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achX\"/>
    </mc:Choice>
  </mc:AlternateContent>
  <bookViews>
    <workbookView xWindow="0" yWindow="0" windowWidth="19200" windowHeight="7300" tabRatio="807" firstSheet="4" activeTab="10"/>
  </bookViews>
  <sheets>
    <sheet name="Index" sheetId="1" r:id="rId1"/>
    <sheet name="Introduction" sheetId="32" r:id="rId2"/>
    <sheet name="Navigation" sheetId="31" r:id="rId3"/>
    <sheet name="Excel Data Type" sheetId="2" r:id="rId4"/>
    <sheet name="Count" sheetId="4" r:id="rId5"/>
    <sheet name="Today and Now" sheetId="11" r:id="rId6"/>
    <sheet name="Text Functions" sheetId="33" r:id="rId7"/>
    <sheet name="Text_Function" sheetId="36" r:id="rId8"/>
    <sheet name="Mathematical &amp; Statistical Func" sheetId="34" r:id="rId9"/>
    <sheet name="Data Validation" sheetId="35" r:id="rId10"/>
    <sheet name="Assignment" sheetId="30" r:id="rId11"/>
  </sheets>
  <calcPr calcId="152511"/>
</workbook>
</file>

<file path=xl/calcChain.xml><?xml version="1.0" encoding="utf-8"?>
<calcChain xmlns="http://schemas.openxmlformats.org/spreadsheetml/2006/main">
  <c r="B5" i="11" l="1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C16" i="34"/>
  <c r="D16" i="34"/>
  <c r="E16" i="34"/>
  <c r="F16" i="34"/>
  <c r="G16" i="34"/>
  <c r="K11" i="30" l="1"/>
  <c r="M6" i="30"/>
  <c r="L2" i="30"/>
  <c r="B16" i="34"/>
  <c r="C14" i="34"/>
  <c r="D14" i="34"/>
  <c r="E14" i="34"/>
  <c r="F14" i="34"/>
  <c r="G14" i="34"/>
  <c r="C13" i="34"/>
  <c r="D13" i="34"/>
  <c r="E13" i="34"/>
  <c r="F13" i="34"/>
  <c r="G13" i="34"/>
  <c r="C12" i="34"/>
  <c r="D12" i="34"/>
  <c r="E12" i="34"/>
  <c r="F12" i="34"/>
  <c r="G12" i="34"/>
  <c r="G15" i="34"/>
  <c r="G11" i="34"/>
  <c r="C15" i="34"/>
  <c r="D15" i="34"/>
  <c r="E15" i="34"/>
  <c r="F15" i="34"/>
  <c r="F11" i="34"/>
  <c r="E11" i="34"/>
  <c r="D11" i="34"/>
  <c r="C11" i="34"/>
  <c r="B15" i="34"/>
  <c r="B14" i="34"/>
  <c r="B13" i="34"/>
  <c r="B12" i="34"/>
  <c r="B11" i="34"/>
  <c r="N3" i="33" l="1"/>
  <c r="N4" i="33"/>
  <c r="N5" i="33"/>
  <c r="N6" i="33"/>
  <c r="N7" i="33"/>
  <c r="N8" i="33"/>
  <c r="N9" i="33"/>
  <c r="O3" i="33"/>
  <c r="O4" i="33"/>
  <c r="O5" i="33"/>
  <c r="O6" i="33"/>
  <c r="O7" i="33"/>
  <c r="O8" i="33"/>
  <c r="O9" i="33"/>
  <c r="M3" i="33"/>
  <c r="M4" i="33"/>
  <c r="M5" i="33"/>
  <c r="M6" i="33"/>
  <c r="M7" i="33"/>
  <c r="M8" i="33"/>
  <c r="M9" i="33"/>
  <c r="L3" i="33"/>
  <c r="L4" i="33"/>
  <c r="L5" i="33"/>
  <c r="L6" i="33"/>
  <c r="L7" i="33"/>
  <c r="L8" i="33"/>
  <c r="L9" i="33"/>
  <c r="K3" i="33"/>
  <c r="K4" i="33"/>
  <c r="K5" i="33"/>
  <c r="K6" i="33"/>
  <c r="K7" i="33"/>
  <c r="K8" i="33"/>
  <c r="K9" i="33"/>
  <c r="J3" i="33"/>
  <c r="J4" i="33"/>
  <c r="J5" i="33"/>
  <c r="J6" i="33"/>
  <c r="J7" i="33"/>
  <c r="J8" i="33"/>
  <c r="J9" i="33"/>
  <c r="I3" i="33"/>
  <c r="I4" i="33"/>
  <c r="I5" i="33"/>
  <c r="I6" i="33"/>
  <c r="I7" i="33"/>
  <c r="I8" i="33"/>
  <c r="I9" i="33"/>
  <c r="H3" i="33"/>
  <c r="H4" i="33"/>
  <c r="H5" i="33"/>
  <c r="H6" i="33"/>
  <c r="H7" i="33"/>
  <c r="H8" i="33"/>
  <c r="H9" i="33"/>
  <c r="G3" i="33"/>
  <c r="G4" i="33"/>
  <c r="G5" i="33"/>
  <c r="G6" i="33"/>
  <c r="G7" i="33"/>
  <c r="G8" i="33"/>
  <c r="G9" i="33"/>
  <c r="N2" i="33"/>
  <c r="M2" i="33"/>
  <c r="L2" i="33"/>
  <c r="K2" i="33"/>
  <c r="J2" i="33"/>
  <c r="I2" i="33"/>
  <c r="H2" i="33"/>
  <c r="G2" i="33"/>
  <c r="O2" i="33"/>
  <c r="B6" i="11"/>
  <c r="I5" i="4"/>
  <c r="I6" i="4"/>
  <c r="I7" i="4"/>
  <c r="I4" i="4"/>
  <c r="I3" i="4"/>
  <c r="H4" i="4"/>
  <c r="H5" i="4"/>
  <c r="H6" i="4"/>
  <c r="H7" i="4"/>
  <c r="H3" i="4"/>
  <c r="G4" i="4"/>
  <c r="G5" i="4"/>
  <c r="G6" i="4"/>
  <c r="G7" i="4"/>
  <c r="G3" i="4"/>
  <c r="F4" i="4"/>
  <c r="F5" i="4"/>
  <c r="F6" i="4"/>
  <c r="F7" i="4"/>
  <c r="F3" i="4"/>
  <c r="D2" i="36" l="1"/>
  <c r="E2" i="36"/>
  <c r="F2" i="36"/>
  <c r="G2" i="36"/>
  <c r="H2" i="36"/>
</calcChain>
</file>

<file path=xl/sharedStrings.xml><?xml version="1.0" encoding="utf-8"?>
<sst xmlns="http://schemas.openxmlformats.org/spreadsheetml/2006/main" count="879" uniqueCount="374">
  <si>
    <t>Index</t>
  </si>
  <si>
    <t>Count</t>
  </si>
  <si>
    <t>CountA</t>
  </si>
  <si>
    <t>CountBlank</t>
  </si>
  <si>
    <t>@</t>
  </si>
  <si>
    <t>abc</t>
  </si>
  <si>
    <t>#</t>
  </si>
  <si>
    <t>CountText</t>
  </si>
  <si>
    <t>Kolkata</t>
  </si>
  <si>
    <t>Pune</t>
  </si>
  <si>
    <t>a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</si>
  <si>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</si>
  <si>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</si>
  <si>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</si>
  <si>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</si>
  <si>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</si>
  <si>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</si>
  <si>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</si>
  <si>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</si>
  <si>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</si>
  <si>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</si>
  <si>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</si>
  <si>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</si>
  <si>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</si>
  <si>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</si>
  <si>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</si>
  <si>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</si>
  <si>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</si>
  <si>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</si>
  <si>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</si>
  <si>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</si>
  <si>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</si>
  <si>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</si>
  <si>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</si>
  <si>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</si>
  <si>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</si>
  <si>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</si>
  <si>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</si>
  <si>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</si>
  <si>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</si>
  <si>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</si>
  <si>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</si>
  <si>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</si>
  <si>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</si>
  <si>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</si>
  <si>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</si>
  <si>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</si>
  <si>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</si>
  <si>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</si>
  <si>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</si>
  <si>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</si>
  <si>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</si>
  <si>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</si>
  <si>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</si>
  <si>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</si>
  <si>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</si>
  <si>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</si>
  <si>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</si>
  <si>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</si>
  <si>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</si>
  <si>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</si>
  <si>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</si>
  <si>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</si>
  <si>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</si>
  <si>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</si>
  <si>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</si>
  <si>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</si>
  <si>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</si>
  <si>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</si>
  <si>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</si>
  <si>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</si>
  <si>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</si>
  <si>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</si>
  <si>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</si>
  <si>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</si>
  <si>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</si>
  <si>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</si>
  <si>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</si>
  <si>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</si>
  <si>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</si>
  <si>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</si>
  <si>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</si>
  <si>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</si>
  <si>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</si>
  <si>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</si>
  <si>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</si>
  <si>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</si>
  <si>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</si>
  <si>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</si>
  <si>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</si>
  <si>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</si>
  <si>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</si>
  <si>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</si>
  <si>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</si>
  <si>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</si>
  <si>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</si>
  <si>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</si>
  <si>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</si>
  <si>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</si>
  <si>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</si>
  <si>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</si>
  <si>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</si>
  <si>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</si>
  <si>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</si>
  <si>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</si>
  <si>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</si>
  <si>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</si>
  <si>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</si>
  <si>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</si>
  <si>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</si>
  <si>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</si>
  <si>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</si>
  <si>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</si>
  <si>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</si>
  <si>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</si>
  <si>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</si>
  <si>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</si>
  <si>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</si>
  <si>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</si>
  <si>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</si>
  <si>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</si>
  <si>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</si>
  <si>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</si>
  <si>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</si>
  <si>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</si>
  <si>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</si>
  <si>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</si>
  <si>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</si>
  <si>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</si>
  <si>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</si>
  <si>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</si>
  <si>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</si>
  <si>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</si>
  <si>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</si>
  <si>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</si>
  <si>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</si>
  <si>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</si>
  <si>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</si>
  <si>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</si>
  <si>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</si>
  <si>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</si>
  <si>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</si>
  <si>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</si>
  <si>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</si>
  <si>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</si>
  <si>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</si>
  <si>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</si>
  <si>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</si>
  <si>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</si>
  <si>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</si>
  <si>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</si>
  <si>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</si>
  <si>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</si>
  <si>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</si>
  <si>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</si>
  <si>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</si>
  <si>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</si>
  <si>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</si>
  <si>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</si>
  <si>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</si>
  <si>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</si>
  <si>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</si>
  <si>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</si>
  <si>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</si>
  <si>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</si>
  <si>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</si>
  <si>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</si>
  <si>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</si>
  <si>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</si>
  <si>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</si>
  <si>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</si>
  <si>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Data Type in Excel</t>
  </si>
  <si>
    <t>Today and Now</t>
  </si>
  <si>
    <t xml:space="preserve">Sahakari Bhandhar </t>
  </si>
  <si>
    <t>Count Store</t>
  </si>
  <si>
    <t>Count the stores which keeps the Plastic &gt;100</t>
  </si>
  <si>
    <t>Worksheet Protection</t>
  </si>
  <si>
    <t>Range Protection</t>
  </si>
  <si>
    <t>Q1</t>
  </si>
  <si>
    <t>Q2</t>
  </si>
  <si>
    <t>Q3</t>
  </si>
  <si>
    <t>Introduction</t>
  </si>
  <si>
    <t>Navigation</t>
  </si>
  <si>
    <r>
      <t>Using Arrow Keys:</t>
    </r>
    <r>
      <rPr>
        <sz val="11"/>
        <color theme="1"/>
        <rFont val="Calibri"/>
        <family val="2"/>
        <scheme val="minor"/>
      </rPr>
      <t xml:space="preserve"> Move one cell in any direction.</t>
    </r>
  </si>
  <si>
    <r>
      <t>Ctrl + Arrow Keys:</t>
    </r>
    <r>
      <rPr>
        <sz val="11"/>
        <color theme="1"/>
        <rFont val="Calibri"/>
        <family val="2"/>
        <scheme val="minor"/>
      </rPr>
      <t xml:space="preserve"> Jump to the edge of data.</t>
    </r>
  </si>
  <si>
    <r>
      <t>Page Up/Page Down:</t>
    </r>
    <r>
      <rPr>
        <sz val="11"/>
        <color theme="1"/>
        <rFont val="Calibri"/>
        <family val="2"/>
        <scheme val="minor"/>
      </rPr>
      <t xml:space="preserve"> Scrolls up/down one screen.</t>
    </r>
  </si>
  <si>
    <r>
      <t>Alt + Tab:</t>
    </r>
    <r>
      <rPr>
        <sz val="11"/>
        <color theme="1"/>
        <rFont val="Calibri"/>
        <family val="2"/>
        <scheme val="minor"/>
      </rPr>
      <t xml:space="preserve"> Switch between applications.</t>
    </r>
  </si>
  <si>
    <r>
      <t>Rows and Columns:</t>
    </r>
    <r>
      <rPr>
        <sz val="11"/>
        <color theme="1"/>
        <rFont val="Calibri"/>
        <family val="2"/>
        <scheme val="minor"/>
      </rPr>
      <t xml:space="preserve"> Identified by numbers and letters respectively.</t>
    </r>
  </si>
  <si>
    <r>
      <t>Cells:</t>
    </r>
    <r>
      <rPr>
        <sz val="11"/>
        <color theme="1"/>
        <rFont val="Calibri"/>
        <family val="2"/>
        <scheme val="minor"/>
      </rPr>
      <t xml:space="preserve"> Intersection of rows and columns.</t>
    </r>
  </si>
  <si>
    <t>Order ID</t>
  </si>
  <si>
    <t>Customer Name</t>
  </si>
  <si>
    <t>Product Category</t>
  </si>
  <si>
    <t>Email Address</t>
  </si>
  <si>
    <t>Order Date</t>
  </si>
  <si>
    <t>Country</t>
  </si>
  <si>
    <t>ORD1001</t>
  </si>
  <si>
    <t xml:space="preserve">  John Smith</t>
  </si>
  <si>
    <t>Electronics</t>
  </si>
  <si>
    <t>john.smith@email.com</t>
  </si>
  <si>
    <t>12-02-2024</t>
  </si>
  <si>
    <t>United States</t>
  </si>
  <si>
    <t>ORD1002</t>
  </si>
  <si>
    <t>Alice    Johnson</t>
  </si>
  <si>
    <t>Furniture</t>
  </si>
  <si>
    <t>alice.j@email.com</t>
  </si>
  <si>
    <t>05-03-2023</t>
  </si>
  <si>
    <t>Canada</t>
  </si>
  <si>
    <t>ORD1003</t>
  </si>
  <si>
    <t>Michael Brown</t>
  </si>
  <si>
    <t>Clothing</t>
  </si>
  <si>
    <t>michael.b@email.com</t>
  </si>
  <si>
    <t>22-07-2023</t>
  </si>
  <si>
    <t>United Kingdom</t>
  </si>
  <si>
    <t>ORD1004</t>
  </si>
  <si>
    <t>Emma Wilson</t>
  </si>
  <si>
    <t>Books</t>
  </si>
  <si>
    <t>emma.w@email.com</t>
  </si>
  <si>
    <t>14-09-2022</t>
  </si>
  <si>
    <t>Australia</t>
  </si>
  <si>
    <t>ORD1005</t>
  </si>
  <si>
    <t>Robert Davis</t>
  </si>
  <si>
    <t>Home Decor</t>
  </si>
  <si>
    <t>robert.d@email.com</t>
  </si>
  <si>
    <t>30-11-2024</t>
  </si>
  <si>
    <t>Germany</t>
  </si>
  <si>
    <t>ORD1006</t>
  </si>
  <si>
    <t>Olivia Martinez</t>
  </si>
  <si>
    <t>olivia.m@email.com</t>
  </si>
  <si>
    <t>08-06-2023</t>
  </si>
  <si>
    <t>Spain</t>
  </si>
  <si>
    <t>ORD1007</t>
  </si>
  <si>
    <t>James Anderson</t>
  </si>
  <si>
    <t>Sports</t>
  </si>
  <si>
    <t>james.a@email.com</t>
  </si>
  <si>
    <t>19-08-2024</t>
  </si>
  <si>
    <t>France</t>
  </si>
  <si>
    <t>ORD1008</t>
  </si>
  <si>
    <t>Sophia Thomas</t>
  </si>
  <si>
    <t>sophia.t@email.com</t>
  </si>
  <si>
    <t>27-01-2023</t>
  </si>
  <si>
    <t>Italy</t>
  </si>
  <si>
    <t>LEFT</t>
  </si>
  <si>
    <t>RIGHT</t>
  </si>
  <si>
    <t>MID</t>
  </si>
  <si>
    <t>LEN</t>
  </si>
  <si>
    <t>UPPER</t>
  </si>
  <si>
    <t>LOWER</t>
  </si>
  <si>
    <t>PROPER</t>
  </si>
  <si>
    <t>TRIM</t>
  </si>
  <si>
    <t>SUBSTITUTE</t>
  </si>
  <si>
    <t>Sales</t>
  </si>
  <si>
    <t>Quantity</t>
  </si>
  <si>
    <t>Discount</t>
  </si>
  <si>
    <t>Profit</t>
  </si>
  <si>
    <t>Customer Age</t>
  </si>
  <si>
    <t>Rating</t>
  </si>
  <si>
    <t>SUM</t>
  </si>
  <si>
    <t>Average</t>
  </si>
  <si>
    <t>MAX</t>
  </si>
  <si>
    <t>MIN</t>
  </si>
  <si>
    <t>MEDIAN</t>
  </si>
  <si>
    <t>STDDEV</t>
  </si>
  <si>
    <t>Text Functions</t>
  </si>
  <si>
    <t>Maths &amp; Statistical functions</t>
  </si>
  <si>
    <t>Data Validation</t>
  </si>
  <si>
    <t>F_Name</t>
  </si>
  <si>
    <t>L_Name</t>
  </si>
  <si>
    <t>Concatenate</t>
  </si>
  <si>
    <t>Ampersand(&amp;)</t>
  </si>
  <si>
    <t>Proper</t>
  </si>
  <si>
    <t>Upper</t>
  </si>
  <si>
    <t>Lower</t>
  </si>
  <si>
    <t>jen</t>
  </si>
  <si>
    <t>Potter</t>
  </si>
  <si>
    <t>ronnie</t>
  </si>
  <si>
    <t>Proctor</t>
  </si>
  <si>
    <t>Marcus</t>
  </si>
  <si>
    <t>dunlap</t>
  </si>
  <si>
    <t>Gwendolyn</t>
  </si>
  <si>
    <t>Tyson</t>
  </si>
  <si>
    <t>TIMOTHY</t>
  </si>
  <si>
    <t>Reese</t>
  </si>
  <si>
    <t>Alex</t>
  </si>
  <si>
    <t>Morgan</t>
  </si>
  <si>
    <t>Sarah</t>
  </si>
  <si>
    <t>Ramsey</t>
  </si>
  <si>
    <t>Laurie</t>
  </si>
  <si>
    <t>HANNA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</si>
  <si>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</si>
  <si>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</si>
  <si>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</si>
  <si>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</si>
  <si>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</si>
  <si>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</si>
  <si>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</si>
  <si>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</si>
  <si>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</si>
  <si>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</si>
  <si>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</si>
  <si>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</si>
  <si>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</si>
  <si>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</si>
  <si>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</si>
  <si>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</si>
  <si>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</si>
  <si>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</si>
  <si>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</si>
  <si>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</si>
  <si>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</si>
  <si>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</si>
  <si>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</si>
  <si>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</si>
  <si>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</si>
  <si>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</si>
  <si>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</si>
  <si>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</si>
  <si>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</si>
  <si>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</si>
  <si>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</si>
  <si>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</si>
  <si>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</si>
  <si>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</si>
  <si>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</si>
  <si>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</si>
  <si>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</si>
  <si>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</si>
  <si>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</si>
  <si>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</si>
  <si>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</si>
  <si>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</si>
  <si>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</si>
  <si>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</si>
  <si>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</si>
  <si>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</si>
  <si>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</si>
  <si>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</si>
  <si>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</si>
  <si>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</si>
  <si>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</si>
  <si>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</si>
  <si>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</si>
  <si>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</si>
  <si>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</si>
  <si>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</si>
  <si>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</si>
  <si>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</si>
  <si>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</si>
  <si>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</si>
  <si>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</si>
  <si>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</si>
  <si>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</si>
  <si>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</si>
  <si>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</si>
  <si>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</si>
  <si>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</si>
  <si>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</si>
  <si>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</si>
  <si>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</si>
  <si>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</si>
  <si>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</si>
  <si>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</si>
  <si>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</si>
  <si>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</si>
  <si>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</si>
  <si>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</si>
  <si>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</si>
  <si>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Harrell</t>
  </si>
  <si>
    <t>Nagel</t>
  </si>
  <si>
    <t>Numerical</t>
  </si>
  <si>
    <t>Date Functions</t>
  </si>
  <si>
    <t>Age between 15 to 50</t>
  </si>
  <si>
    <t xml:space="preserve">pune </t>
  </si>
  <si>
    <t>mumbai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</si>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</sst>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14009]yyyy/mm/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4" borderId="0" applyNumberFormat="0" applyFon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5" borderId="0" applyNumberFormat="0" applyFont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0" borderId="0" xfId="0" quotePrefix="1"/>
    <xf numFmtId="164" fontId="0" fillId="0" borderId="0" xfId="0" applyNumberFormat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8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8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vertical="center" wrapText="1"/>
    </xf>
  </cellXfs>
  <cellStyles count="14">
    <cellStyle name="GreyOrWhite" xfId="1"/>
    <cellStyle name="Hyperlink 2" xfId="2"/>
    <cellStyle name="Nor}al" xfId="3"/>
    <cellStyle name="Normal" xfId="0" builtinId="0"/>
    <cellStyle name="Normal 2" xfId="4"/>
    <cellStyle name="Normal 2 2" xfId="5"/>
    <cellStyle name="Normal 3" xfId="6"/>
    <cellStyle name="Normal 3 2" xfId="7"/>
    <cellStyle name="Normal 4" xfId="8"/>
    <cellStyle name="Normal 5" xfId="9"/>
    <cellStyle name="Normal 6" xfId="10"/>
    <cellStyle name="Normal 8" xfId="11"/>
    <cellStyle name="Style 1" xfId="12"/>
    <cellStyle name="Yellow" xfId="1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"/>
  <sheetViews>
    <sheetView zoomScale="200" zoomScaleNormal="200" workbookViewId="0">
      <selection sqref="A1:A13"/>
    </sheetView>
  </sheetViews>
  <sheetFormatPr defaultRowHeight="14.5" x14ac:dyDescent="0.35"/>
  <cols>
    <col min="1" max="1" width="20.6328125" bestFit="1" customWidth="1"/>
    <col min="2" max="2" width="9.36328125" customWidth="1"/>
    <col min="4" max="4" width="9.453125" customWidth="1"/>
  </cols>
  <sheetData>
    <row r="1" spans="1:1" x14ac:dyDescent="0.35">
      <c r="A1" s="1" t="s">
        <v>0</v>
      </c>
    </row>
    <row r="2" spans="1:1" x14ac:dyDescent="0.35">
      <c r="A2" s="1" t="s">
        <v>181</v>
      </c>
    </row>
    <row r="3" spans="1:1" x14ac:dyDescent="0.35">
      <c r="A3" s="1" t="s">
        <v>182</v>
      </c>
    </row>
    <row r="4" spans="1:1" x14ac:dyDescent="0.35">
      <c r="A4" s="1" t="s">
        <v>171</v>
      </c>
    </row>
    <row r="5" spans="1:1" x14ac:dyDescent="0.35">
      <c r="A5" s="1" t="s">
        <v>1</v>
      </c>
    </row>
    <row r="6" spans="1:1" x14ac:dyDescent="0.35">
      <c r="A6" s="1" t="s">
        <v>2</v>
      </c>
    </row>
    <row r="7" spans="1:1" x14ac:dyDescent="0.35">
      <c r="A7" s="1" t="s">
        <v>3</v>
      </c>
    </row>
    <row r="8" spans="1:1" x14ac:dyDescent="0.35">
      <c r="A8" s="1" t="s">
        <v>172</v>
      </c>
    </row>
    <row r="9" spans="1:1" x14ac:dyDescent="0.35">
      <c r="A9" s="1" t="s">
        <v>262</v>
      </c>
    </row>
    <row r="10" spans="1:1" x14ac:dyDescent="0.35">
      <c r="A10" s="1" t="s">
        <v>263</v>
      </c>
    </row>
    <row r="11" spans="1:1" x14ac:dyDescent="0.35">
      <c r="A11" s="1" t="s">
        <v>264</v>
      </c>
    </row>
    <row r="12" spans="1:1" x14ac:dyDescent="0.35">
      <c r="A12" s="1" t="s">
        <v>176</v>
      </c>
    </row>
    <row r="13" spans="1:1" x14ac:dyDescent="0.35">
      <c r="A13" s="1" t="s">
        <v>177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E4" sqref="E4"/>
    </sheetView>
  </sheetViews>
  <sheetFormatPr defaultRowHeight="14.5" x14ac:dyDescent="0.35"/>
  <cols>
    <col min="2" max="2" width="18.36328125" customWidth="1"/>
  </cols>
  <sheetData>
    <row r="1" spans="2:6" x14ac:dyDescent="0.35">
      <c r="E1" t="s">
        <v>41</v>
      </c>
    </row>
    <row r="2" spans="2:6" x14ac:dyDescent="0.35">
      <c r="B2" t="s">
        <v>370</v>
      </c>
      <c r="E2" t="s">
        <v>8</v>
      </c>
    </row>
    <row r="3" spans="2:6" x14ac:dyDescent="0.35">
      <c r="B3">
        <v>18</v>
      </c>
      <c r="E3" t="s">
        <v>371</v>
      </c>
      <c r="F3" t="s">
        <v>371</v>
      </c>
    </row>
    <row r="4" spans="2:6" x14ac:dyDescent="0.35">
      <c r="B4">
        <v>18</v>
      </c>
      <c r="E4" t="s">
        <v>373</v>
      </c>
      <c r="F4" t="s">
        <v>372</v>
      </c>
    </row>
    <row r="5" spans="2:6" x14ac:dyDescent="0.35">
      <c r="E5" t="s">
        <v>371</v>
      </c>
      <c r="F5" t="s">
        <v>373</v>
      </c>
    </row>
  </sheetData>
  <dataValidations count="2">
    <dataValidation type="whole" allowBlank="1" showInputMessage="1" showErrorMessage="1" sqref="B3:B11">
      <formula1>18</formula1>
      <formula2>50</formula2>
    </dataValidation>
    <dataValidation type="list" allowBlank="1" showInputMessage="1" showErrorMessage="1" sqref="E1:E9">
      <formula1>$F$3:$F$5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61"/>
  <sheetViews>
    <sheetView tabSelected="1" topLeftCell="E1" zoomScale="120" zoomScaleNormal="120" workbookViewId="0">
      <selection activeCell="M9" sqref="M9"/>
    </sheetView>
  </sheetViews>
  <sheetFormatPr defaultRowHeight="14.5" x14ac:dyDescent="0.35"/>
  <cols>
    <col min="1" max="1" width="18" bestFit="1" customWidth="1"/>
    <col min="2" max="2" width="10.36328125" bestFit="1" customWidth="1"/>
    <col min="3" max="3" width="8" bestFit="1" customWidth="1"/>
    <col min="4" max="4" width="14.08984375" bestFit="1" customWidth="1"/>
    <col min="5" max="5" width="6.6328125" bestFit="1" customWidth="1"/>
    <col min="6" max="6" width="6.36328125" bestFit="1" customWidth="1"/>
    <col min="7" max="7" width="6.453125" bestFit="1" customWidth="1"/>
    <col min="8" max="8" width="6.08984375" bestFit="1" customWidth="1"/>
    <col min="9" max="9" width="12.08984375" customWidth="1"/>
    <col min="11" max="11" width="13.36328125" bestFit="1" customWidth="1"/>
    <col min="12" max="13" width="11.453125" bestFit="1" customWidth="1"/>
  </cols>
  <sheetData>
    <row r="1" spans="1:13" x14ac:dyDescent="0.3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J1" s="19" t="s">
        <v>178</v>
      </c>
      <c r="K1" s="7" t="s">
        <v>11</v>
      </c>
      <c r="L1" s="7" t="s">
        <v>174</v>
      </c>
    </row>
    <row r="2" spans="1:13" x14ac:dyDescent="0.35">
      <c r="A2" s="8" t="s">
        <v>19</v>
      </c>
      <c r="B2" s="8" t="s">
        <v>8</v>
      </c>
      <c r="C2" s="8" t="s">
        <v>20</v>
      </c>
      <c r="D2" s="8" t="s">
        <v>21</v>
      </c>
      <c r="E2" s="9">
        <v>80</v>
      </c>
      <c r="F2" s="9">
        <v>130</v>
      </c>
      <c r="G2" s="9">
        <v>93</v>
      </c>
      <c r="H2" s="9">
        <v>48</v>
      </c>
      <c r="J2" s="13"/>
      <c r="K2" s="8" t="s">
        <v>19</v>
      </c>
      <c r="L2" s="15">
        <f>COUNTIF(A2:A161,"Reliance Mart")</f>
        <v>15</v>
      </c>
    </row>
    <row r="3" spans="1:13" x14ac:dyDescent="0.35">
      <c r="A3" s="8" t="s">
        <v>19</v>
      </c>
      <c r="B3" s="8" t="s">
        <v>8</v>
      </c>
      <c r="C3" s="8" t="s">
        <v>22</v>
      </c>
      <c r="D3" s="8" t="s">
        <v>23</v>
      </c>
      <c r="E3" s="9">
        <v>84</v>
      </c>
      <c r="F3" s="9">
        <v>199</v>
      </c>
      <c r="G3" s="9">
        <v>32</v>
      </c>
      <c r="H3" s="9">
        <v>149</v>
      </c>
      <c r="J3" s="13"/>
    </row>
    <row r="4" spans="1:13" x14ac:dyDescent="0.35">
      <c r="A4" s="8" t="s">
        <v>24</v>
      </c>
      <c r="B4" s="8" t="s">
        <v>25</v>
      </c>
      <c r="C4" s="8" t="s">
        <v>22</v>
      </c>
      <c r="D4" s="8" t="s">
        <v>26</v>
      </c>
      <c r="E4" s="9">
        <v>181</v>
      </c>
      <c r="F4" s="9">
        <v>178</v>
      </c>
      <c r="G4" s="9">
        <v>9</v>
      </c>
      <c r="H4" s="9">
        <v>30</v>
      </c>
      <c r="J4" s="13"/>
    </row>
    <row r="5" spans="1:13" x14ac:dyDescent="0.35">
      <c r="A5" s="8" t="s">
        <v>19</v>
      </c>
      <c r="B5" s="8" t="s">
        <v>25</v>
      </c>
      <c r="C5" s="8" t="s">
        <v>22</v>
      </c>
      <c r="D5" s="8" t="s">
        <v>27</v>
      </c>
      <c r="E5" s="9">
        <v>112</v>
      </c>
      <c r="F5" s="9">
        <v>168</v>
      </c>
      <c r="G5" s="9">
        <v>91</v>
      </c>
      <c r="H5" s="9">
        <v>98</v>
      </c>
      <c r="J5" s="13" t="s">
        <v>179</v>
      </c>
      <c r="K5" s="7" t="s">
        <v>11</v>
      </c>
      <c r="L5" s="7" t="s">
        <v>12</v>
      </c>
      <c r="M5" s="7" t="s">
        <v>174</v>
      </c>
    </row>
    <row r="6" spans="1:13" x14ac:dyDescent="0.35">
      <c r="A6" s="8" t="s">
        <v>24</v>
      </c>
      <c r="B6" s="8" t="s">
        <v>25</v>
      </c>
      <c r="C6" s="8" t="s">
        <v>22</v>
      </c>
      <c r="D6" s="8" t="s">
        <v>28</v>
      </c>
      <c r="E6" s="9">
        <v>7</v>
      </c>
      <c r="F6" s="9">
        <v>165</v>
      </c>
      <c r="G6" s="9">
        <v>59</v>
      </c>
      <c r="H6" s="9">
        <v>76</v>
      </c>
      <c r="J6" s="13"/>
      <c r="K6" s="8" t="s">
        <v>19</v>
      </c>
      <c r="L6" s="8" t="s">
        <v>8</v>
      </c>
      <c r="M6" s="15">
        <f>COUNTIFS(A:A,"Reliance mart",B:B,"Kolkata")</f>
        <v>9</v>
      </c>
    </row>
    <row r="7" spans="1:13" x14ac:dyDescent="0.35">
      <c r="A7" s="8" t="s">
        <v>19</v>
      </c>
      <c r="B7" s="8" t="s">
        <v>25</v>
      </c>
      <c r="C7" s="8" t="s">
        <v>22</v>
      </c>
      <c r="D7" s="8" t="s">
        <v>29</v>
      </c>
      <c r="E7" s="9">
        <v>163</v>
      </c>
      <c r="F7" s="9">
        <v>162</v>
      </c>
      <c r="G7" s="9">
        <v>99</v>
      </c>
      <c r="H7" s="9">
        <v>92</v>
      </c>
      <c r="J7" s="13"/>
    </row>
    <row r="8" spans="1:13" x14ac:dyDescent="0.35">
      <c r="A8" s="8" t="s">
        <v>30</v>
      </c>
      <c r="B8" s="8" t="s">
        <v>25</v>
      </c>
      <c r="C8" s="8" t="s">
        <v>22</v>
      </c>
      <c r="D8" s="8" t="s">
        <v>31</v>
      </c>
      <c r="E8" s="9">
        <v>103</v>
      </c>
      <c r="F8" s="9">
        <v>58</v>
      </c>
      <c r="G8" s="9">
        <v>0</v>
      </c>
      <c r="H8" s="9">
        <v>78</v>
      </c>
      <c r="J8" s="13"/>
    </row>
    <row r="9" spans="1:13" x14ac:dyDescent="0.35">
      <c r="A9" s="8" t="s">
        <v>24</v>
      </c>
      <c r="B9" s="8" t="s">
        <v>25</v>
      </c>
      <c r="C9" s="8" t="s">
        <v>22</v>
      </c>
      <c r="D9" s="8" t="s">
        <v>32</v>
      </c>
      <c r="E9" s="9">
        <v>197</v>
      </c>
      <c r="F9" s="9">
        <v>96</v>
      </c>
      <c r="G9" s="9">
        <v>15</v>
      </c>
      <c r="H9" s="9">
        <v>56</v>
      </c>
      <c r="J9" s="20" t="s">
        <v>180</v>
      </c>
      <c r="K9" t="s">
        <v>175</v>
      </c>
    </row>
    <row r="10" spans="1:13" x14ac:dyDescent="0.35">
      <c r="A10" s="8" t="s">
        <v>33</v>
      </c>
      <c r="B10" s="8" t="s">
        <v>25</v>
      </c>
      <c r="C10" s="8" t="s">
        <v>22</v>
      </c>
      <c r="D10" s="8" t="s">
        <v>34</v>
      </c>
      <c r="E10" s="9">
        <v>154</v>
      </c>
      <c r="F10" s="9">
        <v>86</v>
      </c>
      <c r="G10" s="9">
        <v>90</v>
      </c>
      <c r="H10" s="9">
        <v>122</v>
      </c>
    </row>
    <row r="11" spans="1:13" x14ac:dyDescent="0.35">
      <c r="A11" s="8" t="s">
        <v>30</v>
      </c>
      <c r="B11" s="8" t="s">
        <v>25</v>
      </c>
      <c r="C11" s="8" t="s">
        <v>22</v>
      </c>
      <c r="D11" s="8" t="s">
        <v>35</v>
      </c>
      <c r="E11" s="9">
        <v>51</v>
      </c>
      <c r="F11" s="9">
        <v>181</v>
      </c>
      <c r="G11" s="9">
        <v>72</v>
      </c>
      <c r="H11" s="9">
        <v>55</v>
      </c>
      <c r="K11" s="18">
        <f>COUNTIF(E:E,"&gt;100")</f>
        <v>79</v>
      </c>
    </row>
    <row r="12" spans="1:13" x14ac:dyDescent="0.35">
      <c r="A12" s="8" t="s">
        <v>33</v>
      </c>
      <c r="B12" s="8" t="s">
        <v>36</v>
      </c>
      <c r="C12" s="8" t="s">
        <v>20</v>
      </c>
      <c r="D12" s="8" t="s">
        <v>37</v>
      </c>
      <c r="E12" s="9">
        <v>73</v>
      </c>
      <c r="F12" s="9">
        <v>165</v>
      </c>
      <c r="G12" s="9">
        <v>70</v>
      </c>
      <c r="H12" s="9">
        <v>91</v>
      </c>
    </row>
    <row r="13" spans="1:13" x14ac:dyDescent="0.35">
      <c r="A13" s="8" t="s">
        <v>19</v>
      </c>
      <c r="B13" s="8" t="s">
        <v>36</v>
      </c>
      <c r="C13" s="8" t="s">
        <v>20</v>
      </c>
      <c r="D13" s="8" t="s">
        <v>21</v>
      </c>
      <c r="E13" s="9">
        <v>47</v>
      </c>
      <c r="F13" s="9">
        <v>157</v>
      </c>
      <c r="G13" s="9">
        <v>65</v>
      </c>
      <c r="H13" s="9">
        <v>33</v>
      </c>
    </row>
    <row r="14" spans="1:13" x14ac:dyDescent="0.35">
      <c r="A14" s="8" t="s">
        <v>19</v>
      </c>
      <c r="B14" s="8" t="s">
        <v>8</v>
      </c>
      <c r="C14" s="8" t="s">
        <v>22</v>
      </c>
      <c r="D14" s="8" t="s">
        <v>23</v>
      </c>
      <c r="E14" s="9">
        <v>84</v>
      </c>
      <c r="F14" s="9">
        <v>199</v>
      </c>
      <c r="G14" s="9">
        <v>32</v>
      </c>
      <c r="H14" s="9">
        <v>149</v>
      </c>
    </row>
    <row r="15" spans="1:13" x14ac:dyDescent="0.35">
      <c r="A15" s="8" t="s">
        <v>33</v>
      </c>
      <c r="B15" s="8" t="s">
        <v>36</v>
      </c>
      <c r="C15" s="8" t="s">
        <v>20</v>
      </c>
      <c r="D15" s="8" t="s">
        <v>38</v>
      </c>
      <c r="E15" s="9">
        <v>170</v>
      </c>
      <c r="F15" s="9">
        <v>178</v>
      </c>
      <c r="G15" s="9">
        <v>18</v>
      </c>
      <c r="H15" s="9">
        <v>44</v>
      </c>
    </row>
    <row r="16" spans="1:13" x14ac:dyDescent="0.35">
      <c r="A16" s="8" t="s">
        <v>39</v>
      </c>
      <c r="B16" s="8" t="s">
        <v>36</v>
      </c>
      <c r="C16" s="8" t="s">
        <v>20</v>
      </c>
      <c r="D16" s="8" t="s">
        <v>40</v>
      </c>
      <c r="E16" s="9">
        <v>197</v>
      </c>
      <c r="F16" s="9">
        <v>196</v>
      </c>
      <c r="G16" s="9">
        <v>65</v>
      </c>
      <c r="H16" s="9">
        <v>95</v>
      </c>
    </row>
    <row r="17" spans="1:8" x14ac:dyDescent="0.35">
      <c r="A17" s="8" t="s">
        <v>39</v>
      </c>
      <c r="B17" s="8" t="s">
        <v>41</v>
      </c>
      <c r="C17" s="8" t="s">
        <v>22</v>
      </c>
      <c r="D17" s="8" t="s">
        <v>42</v>
      </c>
      <c r="E17" s="9">
        <v>77</v>
      </c>
      <c r="F17" s="9">
        <v>183</v>
      </c>
      <c r="G17" s="9">
        <v>50</v>
      </c>
      <c r="H17" s="9">
        <v>49</v>
      </c>
    </row>
    <row r="18" spans="1:8" x14ac:dyDescent="0.35">
      <c r="A18" s="8" t="s">
        <v>33</v>
      </c>
      <c r="B18" s="8" t="s">
        <v>41</v>
      </c>
      <c r="C18" s="8" t="s">
        <v>22</v>
      </c>
      <c r="D18" s="8" t="s">
        <v>43</v>
      </c>
      <c r="E18" s="9">
        <v>30</v>
      </c>
      <c r="F18" s="9">
        <v>70</v>
      </c>
      <c r="G18" s="9">
        <v>65</v>
      </c>
      <c r="H18" s="9">
        <v>20</v>
      </c>
    </row>
    <row r="19" spans="1:8" x14ac:dyDescent="0.35">
      <c r="A19" s="8" t="s">
        <v>33</v>
      </c>
      <c r="B19" s="8" t="s">
        <v>41</v>
      </c>
      <c r="C19" s="8" t="s">
        <v>22</v>
      </c>
      <c r="D19" s="8" t="s">
        <v>44</v>
      </c>
      <c r="E19" s="9">
        <v>12</v>
      </c>
      <c r="F19" s="9">
        <v>17</v>
      </c>
      <c r="G19" s="9">
        <v>80</v>
      </c>
      <c r="H19" s="9">
        <v>28</v>
      </c>
    </row>
    <row r="20" spans="1:8" x14ac:dyDescent="0.35">
      <c r="A20" s="8" t="s">
        <v>39</v>
      </c>
      <c r="B20" s="8" t="s">
        <v>41</v>
      </c>
      <c r="C20" s="8" t="s">
        <v>22</v>
      </c>
      <c r="D20" s="8" t="s">
        <v>45</v>
      </c>
      <c r="E20" s="9">
        <v>48</v>
      </c>
      <c r="F20" s="9">
        <v>69</v>
      </c>
      <c r="G20" s="9">
        <v>79</v>
      </c>
      <c r="H20" s="9">
        <v>141</v>
      </c>
    </row>
    <row r="21" spans="1:8" x14ac:dyDescent="0.35">
      <c r="A21" s="8" t="s">
        <v>24</v>
      </c>
      <c r="B21" s="8" t="s">
        <v>8</v>
      </c>
      <c r="C21" s="8" t="s">
        <v>22</v>
      </c>
      <c r="D21" s="8" t="s">
        <v>46</v>
      </c>
      <c r="E21" s="9">
        <v>119</v>
      </c>
      <c r="F21" s="9">
        <v>37</v>
      </c>
      <c r="G21" s="9">
        <v>77</v>
      </c>
      <c r="H21" s="9">
        <v>70</v>
      </c>
    </row>
    <row r="22" spans="1:8" x14ac:dyDescent="0.35">
      <c r="A22" s="8" t="s">
        <v>47</v>
      </c>
      <c r="B22" s="8" t="s">
        <v>25</v>
      </c>
      <c r="C22" s="8" t="s">
        <v>22</v>
      </c>
      <c r="D22" s="8" t="s">
        <v>48</v>
      </c>
      <c r="E22" s="9">
        <v>64</v>
      </c>
      <c r="F22" s="9">
        <v>19</v>
      </c>
      <c r="G22" s="9">
        <v>9</v>
      </c>
      <c r="H22" s="9">
        <v>104</v>
      </c>
    </row>
    <row r="23" spans="1:8" x14ac:dyDescent="0.35">
      <c r="A23" s="8" t="s">
        <v>49</v>
      </c>
      <c r="B23" s="8" t="s">
        <v>25</v>
      </c>
      <c r="C23" s="8" t="s">
        <v>22</v>
      </c>
      <c r="D23" s="8" t="s">
        <v>50</v>
      </c>
      <c r="E23" s="9">
        <v>137</v>
      </c>
      <c r="F23" s="9">
        <v>133</v>
      </c>
      <c r="G23" s="9">
        <v>17</v>
      </c>
      <c r="H23" s="9">
        <v>83</v>
      </c>
    </row>
    <row r="24" spans="1:8" x14ac:dyDescent="0.35">
      <c r="A24" s="8" t="s">
        <v>24</v>
      </c>
      <c r="B24" s="8" t="s">
        <v>25</v>
      </c>
      <c r="C24" s="8" t="s">
        <v>22</v>
      </c>
      <c r="D24" s="8" t="s">
        <v>51</v>
      </c>
      <c r="E24" s="9">
        <v>46</v>
      </c>
      <c r="F24" s="9">
        <v>173</v>
      </c>
      <c r="G24" s="9">
        <v>36</v>
      </c>
      <c r="H24" s="9">
        <v>63</v>
      </c>
    </row>
    <row r="25" spans="1:8" x14ac:dyDescent="0.35">
      <c r="A25" s="8" t="s">
        <v>24</v>
      </c>
      <c r="B25" s="8" t="s">
        <v>8</v>
      </c>
      <c r="C25" s="8" t="s">
        <v>22</v>
      </c>
      <c r="D25" s="8" t="s">
        <v>52</v>
      </c>
      <c r="E25" s="9">
        <v>81</v>
      </c>
      <c r="F25" s="9">
        <v>190</v>
      </c>
      <c r="G25" s="9">
        <v>99</v>
      </c>
      <c r="H25" s="9">
        <v>133</v>
      </c>
    </row>
    <row r="26" spans="1:8" x14ac:dyDescent="0.35">
      <c r="A26" s="8" t="s">
        <v>53</v>
      </c>
      <c r="B26" s="8" t="s">
        <v>25</v>
      </c>
      <c r="C26" s="8" t="s">
        <v>22</v>
      </c>
      <c r="D26" s="8" t="s">
        <v>54</v>
      </c>
      <c r="E26" s="9">
        <v>46</v>
      </c>
      <c r="F26" s="9">
        <v>170</v>
      </c>
      <c r="G26" s="9">
        <v>63</v>
      </c>
      <c r="H26" s="9">
        <v>100</v>
      </c>
    </row>
    <row r="27" spans="1:8" x14ac:dyDescent="0.35">
      <c r="A27" s="8" t="s">
        <v>53</v>
      </c>
      <c r="B27" s="8" t="s">
        <v>25</v>
      </c>
      <c r="C27" s="8" t="s">
        <v>22</v>
      </c>
      <c r="D27" s="8" t="s">
        <v>55</v>
      </c>
      <c r="E27" s="9">
        <v>173</v>
      </c>
      <c r="F27" s="9">
        <v>200</v>
      </c>
      <c r="G27" s="9">
        <v>37</v>
      </c>
      <c r="H27" s="9">
        <v>82</v>
      </c>
    </row>
    <row r="28" spans="1:8" x14ac:dyDescent="0.35">
      <c r="A28" s="8" t="s">
        <v>56</v>
      </c>
      <c r="B28" s="8" t="s">
        <v>25</v>
      </c>
      <c r="C28" s="8" t="s">
        <v>22</v>
      </c>
      <c r="D28" s="8" t="s">
        <v>57</v>
      </c>
      <c r="E28" s="9">
        <v>156</v>
      </c>
      <c r="F28" s="9">
        <v>118</v>
      </c>
      <c r="G28" s="9">
        <v>73</v>
      </c>
      <c r="H28" s="9">
        <v>51</v>
      </c>
    </row>
    <row r="29" spans="1:8" x14ac:dyDescent="0.35">
      <c r="A29" s="8" t="s">
        <v>47</v>
      </c>
      <c r="B29" s="8" t="s">
        <v>25</v>
      </c>
      <c r="C29" s="8" t="s">
        <v>22</v>
      </c>
      <c r="D29" s="8" t="s">
        <v>58</v>
      </c>
      <c r="E29" s="9">
        <v>12</v>
      </c>
      <c r="F29" s="9">
        <v>41</v>
      </c>
      <c r="G29" s="9">
        <v>69</v>
      </c>
      <c r="H29" s="9">
        <v>132</v>
      </c>
    </row>
    <row r="30" spans="1:8" x14ac:dyDescent="0.35">
      <c r="A30" s="8" t="s">
        <v>49</v>
      </c>
      <c r="B30" s="8" t="s">
        <v>25</v>
      </c>
      <c r="C30" s="8" t="s">
        <v>22</v>
      </c>
      <c r="D30" s="8" t="s">
        <v>59</v>
      </c>
      <c r="E30" s="9">
        <v>113</v>
      </c>
      <c r="F30" s="9">
        <v>19</v>
      </c>
      <c r="G30" s="9">
        <v>44</v>
      </c>
      <c r="H30" s="9">
        <v>19</v>
      </c>
    </row>
    <row r="31" spans="1:8" x14ac:dyDescent="0.35">
      <c r="A31" s="8" t="s">
        <v>24</v>
      </c>
      <c r="B31" s="8" t="s">
        <v>25</v>
      </c>
      <c r="C31" s="8" t="s">
        <v>22</v>
      </c>
      <c r="D31" s="8" t="s">
        <v>60</v>
      </c>
      <c r="E31" s="9">
        <v>96</v>
      </c>
      <c r="F31" s="9">
        <v>165</v>
      </c>
      <c r="G31" s="9">
        <v>52</v>
      </c>
      <c r="H31" s="9">
        <v>32</v>
      </c>
    </row>
    <row r="32" spans="1:8" x14ac:dyDescent="0.35">
      <c r="A32" s="8" t="s">
        <v>24</v>
      </c>
      <c r="B32" s="8" t="s">
        <v>8</v>
      </c>
      <c r="C32" s="8" t="s">
        <v>22</v>
      </c>
      <c r="D32" s="8" t="s">
        <v>61</v>
      </c>
      <c r="E32" s="9">
        <v>123</v>
      </c>
      <c r="F32" s="9">
        <v>64</v>
      </c>
      <c r="G32" s="9">
        <v>21</v>
      </c>
      <c r="H32" s="9">
        <v>65</v>
      </c>
    </row>
    <row r="33" spans="1:8" x14ac:dyDescent="0.35">
      <c r="A33" s="8" t="s">
        <v>53</v>
      </c>
      <c r="B33" s="8" t="s">
        <v>25</v>
      </c>
      <c r="C33" s="8" t="s">
        <v>22</v>
      </c>
      <c r="D33" s="8" t="s">
        <v>62</v>
      </c>
      <c r="E33" s="9">
        <v>13</v>
      </c>
      <c r="F33" s="9">
        <v>157</v>
      </c>
      <c r="G33" s="9">
        <v>53</v>
      </c>
      <c r="H33" s="9">
        <v>42</v>
      </c>
    </row>
    <row r="34" spans="1:8" x14ac:dyDescent="0.35">
      <c r="A34" s="8" t="s">
        <v>53</v>
      </c>
      <c r="B34" s="8" t="s">
        <v>25</v>
      </c>
      <c r="C34" s="8" t="s">
        <v>22</v>
      </c>
      <c r="D34" s="8" t="s">
        <v>63</v>
      </c>
      <c r="E34" s="9">
        <v>88</v>
      </c>
      <c r="F34" s="9">
        <v>28</v>
      </c>
      <c r="G34" s="9">
        <v>88</v>
      </c>
      <c r="H34" s="9">
        <v>81</v>
      </c>
    </row>
    <row r="35" spans="1:8" x14ac:dyDescent="0.35">
      <c r="A35" s="8" t="s">
        <v>56</v>
      </c>
      <c r="B35" s="8" t="s">
        <v>25</v>
      </c>
      <c r="C35" s="8" t="s">
        <v>22</v>
      </c>
      <c r="D35" s="8" t="s">
        <v>63</v>
      </c>
      <c r="E35" s="9">
        <v>6</v>
      </c>
      <c r="F35" s="9">
        <v>122</v>
      </c>
      <c r="G35" s="9">
        <v>61</v>
      </c>
      <c r="H35" s="9">
        <v>143</v>
      </c>
    </row>
    <row r="36" spans="1:8" x14ac:dyDescent="0.35">
      <c r="A36" s="8" t="s">
        <v>24</v>
      </c>
      <c r="B36" s="8" t="s">
        <v>41</v>
      </c>
      <c r="C36" s="8" t="s">
        <v>64</v>
      </c>
      <c r="D36" s="8" t="s">
        <v>65</v>
      </c>
      <c r="E36" s="9">
        <v>27</v>
      </c>
      <c r="F36" s="9">
        <v>170</v>
      </c>
      <c r="G36" s="9">
        <v>62</v>
      </c>
      <c r="H36" s="9">
        <v>137</v>
      </c>
    </row>
    <row r="37" spans="1:8" x14ac:dyDescent="0.35">
      <c r="A37" s="8" t="s">
        <v>39</v>
      </c>
      <c r="B37" s="8" t="s">
        <v>41</v>
      </c>
      <c r="C37" s="8" t="s">
        <v>22</v>
      </c>
      <c r="D37" s="8" t="s">
        <v>45</v>
      </c>
      <c r="E37" s="9">
        <v>48</v>
      </c>
      <c r="F37" s="9">
        <v>69</v>
      </c>
      <c r="G37" s="9">
        <v>79</v>
      </c>
      <c r="H37" s="9">
        <v>141</v>
      </c>
    </row>
    <row r="38" spans="1:8" x14ac:dyDescent="0.35">
      <c r="A38" s="8" t="s">
        <v>49</v>
      </c>
      <c r="B38" s="8" t="s">
        <v>8</v>
      </c>
      <c r="C38" s="8" t="s">
        <v>66</v>
      </c>
      <c r="D38" s="8" t="s">
        <v>67</v>
      </c>
      <c r="E38" s="9">
        <v>117</v>
      </c>
      <c r="F38" s="9">
        <v>72</v>
      </c>
      <c r="G38" s="9">
        <v>84</v>
      </c>
      <c r="H38" s="9">
        <v>91</v>
      </c>
    </row>
    <row r="39" spans="1:8" x14ac:dyDescent="0.35">
      <c r="A39" s="8" t="s">
        <v>24</v>
      </c>
      <c r="B39" s="8" t="s">
        <v>25</v>
      </c>
      <c r="C39" s="8" t="s">
        <v>22</v>
      </c>
      <c r="D39" s="8" t="s">
        <v>68</v>
      </c>
      <c r="E39" s="9">
        <v>6</v>
      </c>
      <c r="F39" s="9">
        <v>102</v>
      </c>
      <c r="G39" s="9">
        <v>72</v>
      </c>
      <c r="H39" s="9">
        <v>101</v>
      </c>
    </row>
    <row r="40" spans="1:8" x14ac:dyDescent="0.35">
      <c r="A40" s="8" t="s">
        <v>24</v>
      </c>
      <c r="B40" s="8" t="s">
        <v>8</v>
      </c>
      <c r="C40" s="8" t="s">
        <v>22</v>
      </c>
      <c r="D40" s="8" t="s">
        <v>69</v>
      </c>
      <c r="E40" s="9">
        <v>18</v>
      </c>
      <c r="F40" s="9">
        <v>61</v>
      </c>
      <c r="G40" s="9">
        <v>89</v>
      </c>
      <c r="H40" s="9">
        <v>117</v>
      </c>
    </row>
    <row r="41" spans="1:8" x14ac:dyDescent="0.35">
      <c r="A41" s="8" t="s">
        <v>24</v>
      </c>
      <c r="B41" s="8" t="s">
        <v>8</v>
      </c>
      <c r="C41" s="8" t="s">
        <v>22</v>
      </c>
      <c r="D41" s="8" t="s">
        <v>70</v>
      </c>
      <c r="E41" s="9">
        <v>5</v>
      </c>
      <c r="F41" s="9">
        <v>158</v>
      </c>
      <c r="G41" s="9">
        <v>27</v>
      </c>
      <c r="H41" s="9">
        <v>54</v>
      </c>
    </row>
    <row r="42" spans="1:8" x14ac:dyDescent="0.35">
      <c r="A42" s="8" t="s">
        <v>53</v>
      </c>
      <c r="B42" s="8" t="s">
        <v>25</v>
      </c>
      <c r="C42" s="8" t="s">
        <v>22</v>
      </c>
      <c r="D42" s="8" t="s">
        <v>71</v>
      </c>
      <c r="E42" s="9">
        <v>160</v>
      </c>
      <c r="F42" s="9">
        <v>100</v>
      </c>
      <c r="G42" s="9">
        <v>53</v>
      </c>
      <c r="H42" s="9">
        <v>139</v>
      </c>
    </row>
    <row r="43" spans="1:8" x14ac:dyDescent="0.35">
      <c r="A43" s="8" t="s">
        <v>53</v>
      </c>
      <c r="B43" s="8" t="s">
        <v>25</v>
      </c>
      <c r="C43" s="8" t="s">
        <v>22</v>
      </c>
      <c r="D43" s="8" t="s">
        <v>72</v>
      </c>
      <c r="E43" s="9">
        <v>40</v>
      </c>
      <c r="F43" s="9">
        <v>87</v>
      </c>
      <c r="G43" s="9">
        <v>94</v>
      </c>
      <c r="H43" s="9">
        <v>75</v>
      </c>
    </row>
    <row r="44" spans="1:8" x14ac:dyDescent="0.35">
      <c r="A44" s="8" t="s">
        <v>56</v>
      </c>
      <c r="B44" s="8" t="s">
        <v>25</v>
      </c>
      <c r="C44" s="8" t="s">
        <v>22</v>
      </c>
      <c r="D44" s="8" t="s">
        <v>73</v>
      </c>
      <c r="E44" s="9">
        <v>69</v>
      </c>
      <c r="F44" s="9">
        <v>198</v>
      </c>
      <c r="G44" s="9">
        <v>11</v>
      </c>
      <c r="H44" s="9">
        <v>150</v>
      </c>
    </row>
    <row r="45" spans="1:8" x14ac:dyDescent="0.35">
      <c r="A45" s="3" t="s">
        <v>24</v>
      </c>
      <c r="B45" s="8" t="s">
        <v>41</v>
      </c>
      <c r="C45" s="3" t="s">
        <v>64</v>
      </c>
      <c r="D45" s="10" t="s">
        <v>74</v>
      </c>
      <c r="E45" s="11">
        <v>154</v>
      </c>
      <c r="F45" s="11">
        <v>16</v>
      </c>
      <c r="G45" s="11">
        <v>20</v>
      </c>
      <c r="H45" s="11">
        <v>124</v>
      </c>
    </row>
    <row r="46" spans="1:8" x14ac:dyDescent="0.35">
      <c r="A46" s="3" t="s">
        <v>47</v>
      </c>
      <c r="B46" s="8" t="s">
        <v>25</v>
      </c>
      <c r="C46" s="3" t="s">
        <v>22</v>
      </c>
      <c r="D46" s="8" t="s">
        <v>75</v>
      </c>
      <c r="E46" s="11">
        <v>188</v>
      </c>
      <c r="F46" s="11">
        <v>115</v>
      </c>
      <c r="G46" s="11">
        <v>31</v>
      </c>
      <c r="H46" s="11">
        <v>90</v>
      </c>
    </row>
    <row r="47" spans="1:8" x14ac:dyDescent="0.35">
      <c r="A47" s="3" t="s">
        <v>49</v>
      </c>
      <c r="B47" s="8" t="s">
        <v>8</v>
      </c>
      <c r="C47" s="3" t="s">
        <v>66</v>
      </c>
      <c r="D47" s="12" t="s">
        <v>76</v>
      </c>
      <c r="E47" s="11">
        <v>73</v>
      </c>
      <c r="F47" s="11">
        <v>19</v>
      </c>
      <c r="G47" s="11">
        <v>27</v>
      </c>
      <c r="H47" s="11">
        <v>50</v>
      </c>
    </row>
    <row r="48" spans="1:8" x14ac:dyDescent="0.35">
      <c r="A48" s="3" t="s">
        <v>24</v>
      </c>
      <c r="B48" s="8" t="s">
        <v>25</v>
      </c>
      <c r="C48" s="3" t="s">
        <v>22</v>
      </c>
      <c r="D48" s="12" t="s">
        <v>77</v>
      </c>
      <c r="E48" s="11">
        <v>112</v>
      </c>
      <c r="F48" s="11">
        <v>100</v>
      </c>
      <c r="G48" s="11">
        <v>60</v>
      </c>
      <c r="H48" s="11">
        <v>124</v>
      </c>
    </row>
    <row r="49" spans="1:8" x14ac:dyDescent="0.35">
      <c r="A49" s="3" t="s">
        <v>53</v>
      </c>
      <c r="B49" s="8" t="s">
        <v>8</v>
      </c>
      <c r="C49" s="3" t="s">
        <v>22</v>
      </c>
      <c r="D49" s="8" t="s">
        <v>78</v>
      </c>
      <c r="E49" s="11">
        <v>75</v>
      </c>
      <c r="F49" s="11">
        <v>98</v>
      </c>
      <c r="G49" s="11">
        <v>79</v>
      </c>
      <c r="H49" s="11">
        <v>57</v>
      </c>
    </row>
    <row r="50" spans="1:8" x14ac:dyDescent="0.35">
      <c r="A50" s="3" t="s">
        <v>53</v>
      </c>
      <c r="B50" s="8" t="s">
        <v>25</v>
      </c>
      <c r="C50" s="3" t="s">
        <v>22</v>
      </c>
      <c r="D50" s="8" t="s">
        <v>78</v>
      </c>
      <c r="E50" s="11">
        <v>178</v>
      </c>
      <c r="F50" s="11">
        <v>74</v>
      </c>
      <c r="G50" s="11">
        <v>45</v>
      </c>
      <c r="H50" s="11">
        <v>111</v>
      </c>
    </row>
    <row r="51" spans="1:8" x14ac:dyDescent="0.35">
      <c r="A51" s="3" t="s">
        <v>56</v>
      </c>
      <c r="B51" s="8" t="s">
        <v>25</v>
      </c>
      <c r="C51" s="3" t="s">
        <v>22</v>
      </c>
      <c r="D51" s="10" t="s">
        <v>79</v>
      </c>
      <c r="E51" s="11">
        <v>167</v>
      </c>
      <c r="F51" s="11">
        <v>17</v>
      </c>
      <c r="G51" s="11">
        <v>18</v>
      </c>
      <c r="H51" s="11">
        <v>133</v>
      </c>
    </row>
    <row r="52" spans="1:8" x14ac:dyDescent="0.35">
      <c r="A52" s="3" t="s">
        <v>24</v>
      </c>
      <c r="B52" s="8" t="s">
        <v>8</v>
      </c>
      <c r="C52" s="3" t="s">
        <v>22</v>
      </c>
      <c r="D52" s="10" t="s">
        <v>80</v>
      </c>
      <c r="E52" s="11">
        <v>199</v>
      </c>
      <c r="F52" s="11">
        <v>158</v>
      </c>
      <c r="G52" s="11">
        <v>76</v>
      </c>
      <c r="H52" s="11">
        <v>133</v>
      </c>
    </row>
    <row r="53" spans="1:8" x14ac:dyDescent="0.35">
      <c r="A53" s="3" t="s">
        <v>47</v>
      </c>
      <c r="B53" s="8" t="s">
        <v>25</v>
      </c>
      <c r="C53" s="3" t="s">
        <v>22</v>
      </c>
      <c r="D53" s="10" t="s">
        <v>81</v>
      </c>
      <c r="E53" s="11">
        <v>101</v>
      </c>
      <c r="F53" s="11">
        <v>26</v>
      </c>
      <c r="G53" s="11">
        <v>57</v>
      </c>
      <c r="H53" s="11">
        <v>112</v>
      </c>
    </row>
    <row r="54" spans="1:8" x14ac:dyDescent="0.35">
      <c r="A54" s="3" t="s">
        <v>49</v>
      </c>
      <c r="B54" s="8" t="s">
        <v>25</v>
      </c>
      <c r="C54" s="3" t="s">
        <v>22</v>
      </c>
      <c r="D54" s="10" t="s">
        <v>82</v>
      </c>
      <c r="E54" s="11">
        <v>175</v>
      </c>
      <c r="F54" s="11">
        <v>28</v>
      </c>
      <c r="G54" s="11">
        <v>97</v>
      </c>
      <c r="H54" s="11">
        <v>73</v>
      </c>
    </row>
    <row r="55" spans="1:8" x14ac:dyDescent="0.35">
      <c r="A55" s="3" t="s">
        <v>24</v>
      </c>
      <c r="B55" s="8" t="s">
        <v>41</v>
      </c>
      <c r="C55" s="3" t="s">
        <v>64</v>
      </c>
      <c r="D55" s="10" t="s">
        <v>83</v>
      </c>
      <c r="E55" s="11">
        <v>100</v>
      </c>
      <c r="F55" s="11">
        <v>133</v>
      </c>
      <c r="G55" s="11">
        <v>73</v>
      </c>
      <c r="H55" s="11">
        <v>146</v>
      </c>
    </row>
    <row r="56" spans="1:8" x14ac:dyDescent="0.35">
      <c r="A56" s="8" t="s">
        <v>53</v>
      </c>
      <c r="B56" s="8" t="s">
        <v>25</v>
      </c>
      <c r="C56" s="8" t="s">
        <v>22</v>
      </c>
      <c r="D56" s="8" t="s">
        <v>72</v>
      </c>
      <c r="E56" s="9">
        <v>40</v>
      </c>
      <c r="F56" s="9">
        <v>87</v>
      </c>
      <c r="G56" s="9">
        <v>94</v>
      </c>
      <c r="H56" s="9">
        <v>75</v>
      </c>
    </row>
    <row r="57" spans="1:8" x14ac:dyDescent="0.35">
      <c r="A57" s="8" t="s">
        <v>53</v>
      </c>
      <c r="B57" s="8" t="s">
        <v>25</v>
      </c>
      <c r="C57" s="8" t="s">
        <v>22</v>
      </c>
      <c r="D57" s="8" t="s">
        <v>72</v>
      </c>
      <c r="E57" s="9">
        <v>40</v>
      </c>
      <c r="F57" s="9">
        <v>87</v>
      </c>
      <c r="G57" s="9">
        <v>94</v>
      </c>
      <c r="H57" s="9">
        <v>75</v>
      </c>
    </row>
    <row r="58" spans="1:8" x14ac:dyDescent="0.35">
      <c r="A58" s="3" t="s">
        <v>53</v>
      </c>
      <c r="B58" s="8" t="s">
        <v>25</v>
      </c>
      <c r="C58" s="3" t="s">
        <v>22</v>
      </c>
      <c r="D58" s="8" t="s">
        <v>84</v>
      </c>
      <c r="E58" s="11">
        <v>54</v>
      </c>
      <c r="F58" s="11">
        <v>121</v>
      </c>
      <c r="G58" s="11">
        <v>31</v>
      </c>
      <c r="H58" s="11">
        <v>140</v>
      </c>
    </row>
    <row r="59" spans="1:8" x14ac:dyDescent="0.35">
      <c r="A59" s="3" t="s">
        <v>53</v>
      </c>
      <c r="B59" s="8" t="s">
        <v>8</v>
      </c>
      <c r="C59" s="3" t="s">
        <v>22</v>
      </c>
      <c r="D59" s="8" t="s">
        <v>85</v>
      </c>
      <c r="E59" s="11">
        <v>180</v>
      </c>
      <c r="F59" s="11">
        <v>93</v>
      </c>
      <c r="G59" s="11">
        <v>28</v>
      </c>
      <c r="H59" s="11">
        <v>33</v>
      </c>
    </row>
    <row r="60" spans="1:8" x14ac:dyDescent="0.35">
      <c r="A60" s="3" t="s">
        <v>56</v>
      </c>
      <c r="B60" s="8" t="s">
        <v>25</v>
      </c>
      <c r="C60" s="3" t="s">
        <v>22</v>
      </c>
      <c r="D60" s="8" t="s">
        <v>86</v>
      </c>
      <c r="E60" s="11">
        <v>160</v>
      </c>
      <c r="F60" s="11">
        <v>142</v>
      </c>
      <c r="G60" s="11">
        <v>34</v>
      </c>
      <c r="H60" s="11">
        <v>148</v>
      </c>
    </row>
    <row r="61" spans="1:8" x14ac:dyDescent="0.35">
      <c r="A61" s="3" t="s">
        <v>47</v>
      </c>
      <c r="B61" s="8" t="s">
        <v>25</v>
      </c>
      <c r="C61" s="3" t="s">
        <v>22</v>
      </c>
      <c r="D61" s="8" t="s">
        <v>87</v>
      </c>
      <c r="E61" s="11">
        <v>124</v>
      </c>
      <c r="F61" s="11">
        <v>101</v>
      </c>
      <c r="G61" s="11">
        <v>79</v>
      </c>
      <c r="H61" s="11">
        <v>37</v>
      </c>
    </row>
    <row r="62" spans="1:8" x14ac:dyDescent="0.35">
      <c r="A62" s="3" t="s">
        <v>49</v>
      </c>
      <c r="B62" s="8" t="s">
        <v>25</v>
      </c>
      <c r="C62" s="3" t="s">
        <v>22</v>
      </c>
      <c r="D62" s="8" t="s">
        <v>88</v>
      </c>
      <c r="E62" s="11">
        <v>150</v>
      </c>
      <c r="F62" s="11">
        <v>106</v>
      </c>
      <c r="G62" s="11">
        <v>65</v>
      </c>
      <c r="H62" s="11">
        <v>102</v>
      </c>
    </row>
    <row r="63" spans="1:8" x14ac:dyDescent="0.35">
      <c r="A63" s="3" t="s">
        <v>24</v>
      </c>
      <c r="B63" s="8" t="s">
        <v>25</v>
      </c>
      <c r="C63" s="3" t="s">
        <v>22</v>
      </c>
      <c r="D63" s="8" t="s">
        <v>89</v>
      </c>
      <c r="E63" s="11">
        <v>177</v>
      </c>
      <c r="F63" s="11">
        <v>99</v>
      </c>
      <c r="G63" s="11">
        <v>42</v>
      </c>
      <c r="H63" s="11">
        <v>35</v>
      </c>
    </row>
    <row r="64" spans="1:8" x14ac:dyDescent="0.35">
      <c r="A64" s="3" t="s">
        <v>24</v>
      </c>
      <c r="B64" s="8" t="s">
        <v>8</v>
      </c>
      <c r="C64" s="3" t="s">
        <v>22</v>
      </c>
      <c r="D64" s="8" t="s">
        <v>90</v>
      </c>
      <c r="E64" s="11">
        <v>153</v>
      </c>
      <c r="F64" s="11">
        <v>197</v>
      </c>
      <c r="G64" s="11">
        <v>12</v>
      </c>
      <c r="H64" s="11">
        <v>109</v>
      </c>
    </row>
    <row r="65" spans="1:8" x14ac:dyDescent="0.35">
      <c r="A65" s="3" t="s">
        <v>24</v>
      </c>
      <c r="B65" s="8" t="s">
        <v>41</v>
      </c>
      <c r="C65" s="3" t="s">
        <v>64</v>
      </c>
      <c r="D65" s="8" t="s">
        <v>91</v>
      </c>
      <c r="E65" s="11">
        <v>187</v>
      </c>
      <c r="F65" s="11">
        <v>95</v>
      </c>
      <c r="G65" s="11">
        <v>65</v>
      </c>
      <c r="H65" s="11">
        <v>59</v>
      </c>
    </row>
    <row r="66" spans="1:8" x14ac:dyDescent="0.35">
      <c r="A66" s="3" t="s">
        <v>53</v>
      </c>
      <c r="B66" s="8" t="s">
        <v>25</v>
      </c>
      <c r="C66" s="3" t="s">
        <v>22</v>
      </c>
      <c r="D66" s="8" t="s">
        <v>92</v>
      </c>
      <c r="E66" s="11">
        <v>135</v>
      </c>
      <c r="F66" s="11">
        <v>184</v>
      </c>
      <c r="G66" s="11">
        <v>54</v>
      </c>
      <c r="H66" s="11">
        <v>85</v>
      </c>
    </row>
    <row r="67" spans="1:8" x14ac:dyDescent="0.35">
      <c r="A67" s="3" t="s">
        <v>53</v>
      </c>
      <c r="B67" s="8" t="s">
        <v>8</v>
      </c>
      <c r="C67" s="3" t="s">
        <v>66</v>
      </c>
      <c r="D67" s="8" t="s">
        <v>93</v>
      </c>
      <c r="E67" s="11">
        <v>183</v>
      </c>
      <c r="F67" s="11">
        <v>63</v>
      </c>
      <c r="G67" s="11">
        <v>55</v>
      </c>
      <c r="H67" s="11">
        <v>32</v>
      </c>
    </row>
    <row r="68" spans="1:8" x14ac:dyDescent="0.35">
      <c r="A68" s="3" t="s">
        <v>56</v>
      </c>
      <c r="B68" s="8" t="s">
        <v>25</v>
      </c>
      <c r="C68" s="3" t="s">
        <v>22</v>
      </c>
      <c r="D68" s="8" t="s">
        <v>94</v>
      </c>
      <c r="E68" s="11">
        <v>182</v>
      </c>
      <c r="F68" s="11">
        <v>13</v>
      </c>
      <c r="G68" s="11">
        <v>54</v>
      </c>
      <c r="H68" s="11">
        <v>118</v>
      </c>
    </row>
    <row r="69" spans="1:8" x14ac:dyDescent="0.35">
      <c r="A69" s="3" t="s">
        <v>24</v>
      </c>
      <c r="B69" s="8" t="s">
        <v>8</v>
      </c>
      <c r="C69" s="3" t="s">
        <v>22</v>
      </c>
      <c r="D69" s="8" t="s">
        <v>95</v>
      </c>
      <c r="E69" s="11">
        <v>78</v>
      </c>
      <c r="F69" s="11">
        <v>74</v>
      </c>
      <c r="G69" s="11">
        <v>80</v>
      </c>
      <c r="H69" s="11">
        <v>49</v>
      </c>
    </row>
    <row r="70" spans="1:8" x14ac:dyDescent="0.35">
      <c r="A70" s="3" t="s">
        <v>47</v>
      </c>
      <c r="B70" s="8" t="s">
        <v>25</v>
      </c>
      <c r="C70" s="3" t="s">
        <v>22</v>
      </c>
      <c r="D70" s="10" t="s">
        <v>96</v>
      </c>
      <c r="E70" s="11">
        <v>149</v>
      </c>
      <c r="F70" s="11">
        <v>87</v>
      </c>
      <c r="G70" s="11">
        <v>67</v>
      </c>
      <c r="H70" s="11">
        <v>114</v>
      </c>
    </row>
    <row r="71" spans="1:8" x14ac:dyDescent="0.35">
      <c r="A71" s="3" t="s">
        <v>49</v>
      </c>
      <c r="B71" s="8" t="s">
        <v>25</v>
      </c>
      <c r="C71" s="3" t="s">
        <v>22</v>
      </c>
      <c r="D71" s="10" t="s">
        <v>97</v>
      </c>
      <c r="E71" s="11">
        <v>14</v>
      </c>
      <c r="F71" s="11">
        <v>78</v>
      </c>
      <c r="G71" s="11">
        <v>55</v>
      </c>
      <c r="H71" s="11">
        <v>122</v>
      </c>
    </row>
    <row r="72" spans="1:8" x14ac:dyDescent="0.35">
      <c r="A72" s="3" t="s">
        <v>24</v>
      </c>
      <c r="B72" s="8" t="s">
        <v>25</v>
      </c>
      <c r="C72" s="3" t="s">
        <v>22</v>
      </c>
      <c r="D72" s="8" t="s">
        <v>98</v>
      </c>
      <c r="E72" s="11">
        <v>39</v>
      </c>
      <c r="F72" s="11">
        <v>19</v>
      </c>
      <c r="G72" s="11">
        <v>54</v>
      </c>
      <c r="H72" s="11">
        <v>119</v>
      </c>
    </row>
    <row r="73" spans="1:8" x14ac:dyDescent="0.35">
      <c r="A73" s="3" t="s">
        <v>24</v>
      </c>
      <c r="B73" s="8" t="s">
        <v>8</v>
      </c>
      <c r="C73" s="3" t="s">
        <v>22</v>
      </c>
      <c r="D73" s="8" t="s">
        <v>99</v>
      </c>
      <c r="E73" s="11">
        <v>54</v>
      </c>
      <c r="F73" s="11">
        <v>39</v>
      </c>
      <c r="G73" s="11">
        <v>49</v>
      </c>
      <c r="H73" s="11">
        <v>77</v>
      </c>
    </row>
    <row r="74" spans="1:8" x14ac:dyDescent="0.35">
      <c r="A74" s="3" t="s">
        <v>53</v>
      </c>
      <c r="B74" s="8" t="s">
        <v>25</v>
      </c>
      <c r="C74" s="3" t="s">
        <v>22</v>
      </c>
      <c r="D74" s="8" t="s">
        <v>100</v>
      </c>
      <c r="E74" s="11">
        <v>184</v>
      </c>
      <c r="F74" s="11">
        <v>17</v>
      </c>
      <c r="G74" s="11">
        <v>81</v>
      </c>
      <c r="H74" s="11">
        <v>119</v>
      </c>
    </row>
    <row r="75" spans="1:8" x14ac:dyDescent="0.35">
      <c r="A75" s="3" t="s">
        <v>53</v>
      </c>
      <c r="B75" s="8" t="s">
        <v>25</v>
      </c>
      <c r="C75" s="3" t="s">
        <v>22</v>
      </c>
      <c r="D75" s="8" t="s">
        <v>101</v>
      </c>
      <c r="E75" s="11">
        <v>11</v>
      </c>
      <c r="F75" s="11">
        <v>181</v>
      </c>
      <c r="G75" s="11">
        <v>86</v>
      </c>
      <c r="H75" s="11">
        <v>133</v>
      </c>
    </row>
    <row r="76" spans="1:8" x14ac:dyDescent="0.35">
      <c r="A76" s="3" t="s">
        <v>56</v>
      </c>
      <c r="B76" s="8" t="s">
        <v>41</v>
      </c>
      <c r="C76" s="3" t="s">
        <v>64</v>
      </c>
      <c r="D76" s="8" t="s">
        <v>102</v>
      </c>
      <c r="E76" s="11">
        <v>127</v>
      </c>
      <c r="F76" s="11">
        <v>49</v>
      </c>
      <c r="G76" s="11">
        <v>26</v>
      </c>
      <c r="H76" s="11">
        <v>147</v>
      </c>
    </row>
    <row r="77" spans="1:8" x14ac:dyDescent="0.35">
      <c r="A77" s="3" t="s">
        <v>24</v>
      </c>
      <c r="B77" s="8" t="s">
        <v>25</v>
      </c>
      <c r="C77" s="3" t="s">
        <v>22</v>
      </c>
      <c r="D77" s="8" t="s">
        <v>103</v>
      </c>
      <c r="E77" s="11">
        <v>176</v>
      </c>
      <c r="F77" s="11">
        <v>188</v>
      </c>
      <c r="G77" s="11">
        <v>8</v>
      </c>
      <c r="H77" s="11">
        <v>140</v>
      </c>
    </row>
    <row r="78" spans="1:8" x14ac:dyDescent="0.35">
      <c r="A78" s="3" t="s">
        <v>47</v>
      </c>
      <c r="B78" s="8" t="s">
        <v>8</v>
      </c>
      <c r="C78" s="3" t="s">
        <v>66</v>
      </c>
      <c r="D78" s="8" t="s">
        <v>104</v>
      </c>
      <c r="E78" s="11">
        <v>37</v>
      </c>
      <c r="F78" s="11">
        <v>196</v>
      </c>
      <c r="G78" s="11">
        <v>69</v>
      </c>
      <c r="H78" s="11">
        <v>127</v>
      </c>
    </row>
    <row r="79" spans="1:8" x14ac:dyDescent="0.35">
      <c r="A79" s="3" t="s">
        <v>49</v>
      </c>
      <c r="B79" s="8" t="s">
        <v>25</v>
      </c>
      <c r="C79" s="3" t="s">
        <v>22</v>
      </c>
      <c r="D79" s="8" t="s">
        <v>105</v>
      </c>
      <c r="E79" s="11">
        <v>10</v>
      </c>
      <c r="F79" s="11">
        <v>159</v>
      </c>
      <c r="G79" s="11">
        <v>93</v>
      </c>
      <c r="H79" s="11">
        <v>136</v>
      </c>
    </row>
    <row r="80" spans="1:8" x14ac:dyDescent="0.35">
      <c r="A80" s="3" t="s">
        <v>24</v>
      </c>
      <c r="B80" s="8" t="s">
        <v>8</v>
      </c>
      <c r="C80" s="3" t="s">
        <v>22</v>
      </c>
      <c r="D80" s="8" t="s">
        <v>106</v>
      </c>
      <c r="E80" s="11">
        <v>182</v>
      </c>
      <c r="F80" s="11">
        <v>90</v>
      </c>
      <c r="G80" s="11">
        <v>63</v>
      </c>
      <c r="H80" s="11">
        <v>83</v>
      </c>
    </row>
    <row r="81" spans="1:8" x14ac:dyDescent="0.35">
      <c r="A81" s="3" t="s">
        <v>53</v>
      </c>
      <c r="B81" s="8" t="s">
        <v>25</v>
      </c>
      <c r="C81" s="3" t="s">
        <v>22</v>
      </c>
      <c r="D81" s="8" t="s">
        <v>107</v>
      </c>
      <c r="E81" s="11">
        <v>128</v>
      </c>
      <c r="F81" s="11">
        <v>66</v>
      </c>
      <c r="G81" s="11">
        <v>49</v>
      </c>
      <c r="H81" s="11">
        <v>57</v>
      </c>
    </row>
    <row r="82" spans="1:8" x14ac:dyDescent="0.35">
      <c r="A82" s="3" t="s">
        <v>53</v>
      </c>
      <c r="B82" s="8" t="s">
        <v>25</v>
      </c>
      <c r="C82" s="3" t="s">
        <v>22</v>
      </c>
      <c r="D82" s="8" t="s">
        <v>108</v>
      </c>
      <c r="E82" s="11">
        <v>170</v>
      </c>
      <c r="F82" s="11">
        <v>14</v>
      </c>
      <c r="G82" s="11">
        <v>97</v>
      </c>
      <c r="H82" s="11">
        <v>66</v>
      </c>
    </row>
    <row r="83" spans="1:8" x14ac:dyDescent="0.35">
      <c r="A83" s="3" t="s">
        <v>56</v>
      </c>
      <c r="B83" s="8" t="s">
        <v>25</v>
      </c>
      <c r="C83" s="3" t="s">
        <v>22</v>
      </c>
      <c r="D83" s="8" t="s">
        <v>109</v>
      </c>
      <c r="E83" s="11">
        <v>36</v>
      </c>
      <c r="F83" s="11">
        <v>88</v>
      </c>
      <c r="G83" s="11">
        <v>72</v>
      </c>
      <c r="H83" s="11">
        <v>145</v>
      </c>
    </row>
    <row r="84" spans="1:8" x14ac:dyDescent="0.35">
      <c r="A84" s="3" t="s">
        <v>24</v>
      </c>
      <c r="B84" s="8" t="s">
        <v>8</v>
      </c>
      <c r="C84" s="3" t="s">
        <v>22</v>
      </c>
      <c r="D84" s="8" t="s">
        <v>110</v>
      </c>
      <c r="E84" s="11">
        <v>12</v>
      </c>
      <c r="F84" s="11">
        <v>160</v>
      </c>
      <c r="G84" s="11">
        <v>67</v>
      </c>
      <c r="H84" s="11">
        <v>88</v>
      </c>
    </row>
    <row r="85" spans="1:8" x14ac:dyDescent="0.35">
      <c r="A85" s="3" t="s">
        <v>24</v>
      </c>
      <c r="B85" s="8" t="s">
        <v>8</v>
      </c>
      <c r="C85" s="3" t="s">
        <v>22</v>
      </c>
      <c r="D85" s="8" t="s">
        <v>95</v>
      </c>
      <c r="E85" s="11">
        <v>25</v>
      </c>
      <c r="F85" s="11">
        <v>81</v>
      </c>
      <c r="G85" s="11">
        <v>44</v>
      </c>
      <c r="H85" s="11">
        <v>74</v>
      </c>
    </row>
    <row r="86" spans="1:8" x14ac:dyDescent="0.35">
      <c r="A86" s="3" t="s">
        <v>47</v>
      </c>
      <c r="B86" s="8" t="s">
        <v>25</v>
      </c>
      <c r="C86" s="3" t="s">
        <v>22</v>
      </c>
      <c r="D86" s="10" t="s">
        <v>96</v>
      </c>
      <c r="E86" s="11">
        <v>2</v>
      </c>
      <c r="F86" s="11">
        <v>145</v>
      </c>
      <c r="G86" s="11">
        <v>11</v>
      </c>
      <c r="H86" s="11">
        <v>140</v>
      </c>
    </row>
    <row r="87" spans="1:8" x14ac:dyDescent="0.35">
      <c r="A87" s="3" t="s">
        <v>49</v>
      </c>
      <c r="B87" s="8" t="s">
        <v>25</v>
      </c>
      <c r="C87" s="3" t="s">
        <v>22</v>
      </c>
      <c r="D87" s="10" t="s">
        <v>97</v>
      </c>
      <c r="E87" s="11">
        <v>44</v>
      </c>
      <c r="F87" s="11">
        <v>99</v>
      </c>
      <c r="G87" s="11">
        <v>64</v>
      </c>
      <c r="H87" s="11">
        <v>39</v>
      </c>
    </row>
    <row r="88" spans="1:8" x14ac:dyDescent="0.35">
      <c r="A88" s="3" t="s">
        <v>24</v>
      </c>
      <c r="B88" s="8" t="s">
        <v>25</v>
      </c>
      <c r="C88" s="3" t="s">
        <v>22</v>
      </c>
      <c r="D88" s="8" t="s">
        <v>98</v>
      </c>
      <c r="E88" s="11">
        <v>68</v>
      </c>
      <c r="F88" s="11">
        <v>59</v>
      </c>
      <c r="G88" s="11">
        <v>66</v>
      </c>
      <c r="H88" s="11">
        <v>40</v>
      </c>
    </row>
    <row r="89" spans="1:8" x14ac:dyDescent="0.35">
      <c r="A89" s="3" t="s">
        <v>24</v>
      </c>
      <c r="B89" s="8" t="s">
        <v>8</v>
      </c>
      <c r="C89" s="3" t="s">
        <v>22</v>
      </c>
      <c r="D89" s="8" t="s">
        <v>99</v>
      </c>
      <c r="E89" s="11">
        <v>28</v>
      </c>
      <c r="F89" s="11">
        <v>135</v>
      </c>
      <c r="G89" s="11">
        <v>76</v>
      </c>
      <c r="H89" s="11">
        <v>33</v>
      </c>
    </row>
    <row r="90" spans="1:8" x14ac:dyDescent="0.35">
      <c r="A90" s="3" t="s">
        <v>53</v>
      </c>
      <c r="B90" s="8" t="s">
        <v>25</v>
      </c>
      <c r="C90" s="3" t="s">
        <v>22</v>
      </c>
      <c r="D90" s="8" t="s">
        <v>100</v>
      </c>
      <c r="E90" s="11">
        <v>124</v>
      </c>
      <c r="F90" s="11">
        <v>92</v>
      </c>
      <c r="G90" s="11">
        <v>84</v>
      </c>
      <c r="H90" s="11">
        <v>23</v>
      </c>
    </row>
    <row r="91" spans="1:8" x14ac:dyDescent="0.35">
      <c r="A91" s="3" t="s">
        <v>53</v>
      </c>
      <c r="B91" s="8" t="s">
        <v>25</v>
      </c>
      <c r="C91" s="3" t="s">
        <v>22</v>
      </c>
      <c r="D91" s="8" t="s">
        <v>101</v>
      </c>
      <c r="E91" s="11">
        <v>3</v>
      </c>
      <c r="F91" s="11">
        <v>37</v>
      </c>
      <c r="G91" s="11">
        <v>62</v>
      </c>
      <c r="H91" s="11">
        <v>140</v>
      </c>
    </row>
    <row r="92" spans="1:8" x14ac:dyDescent="0.35">
      <c r="A92" s="3" t="s">
        <v>56</v>
      </c>
      <c r="B92" s="8" t="s">
        <v>25</v>
      </c>
      <c r="C92" s="3" t="s">
        <v>22</v>
      </c>
      <c r="D92" s="8" t="s">
        <v>111</v>
      </c>
      <c r="E92" s="11">
        <v>98</v>
      </c>
      <c r="F92" s="11">
        <v>53</v>
      </c>
      <c r="G92" s="11">
        <v>72</v>
      </c>
      <c r="H92" s="11">
        <v>58</v>
      </c>
    </row>
    <row r="93" spans="1:8" x14ac:dyDescent="0.35">
      <c r="A93" s="3" t="s">
        <v>47</v>
      </c>
      <c r="B93" s="8" t="s">
        <v>8</v>
      </c>
      <c r="C93" s="3" t="s">
        <v>22</v>
      </c>
      <c r="D93" s="8" t="s">
        <v>112</v>
      </c>
      <c r="E93" s="11">
        <v>31</v>
      </c>
      <c r="F93" s="11">
        <v>23</v>
      </c>
      <c r="G93" s="11">
        <v>94</v>
      </c>
      <c r="H93" s="11">
        <v>129</v>
      </c>
    </row>
    <row r="94" spans="1:8" x14ac:dyDescent="0.35">
      <c r="A94" s="3" t="s">
        <v>49</v>
      </c>
      <c r="B94" s="8" t="s">
        <v>25</v>
      </c>
      <c r="C94" s="3" t="s">
        <v>22</v>
      </c>
      <c r="D94" s="8" t="s">
        <v>113</v>
      </c>
      <c r="E94" s="11">
        <v>132</v>
      </c>
      <c r="F94" s="11">
        <v>154</v>
      </c>
      <c r="G94" s="11">
        <v>84</v>
      </c>
      <c r="H94" s="11">
        <v>40</v>
      </c>
    </row>
    <row r="95" spans="1:8" x14ac:dyDescent="0.35">
      <c r="A95" s="3" t="s">
        <v>24</v>
      </c>
      <c r="B95" s="8" t="s">
        <v>25</v>
      </c>
      <c r="C95" s="3" t="s">
        <v>22</v>
      </c>
      <c r="D95" s="8" t="s">
        <v>114</v>
      </c>
      <c r="E95" s="11">
        <v>41</v>
      </c>
      <c r="F95" s="11">
        <v>148</v>
      </c>
      <c r="G95" s="11">
        <v>89</v>
      </c>
      <c r="H95" s="11">
        <v>112</v>
      </c>
    </row>
    <row r="96" spans="1:8" x14ac:dyDescent="0.35">
      <c r="A96" s="3" t="s">
        <v>24</v>
      </c>
      <c r="B96" s="8" t="s">
        <v>8</v>
      </c>
      <c r="C96" s="3" t="s">
        <v>22</v>
      </c>
      <c r="D96" s="8" t="s">
        <v>115</v>
      </c>
      <c r="E96" s="11">
        <v>160</v>
      </c>
      <c r="F96" s="11">
        <v>119</v>
      </c>
      <c r="G96" s="11">
        <v>96</v>
      </c>
      <c r="H96" s="11">
        <v>42</v>
      </c>
    </row>
    <row r="97" spans="1:8" x14ac:dyDescent="0.35">
      <c r="A97" s="3" t="s">
        <v>24</v>
      </c>
      <c r="B97" s="8" t="s">
        <v>8</v>
      </c>
      <c r="C97" s="3" t="s">
        <v>22</v>
      </c>
      <c r="D97" s="8" t="s">
        <v>116</v>
      </c>
      <c r="E97" s="11">
        <v>57</v>
      </c>
      <c r="F97" s="11">
        <v>200</v>
      </c>
      <c r="G97" s="11">
        <v>86</v>
      </c>
      <c r="H97" s="11">
        <v>45</v>
      </c>
    </row>
    <row r="98" spans="1:8" x14ac:dyDescent="0.35">
      <c r="A98" s="3" t="s">
        <v>53</v>
      </c>
      <c r="B98" s="8" t="s">
        <v>25</v>
      </c>
      <c r="C98" s="3" t="s">
        <v>22</v>
      </c>
      <c r="D98" s="8" t="s">
        <v>117</v>
      </c>
      <c r="E98" s="11">
        <v>151</v>
      </c>
      <c r="F98" s="11">
        <v>166</v>
      </c>
      <c r="G98" s="11">
        <v>78</v>
      </c>
      <c r="H98" s="11">
        <v>144</v>
      </c>
    </row>
    <row r="99" spans="1:8" x14ac:dyDescent="0.35">
      <c r="A99" s="3" t="s">
        <v>53</v>
      </c>
      <c r="B99" s="8" t="s">
        <v>25</v>
      </c>
      <c r="C99" s="3" t="s">
        <v>22</v>
      </c>
      <c r="D99" s="8" t="s">
        <v>118</v>
      </c>
      <c r="E99" s="11">
        <v>149</v>
      </c>
      <c r="F99" s="11">
        <v>179</v>
      </c>
      <c r="G99" s="11">
        <v>24</v>
      </c>
      <c r="H99" s="11">
        <v>71</v>
      </c>
    </row>
    <row r="100" spans="1:8" x14ac:dyDescent="0.35">
      <c r="A100" s="3" t="s">
        <v>56</v>
      </c>
      <c r="B100" s="8" t="s">
        <v>25</v>
      </c>
      <c r="C100" s="3" t="s">
        <v>22</v>
      </c>
      <c r="D100" s="8" t="s">
        <v>119</v>
      </c>
      <c r="E100" s="11">
        <v>78</v>
      </c>
      <c r="F100" s="11">
        <v>131</v>
      </c>
      <c r="G100" s="11">
        <v>45</v>
      </c>
      <c r="H100" s="11">
        <v>137</v>
      </c>
    </row>
    <row r="101" spans="1:8" x14ac:dyDescent="0.35">
      <c r="A101" s="3" t="s">
        <v>24</v>
      </c>
      <c r="B101" s="8" t="s">
        <v>41</v>
      </c>
      <c r="C101" s="3" t="s">
        <v>64</v>
      </c>
      <c r="D101" s="8" t="s">
        <v>120</v>
      </c>
      <c r="E101" s="11">
        <v>124</v>
      </c>
      <c r="F101" s="11">
        <v>20</v>
      </c>
      <c r="G101" s="11">
        <v>17</v>
      </c>
      <c r="H101" s="11">
        <v>101</v>
      </c>
    </row>
    <row r="102" spans="1:8" x14ac:dyDescent="0.35">
      <c r="A102" s="3" t="s">
        <v>47</v>
      </c>
      <c r="B102" s="8" t="s">
        <v>25</v>
      </c>
      <c r="C102" s="3" t="s">
        <v>22</v>
      </c>
      <c r="D102" s="10" t="s">
        <v>121</v>
      </c>
      <c r="E102" s="11">
        <v>44</v>
      </c>
      <c r="F102" s="11">
        <v>128</v>
      </c>
      <c r="G102" s="11">
        <v>24</v>
      </c>
      <c r="H102" s="11">
        <v>98</v>
      </c>
    </row>
    <row r="103" spans="1:8" x14ac:dyDescent="0.35">
      <c r="A103" s="3" t="s">
        <v>49</v>
      </c>
      <c r="B103" s="8" t="s">
        <v>8</v>
      </c>
      <c r="C103" s="3" t="s">
        <v>66</v>
      </c>
      <c r="D103" s="8" t="s">
        <v>122</v>
      </c>
      <c r="E103" s="11">
        <v>76</v>
      </c>
      <c r="F103" s="11">
        <v>62</v>
      </c>
      <c r="G103" s="11">
        <v>37</v>
      </c>
      <c r="H103" s="11">
        <v>86</v>
      </c>
    </row>
    <row r="104" spans="1:8" x14ac:dyDescent="0.35">
      <c r="A104" s="3" t="s">
        <v>24</v>
      </c>
      <c r="B104" s="8" t="s">
        <v>25</v>
      </c>
      <c r="C104" s="3" t="s">
        <v>22</v>
      </c>
      <c r="D104" s="8" t="s">
        <v>123</v>
      </c>
      <c r="E104" s="11">
        <v>195</v>
      </c>
      <c r="F104" s="11">
        <v>38</v>
      </c>
      <c r="G104" s="11">
        <v>43</v>
      </c>
      <c r="H104" s="11">
        <v>148</v>
      </c>
    </row>
    <row r="105" spans="1:8" x14ac:dyDescent="0.35">
      <c r="A105" s="3" t="s">
        <v>24</v>
      </c>
      <c r="B105" s="8" t="s">
        <v>8</v>
      </c>
      <c r="C105" s="3" t="s">
        <v>22</v>
      </c>
      <c r="D105" s="8" t="s">
        <v>124</v>
      </c>
      <c r="E105" s="11">
        <v>59</v>
      </c>
      <c r="F105" s="11">
        <v>106</v>
      </c>
      <c r="G105" s="11">
        <v>83</v>
      </c>
      <c r="H105" s="11">
        <v>109</v>
      </c>
    </row>
    <row r="106" spans="1:8" x14ac:dyDescent="0.35">
      <c r="A106" s="3" t="s">
        <v>53</v>
      </c>
      <c r="B106" s="8" t="s">
        <v>25</v>
      </c>
      <c r="C106" s="3" t="s">
        <v>22</v>
      </c>
      <c r="D106" s="8" t="s">
        <v>125</v>
      </c>
      <c r="E106" s="11">
        <v>94</v>
      </c>
      <c r="F106" s="11">
        <v>130</v>
      </c>
      <c r="G106" s="11">
        <v>10</v>
      </c>
      <c r="H106" s="11">
        <v>52</v>
      </c>
    </row>
    <row r="107" spans="1:8" x14ac:dyDescent="0.35">
      <c r="A107" s="3" t="s">
        <v>53</v>
      </c>
      <c r="B107" s="8" t="s">
        <v>25</v>
      </c>
      <c r="C107" s="3" t="s">
        <v>22</v>
      </c>
      <c r="D107" s="8" t="s">
        <v>126</v>
      </c>
      <c r="E107" s="11">
        <v>60</v>
      </c>
      <c r="F107" s="11">
        <v>137</v>
      </c>
      <c r="G107" s="11">
        <v>19</v>
      </c>
      <c r="H107" s="11">
        <v>89</v>
      </c>
    </row>
    <row r="108" spans="1:8" x14ac:dyDescent="0.35">
      <c r="A108" s="3" t="s">
        <v>56</v>
      </c>
      <c r="B108" s="8" t="s">
        <v>25</v>
      </c>
      <c r="C108" s="3" t="s">
        <v>22</v>
      </c>
      <c r="D108" s="8" t="s">
        <v>127</v>
      </c>
      <c r="E108" s="11">
        <v>84</v>
      </c>
      <c r="F108" s="11">
        <v>155</v>
      </c>
      <c r="G108" s="11">
        <v>79</v>
      </c>
      <c r="H108" s="11">
        <v>27</v>
      </c>
    </row>
    <row r="109" spans="1:8" x14ac:dyDescent="0.35">
      <c r="A109" s="3" t="s">
        <v>24</v>
      </c>
      <c r="B109" s="8" t="s">
        <v>41</v>
      </c>
      <c r="C109" s="3" t="s">
        <v>64</v>
      </c>
      <c r="D109" s="8" t="s">
        <v>128</v>
      </c>
      <c r="E109" s="11">
        <v>151</v>
      </c>
      <c r="F109" s="11">
        <v>121</v>
      </c>
      <c r="G109" s="11">
        <v>15</v>
      </c>
      <c r="H109" s="11">
        <v>66</v>
      </c>
    </row>
    <row r="110" spans="1:8" x14ac:dyDescent="0.35">
      <c r="A110" s="3" t="s">
        <v>49</v>
      </c>
      <c r="B110" s="8" t="s">
        <v>41</v>
      </c>
      <c r="C110" s="3" t="s">
        <v>64</v>
      </c>
      <c r="D110" s="10" t="s">
        <v>129</v>
      </c>
      <c r="E110" s="11">
        <v>165</v>
      </c>
      <c r="F110" s="11">
        <v>24</v>
      </c>
      <c r="G110" s="11">
        <v>78</v>
      </c>
      <c r="H110" s="11">
        <v>52</v>
      </c>
    </row>
    <row r="111" spans="1:8" x14ac:dyDescent="0.35">
      <c r="A111" s="3" t="s">
        <v>24</v>
      </c>
      <c r="B111" s="8" t="s">
        <v>41</v>
      </c>
      <c r="C111" s="3" t="s">
        <v>64</v>
      </c>
      <c r="D111" s="10" t="s">
        <v>130</v>
      </c>
      <c r="E111" s="11">
        <v>146</v>
      </c>
      <c r="F111" s="11">
        <v>47</v>
      </c>
      <c r="G111" s="11">
        <v>89</v>
      </c>
      <c r="H111" s="11">
        <v>143</v>
      </c>
    </row>
    <row r="112" spans="1:8" x14ac:dyDescent="0.35">
      <c r="A112" s="3" t="s">
        <v>19</v>
      </c>
      <c r="B112" s="8" t="s">
        <v>41</v>
      </c>
      <c r="C112" s="3" t="s">
        <v>64</v>
      </c>
      <c r="D112" s="10" t="s">
        <v>131</v>
      </c>
      <c r="E112" s="11">
        <v>102</v>
      </c>
      <c r="F112" s="11">
        <v>42</v>
      </c>
      <c r="G112" s="11">
        <v>91</v>
      </c>
      <c r="H112" s="11">
        <v>46</v>
      </c>
    </row>
    <row r="113" spans="1:8" x14ac:dyDescent="0.35">
      <c r="A113" s="3" t="s">
        <v>24</v>
      </c>
      <c r="B113" s="8" t="s">
        <v>41</v>
      </c>
      <c r="C113" s="3" t="s">
        <v>64</v>
      </c>
      <c r="D113" s="10" t="s">
        <v>132</v>
      </c>
      <c r="E113" s="11">
        <v>29</v>
      </c>
      <c r="F113" s="11">
        <v>58</v>
      </c>
      <c r="G113" s="11">
        <v>46</v>
      </c>
      <c r="H113" s="11">
        <v>43</v>
      </c>
    </row>
    <row r="114" spans="1:8" x14ac:dyDescent="0.35">
      <c r="A114" s="3" t="s">
        <v>49</v>
      </c>
      <c r="B114" s="8" t="s">
        <v>41</v>
      </c>
      <c r="C114" s="3" t="s">
        <v>64</v>
      </c>
      <c r="D114" s="10" t="s">
        <v>133</v>
      </c>
      <c r="E114" s="11">
        <v>123</v>
      </c>
      <c r="F114" s="11">
        <v>26</v>
      </c>
      <c r="G114" s="11">
        <v>72</v>
      </c>
      <c r="H114" s="11">
        <v>83</v>
      </c>
    </row>
    <row r="115" spans="1:8" x14ac:dyDescent="0.35">
      <c r="A115" s="3" t="s">
        <v>24</v>
      </c>
      <c r="B115" s="8" t="s">
        <v>41</v>
      </c>
      <c r="C115" s="3" t="s">
        <v>64</v>
      </c>
      <c r="D115" s="10" t="s">
        <v>134</v>
      </c>
      <c r="E115" s="11">
        <v>186</v>
      </c>
      <c r="F115" s="11">
        <v>165</v>
      </c>
      <c r="G115" s="11">
        <v>14</v>
      </c>
      <c r="H115" s="11">
        <v>123</v>
      </c>
    </row>
    <row r="116" spans="1:8" x14ac:dyDescent="0.35">
      <c r="A116" s="3" t="s">
        <v>19</v>
      </c>
      <c r="B116" s="8" t="s">
        <v>41</v>
      </c>
      <c r="C116" s="3" t="s">
        <v>64</v>
      </c>
      <c r="D116" s="10" t="s">
        <v>135</v>
      </c>
      <c r="E116" s="11">
        <v>172</v>
      </c>
      <c r="F116" s="11">
        <v>136</v>
      </c>
      <c r="G116" s="11">
        <v>91</v>
      </c>
      <c r="H116" s="11">
        <v>119</v>
      </c>
    </row>
    <row r="117" spans="1:8" x14ac:dyDescent="0.35">
      <c r="A117" s="3" t="s">
        <v>24</v>
      </c>
      <c r="B117" s="8" t="s">
        <v>41</v>
      </c>
      <c r="C117" s="3" t="s">
        <v>64</v>
      </c>
      <c r="D117" s="10" t="s">
        <v>136</v>
      </c>
      <c r="E117" s="11">
        <v>144</v>
      </c>
      <c r="F117" s="11">
        <v>133</v>
      </c>
      <c r="G117" s="11">
        <v>95</v>
      </c>
      <c r="H117" s="11">
        <v>35</v>
      </c>
    </row>
    <row r="118" spans="1:8" x14ac:dyDescent="0.35">
      <c r="A118" s="3" t="s">
        <v>49</v>
      </c>
      <c r="B118" s="8" t="s">
        <v>41</v>
      </c>
      <c r="C118" s="3" t="s">
        <v>64</v>
      </c>
      <c r="D118" s="8" t="s">
        <v>137</v>
      </c>
      <c r="E118" s="11">
        <v>103</v>
      </c>
      <c r="F118" s="11">
        <v>135</v>
      </c>
      <c r="G118" s="11">
        <v>30</v>
      </c>
      <c r="H118" s="11">
        <v>145</v>
      </c>
    </row>
    <row r="119" spans="1:8" x14ac:dyDescent="0.35">
      <c r="A119" s="3" t="s">
        <v>24</v>
      </c>
      <c r="B119" s="8" t="s">
        <v>41</v>
      </c>
      <c r="C119" s="3" t="s">
        <v>64</v>
      </c>
      <c r="D119" s="8" t="s">
        <v>138</v>
      </c>
      <c r="E119" s="11">
        <v>169</v>
      </c>
      <c r="F119" s="11">
        <v>78</v>
      </c>
      <c r="G119" s="11">
        <v>8</v>
      </c>
      <c r="H119" s="11">
        <v>100</v>
      </c>
    </row>
    <row r="120" spans="1:8" x14ac:dyDescent="0.35">
      <c r="A120" s="3" t="s">
        <v>19</v>
      </c>
      <c r="B120" s="8" t="s">
        <v>8</v>
      </c>
      <c r="C120" s="3" t="s">
        <v>66</v>
      </c>
      <c r="D120" s="8" t="s">
        <v>139</v>
      </c>
      <c r="E120" s="11">
        <v>20</v>
      </c>
      <c r="F120" s="11">
        <v>96</v>
      </c>
      <c r="G120" s="11">
        <v>45</v>
      </c>
      <c r="H120" s="11">
        <v>129</v>
      </c>
    </row>
    <row r="121" spans="1:8" x14ac:dyDescent="0.35">
      <c r="A121" s="3" t="s">
        <v>24</v>
      </c>
      <c r="B121" s="8" t="s">
        <v>8</v>
      </c>
      <c r="C121" s="3" t="s">
        <v>66</v>
      </c>
      <c r="D121" s="8" t="s">
        <v>140</v>
      </c>
      <c r="E121" s="11">
        <v>173</v>
      </c>
      <c r="F121" s="11">
        <v>73</v>
      </c>
      <c r="G121" s="11">
        <v>65</v>
      </c>
      <c r="H121" s="11">
        <v>93</v>
      </c>
    </row>
    <row r="122" spans="1:8" x14ac:dyDescent="0.35">
      <c r="A122" s="3" t="s">
        <v>49</v>
      </c>
      <c r="B122" s="8" t="s">
        <v>8</v>
      </c>
      <c r="C122" s="3" t="s">
        <v>66</v>
      </c>
      <c r="D122" s="10" t="s">
        <v>141</v>
      </c>
      <c r="E122" s="11">
        <v>125</v>
      </c>
      <c r="F122" s="11">
        <v>78</v>
      </c>
      <c r="G122" s="11">
        <v>25</v>
      </c>
      <c r="H122" s="11">
        <v>17</v>
      </c>
    </row>
    <row r="123" spans="1:8" x14ac:dyDescent="0.35">
      <c r="A123" s="3" t="s">
        <v>24</v>
      </c>
      <c r="B123" s="8" t="s">
        <v>8</v>
      </c>
      <c r="C123" s="3" t="s">
        <v>66</v>
      </c>
      <c r="D123" s="10" t="s">
        <v>142</v>
      </c>
      <c r="E123" s="11">
        <v>58</v>
      </c>
      <c r="F123" s="11">
        <v>127</v>
      </c>
      <c r="G123" s="11">
        <v>18</v>
      </c>
      <c r="H123" s="11">
        <v>63</v>
      </c>
    </row>
    <row r="124" spans="1:8" x14ac:dyDescent="0.35">
      <c r="A124" s="3" t="s">
        <v>19</v>
      </c>
      <c r="B124" s="8" t="s">
        <v>8</v>
      </c>
      <c r="C124" s="3" t="s">
        <v>66</v>
      </c>
      <c r="D124" s="10" t="s">
        <v>143</v>
      </c>
      <c r="E124" s="11">
        <v>93</v>
      </c>
      <c r="F124" s="11">
        <v>184</v>
      </c>
      <c r="G124" s="11">
        <v>61</v>
      </c>
      <c r="H124" s="11">
        <v>27</v>
      </c>
    </row>
    <row r="125" spans="1:8" x14ac:dyDescent="0.35">
      <c r="A125" s="3" t="s">
        <v>24</v>
      </c>
      <c r="B125" s="8" t="s">
        <v>8</v>
      </c>
      <c r="C125" s="3" t="s">
        <v>66</v>
      </c>
      <c r="D125" s="8" t="s">
        <v>144</v>
      </c>
      <c r="E125" s="11">
        <v>115</v>
      </c>
      <c r="F125" s="11">
        <v>173</v>
      </c>
      <c r="G125" s="11">
        <v>66</v>
      </c>
      <c r="H125" s="11">
        <v>84</v>
      </c>
    </row>
    <row r="126" spans="1:8" x14ac:dyDescent="0.35">
      <c r="A126" s="3" t="s">
        <v>49</v>
      </c>
      <c r="B126" s="8" t="s">
        <v>8</v>
      </c>
      <c r="C126" s="3" t="s">
        <v>66</v>
      </c>
      <c r="D126" s="8" t="s">
        <v>145</v>
      </c>
      <c r="E126" s="11">
        <v>76</v>
      </c>
      <c r="F126" s="11">
        <v>20</v>
      </c>
      <c r="G126" s="11">
        <v>68</v>
      </c>
      <c r="H126" s="11">
        <v>119</v>
      </c>
    </row>
    <row r="127" spans="1:8" x14ac:dyDescent="0.35">
      <c r="A127" s="3" t="s">
        <v>24</v>
      </c>
      <c r="B127" s="8" t="s">
        <v>8</v>
      </c>
      <c r="C127" s="3" t="s">
        <v>66</v>
      </c>
      <c r="D127" s="8" t="s">
        <v>146</v>
      </c>
      <c r="E127" s="11">
        <v>194</v>
      </c>
      <c r="F127" s="11">
        <v>93</v>
      </c>
      <c r="G127" s="11">
        <v>33</v>
      </c>
      <c r="H127" s="11">
        <v>35</v>
      </c>
    </row>
    <row r="128" spans="1:8" x14ac:dyDescent="0.35">
      <c r="A128" s="3" t="s">
        <v>19</v>
      </c>
      <c r="B128" s="8" t="s">
        <v>8</v>
      </c>
      <c r="C128" s="3" t="s">
        <v>66</v>
      </c>
      <c r="D128" s="8" t="s">
        <v>147</v>
      </c>
      <c r="E128" s="11">
        <v>46</v>
      </c>
      <c r="F128" s="11">
        <v>161</v>
      </c>
      <c r="G128" s="11">
        <v>19</v>
      </c>
      <c r="H128" s="11">
        <v>139</v>
      </c>
    </row>
    <row r="129" spans="1:8" x14ac:dyDescent="0.35">
      <c r="A129" s="3" t="s">
        <v>24</v>
      </c>
      <c r="B129" s="8" t="s">
        <v>8</v>
      </c>
      <c r="C129" s="3" t="s">
        <v>66</v>
      </c>
      <c r="D129" s="8" t="s">
        <v>148</v>
      </c>
      <c r="E129" s="11">
        <v>57</v>
      </c>
      <c r="F129" s="11">
        <v>134</v>
      </c>
      <c r="G129" s="11">
        <v>100</v>
      </c>
      <c r="H129" s="11">
        <v>92</v>
      </c>
    </row>
    <row r="130" spans="1:8" x14ac:dyDescent="0.35">
      <c r="A130" s="3" t="s">
        <v>49</v>
      </c>
      <c r="B130" s="8" t="s">
        <v>8</v>
      </c>
      <c r="C130" s="3" t="s">
        <v>66</v>
      </c>
      <c r="D130" s="8" t="s">
        <v>149</v>
      </c>
      <c r="E130" s="11">
        <v>100</v>
      </c>
      <c r="F130" s="11">
        <v>188</v>
      </c>
      <c r="G130" s="11">
        <v>42</v>
      </c>
      <c r="H130" s="11">
        <v>103</v>
      </c>
    </row>
    <row r="131" spans="1:8" x14ac:dyDescent="0.35">
      <c r="A131" s="3" t="s">
        <v>24</v>
      </c>
      <c r="B131" s="8" t="s">
        <v>8</v>
      </c>
      <c r="C131" s="3" t="s">
        <v>66</v>
      </c>
      <c r="D131" s="8" t="s">
        <v>150</v>
      </c>
      <c r="E131" s="11">
        <v>30</v>
      </c>
      <c r="F131" s="11">
        <v>88</v>
      </c>
      <c r="G131" s="11">
        <v>94</v>
      </c>
      <c r="H131" s="11">
        <v>117</v>
      </c>
    </row>
    <row r="132" spans="1:8" x14ac:dyDescent="0.35">
      <c r="A132" s="3" t="s">
        <v>19</v>
      </c>
      <c r="B132" s="8" t="s">
        <v>8</v>
      </c>
      <c r="C132" s="3" t="s">
        <v>66</v>
      </c>
      <c r="D132" s="8" t="s">
        <v>151</v>
      </c>
      <c r="E132" s="11">
        <v>103</v>
      </c>
      <c r="F132" s="11">
        <v>124</v>
      </c>
      <c r="G132" s="11">
        <v>98</v>
      </c>
      <c r="H132" s="11">
        <v>91</v>
      </c>
    </row>
    <row r="133" spans="1:8" x14ac:dyDescent="0.35">
      <c r="A133" s="3" t="s">
        <v>24</v>
      </c>
      <c r="B133" s="8" t="s">
        <v>41</v>
      </c>
      <c r="C133" s="3" t="s">
        <v>64</v>
      </c>
      <c r="D133" s="10" t="s">
        <v>152</v>
      </c>
      <c r="E133" s="11">
        <v>66</v>
      </c>
      <c r="F133" s="11">
        <v>142</v>
      </c>
      <c r="G133" s="11">
        <v>82</v>
      </c>
      <c r="H133" s="11">
        <v>86</v>
      </c>
    </row>
    <row r="134" spans="1:8" x14ac:dyDescent="0.35">
      <c r="A134" s="3" t="s">
        <v>49</v>
      </c>
      <c r="B134" s="8" t="s">
        <v>41</v>
      </c>
      <c r="C134" s="3" t="s">
        <v>64</v>
      </c>
      <c r="D134" s="10" t="s">
        <v>153</v>
      </c>
      <c r="E134" s="11">
        <v>14</v>
      </c>
      <c r="F134" s="11">
        <v>67</v>
      </c>
      <c r="G134" s="11">
        <v>100</v>
      </c>
      <c r="H134" s="11">
        <v>82</v>
      </c>
    </row>
    <row r="135" spans="1:8" x14ac:dyDescent="0.35">
      <c r="A135" s="3" t="s">
        <v>24</v>
      </c>
      <c r="B135" s="8" t="s">
        <v>41</v>
      </c>
      <c r="C135" s="3" t="s">
        <v>64</v>
      </c>
      <c r="D135" s="10" t="s">
        <v>154</v>
      </c>
      <c r="E135" s="11">
        <v>94</v>
      </c>
      <c r="F135" s="11">
        <v>36</v>
      </c>
      <c r="G135" s="11">
        <v>54</v>
      </c>
      <c r="H135" s="11">
        <v>22</v>
      </c>
    </row>
    <row r="136" spans="1:8" x14ac:dyDescent="0.35">
      <c r="A136" s="3" t="s">
        <v>19</v>
      </c>
      <c r="B136" s="8" t="s">
        <v>41</v>
      </c>
      <c r="C136" s="3" t="s">
        <v>64</v>
      </c>
      <c r="D136" s="8" t="s">
        <v>155</v>
      </c>
      <c r="E136" s="11">
        <v>73</v>
      </c>
      <c r="F136" s="11">
        <v>175</v>
      </c>
      <c r="G136" s="11">
        <v>84</v>
      </c>
      <c r="H136" s="11">
        <v>133</v>
      </c>
    </row>
    <row r="137" spans="1:8" x14ac:dyDescent="0.35">
      <c r="A137" s="3" t="s">
        <v>24</v>
      </c>
      <c r="B137" s="8" t="s">
        <v>41</v>
      </c>
      <c r="C137" s="3" t="s">
        <v>64</v>
      </c>
      <c r="D137" s="8" t="s">
        <v>156</v>
      </c>
      <c r="E137" s="11">
        <v>17</v>
      </c>
      <c r="F137" s="11">
        <v>82</v>
      </c>
      <c r="G137" s="11">
        <v>16</v>
      </c>
      <c r="H137" s="11">
        <v>122</v>
      </c>
    </row>
    <row r="138" spans="1:8" x14ac:dyDescent="0.35">
      <c r="A138" s="3" t="s">
        <v>49</v>
      </c>
      <c r="B138" s="8" t="s">
        <v>41</v>
      </c>
      <c r="C138" s="3" t="s">
        <v>64</v>
      </c>
      <c r="D138" s="8" t="s">
        <v>157</v>
      </c>
      <c r="E138" s="11">
        <v>16</v>
      </c>
      <c r="F138" s="11">
        <v>185</v>
      </c>
      <c r="G138" s="11">
        <v>83</v>
      </c>
      <c r="H138" s="11">
        <v>44</v>
      </c>
    </row>
    <row r="139" spans="1:8" x14ac:dyDescent="0.35">
      <c r="A139" s="3" t="s">
        <v>30</v>
      </c>
      <c r="B139" s="8" t="s">
        <v>25</v>
      </c>
      <c r="C139" s="3" t="s">
        <v>22</v>
      </c>
      <c r="D139" s="12" t="s">
        <v>158</v>
      </c>
      <c r="E139" s="11">
        <v>105</v>
      </c>
      <c r="F139" s="11">
        <v>157</v>
      </c>
      <c r="G139" s="11">
        <v>32</v>
      </c>
      <c r="H139" s="11">
        <v>91</v>
      </c>
    </row>
    <row r="140" spans="1:8" x14ac:dyDescent="0.35">
      <c r="A140" s="3" t="s">
        <v>30</v>
      </c>
      <c r="B140" s="8" t="s">
        <v>25</v>
      </c>
      <c r="C140" s="3" t="s">
        <v>22</v>
      </c>
      <c r="D140" s="8" t="s">
        <v>159</v>
      </c>
      <c r="E140" s="11">
        <v>131</v>
      </c>
      <c r="F140" s="11">
        <v>29</v>
      </c>
      <c r="G140" s="11">
        <v>38</v>
      </c>
      <c r="H140" s="11">
        <v>123</v>
      </c>
    </row>
    <row r="141" spans="1:8" x14ac:dyDescent="0.35">
      <c r="A141" s="3" t="s">
        <v>24</v>
      </c>
      <c r="B141" s="8" t="s">
        <v>8</v>
      </c>
      <c r="C141" s="3" t="s">
        <v>66</v>
      </c>
      <c r="D141" s="8" t="s">
        <v>146</v>
      </c>
      <c r="E141" s="11">
        <v>30</v>
      </c>
      <c r="F141" s="11">
        <v>191</v>
      </c>
      <c r="G141" s="11">
        <v>64</v>
      </c>
      <c r="H141" s="11">
        <v>98</v>
      </c>
    </row>
    <row r="142" spans="1:8" x14ac:dyDescent="0.35">
      <c r="A142" s="3" t="s">
        <v>19</v>
      </c>
      <c r="B142" s="8" t="s">
        <v>8</v>
      </c>
      <c r="C142" s="3" t="s">
        <v>66</v>
      </c>
      <c r="D142" s="8" t="s">
        <v>147</v>
      </c>
      <c r="E142" s="11">
        <v>47</v>
      </c>
      <c r="F142" s="11">
        <v>20</v>
      </c>
      <c r="G142" s="11">
        <v>79</v>
      </c>
      <c r="H142" s="11">
        <v>115</v>
      </c>
    </row>
    <row r="143" spans="1:8" x14ac:dyDescent="0.35">
      <c r="A143" s="3" t="s">
        <v>24</v>
      </c>
      <c r="B143" s="8" t="s">
        <v>8</v>
      </c>
      <c r="C143" s="3" t="s">
        <v>66</v>
      </c>
      <c r="D143" s="8" t="s">
        <v>148</v>
      </c>
      <c r="E143" s="11">
        <v>188</v>
      </c>
      <c r="F143" s="11">
        <v>102</v>
      </c>
      <c r="G143" s="11">
        <v>98</v>
      </c>
      <c r="H143" s="11">
        <v>147</v>
      </c>
    </row>
    <row r="144" spans="1:8" x14ac:dyDescent="0.35">
      <c r="A144" s="3" t="s">
        <v>49</v>
      </c>
      <c r="B144" s="8" t="s">
        <v>8</v>
      </c>
      <c r="C144" s="3" t="s">
        <v>66</v>
      </c>
      <c r="D144" s="8" t="s">
        <v>149</v>
      </c>
      <c r="E144" s="11">
        <v>93</v>
      </c>
      <c r="F144" s="11">
        <v>182</v>
      </c>
      <c r="G144" s="11">
        <v>49</v>
      </c>
      <c r="H144" s="11">
        <v>85</v>
      </c>
    </row>
    <row r="145" spans="1:8" x14ac:dyDescent="0.35">
      <c r="A145" s="3" t="s">
        <v>24</v>
      </c>
      <c r="B145" s="8" t="s">
        <v>8</v>
      </c>
      <c r="C145" s="3" t="s">
        <v>66</v>
      </c>
      <c r="D145" s="8" t="s">
        <v>150</v>
      </c>
      <c r="E145" s="11">
        <v>139</v>
      </c>
      <c r="F145" s="11">
        <v>51</v>
      </c>
      <c r="G145" s="11">
        <v>40</v>
      </c>
      <c r="H145" s="11">
        <v>30</v>
      </c>
    </row>
    <row r="146" spans="1:8" x14ac:dyDescent="0.35">
      <c r="A146" s="3" t="s">
        <v>19</v>
      </c>
      <c r="B146" s="8" t="s">
        <v>8</v>
      </c>
      <c r="C146" s="3" t="s">
        <v>66</v>
      </c>
      <c r="D146" s="8" t="s">
        <v>151</v>
      </c>
      <c r="E146" s="11">
        <v>107</v>
      </c>
      <c r="F146" s="11">
        <v>54</v>
      </c>
      <c r="G146" s="11">
        <v>72</v>
      </c>
      <c r="H146" s="11">
        <v>144</v>
      </c>
    </row>
    <row r="147" spans="1:8" x14ac:dyDescent="0.35">
      <c r="A147" s="3" t="s">
        <v>160</v>
      </c>
      <c r="B147" s="8" t="s">
        <v>41</v>
      </c>
      <c r="C147" s="3" t="s">
        <v>64</v>
      </c>
      <c r="D147" s="8" t="s">
        <v>161</v>
      </c>
      <c r="E147" s="11">
        <v>72</v>
      </c>
      <c r="F147" s="11">
        <v>183</v>
      </c>
      <c r="G147" s="11">
        <v>45</v>
      </c>
      <c r="H147" s="11">
        <v>34</v>
      </c>
    </row>
    <row r="148" spans="1:8" x14ac:dyDescent="0.35">
      <c r="A148" s="3" t="s">
        <v>160</v>
      </c>
      <c r="B148" s="8" t="s">
        <v>41</v>
      </c>
      <c r="C148" s="3" t="s">
        <v>64</v>
      </c>
      <c r="D148" s="8" t="s">
        <v>162</v>
      </c>
      <c r="E148" s="11">
        <v>140</v>
      </c>
      <c r="F148" s="11">
        <v>173</v>
      </c>
      <c r="G148" s="11">
        <v>54</v>
      </c>
      <c r="H148" s="11">
        <v>135</v>
      </c>
    </row>
    <row r="149" spans="1:8" x14ac:dyDescent="0.35">
      <c r="A149" s="3" t="s">
        <v>173</v>
      </c>
      <c r="B149" s="8" t="s">
        <v>41</v>
      </c>
      <c r="C149" s="3" t="s">
        <v>64</v>
      </c>
      <c r="D149" s="8" t="s">
        <v>163</v>
      </c>
      <c r="E149" s="11">
        <v>187</v>
      </c>
      <c r="F149" s="11">
        <v>89</v>
      </c>
      <c r="G149" s="11">
        <v>22</v>
      </c>
      <c r="H149" s="11">
        <v>139</v>
      </c>
    </row>
    <row r="150" spans="1:8" x14ac:dyDescent="0.35">
      <c r="A150" s="3" t="s">
        <v>49</v>
      </c>
      <c r="B150" s="8" t="s">
        <v>41</v>
      </c>
      <c r="C150" s="3" t="s">
        <v>64</v>
      </c>
      <c r="D150" s="8" t="s">
        <v>164</v>
      </c>
      <c r="E150" s="11">
        <v>98</v>
      </c>
      <c r="F150" s="11">
        <v>56</v>
      </c>
      <c r="G150" s="11">
        <v>100</v>
      </c>
      <c r="H150" s="11">
        <v>134</v>
      </c>
    </row>
    <row r="151" spans="1:8" x14ac:dyDescent="0.35">
      <c r="A151" s="3" t="s">
        <v>49</v>
      </c>
      <c r="B151" s="8" t="s">
        <v>41</v>
      </c>
      <c r="C151" s="3" t="s">
        <v>64</v>
      </c>
      <c r="D151" s="8" t="s">
        <v>165</v>
      </c>
      <c r="E151" s="11">
        <v>114</v>
      </c>
      <c r="F151" s="11">
        <v>110</v>
      </c>
      <c r="G151" s="11">
        <v>72</v>
      </c>
      <c r="H151" s="11">
        <v>55</v>
      </c>
    </row>
    <row r="152" spans="1:8" x14ac:dyDescent="0.35">
      <c r="A152" s="3" t="s">
        <v>160</v>
      </c>
      <c r="B152" s="8" t="s">
        <v>25</v>
      </c>
      <c r="C152" s="3" t="s">
        <v>22</v>
      </c>
      <c r="D152" s="8" t="s">
        <v>166</v>
      </c>
      <c r="E152" s="11">
        <v>183</v>
      </c>
      <c r="F152" s="11">
        <v>91</v>
      </c>
      <c r="G152" s="11">
        <v>85</v>
      </c>
      <c r="H152" s="11">
        <v>75</v>
      </c>
    </row>
    <row r="153" spans="1:8" x14ac:dyDescent="0.35">
      <c r="A153" s="3" t="s">
        <v>160</v>
      </c>
      <c r="B153" s="8" t="s">
        <v>8</v>
      </c>
      <c r="C153" s="3" t="s">
        <v>66</v>
      </c>
      <c r="D153" s="8" t="s">
        <v>167</v>
      </c>
      <c r="E153" s="11">
        <v>172</v>
      </c>
      <c r="F153" s="11">
        <v>79</v>
      </c>
      <c r="G153" s="11">
        <v>99</v>
      </c>
      <c r="H153" s="11">
        <v>42</v>
      </c>
    </row>
    <row r="154" spans="1:8" x14ac:dyDescent="0.35">
      <c r="A154" s="3" t="s">
        <v>173</v>
      </c>
      <c r="B154" s="8" t="s">
        <v>25</v>
      </c>
      <c r="C154" s="3" t="s">
        <v>22</v>
      </c>
      <c r="D154" s="8" t="s">
        <v>168</v>
      </c>
      <c r="E154" s="11">
        <v>187</v>
      </c>
      <c r="F154" s="11">
        <v>45</v>
      </c>
      <c r="G154" s="11">
        <v>84</v>
      </c>
      <c r="H154" s="11">
        <v>22</v>
      </c>
    </row>
    <row r="155" spans="1:8" x14ac:dyDescent="0.35">
      <c r="A155" s="3" t="s">
        <v>49</v>
      </c>
      <c r="B155" s="8" t="s">
        <v>8</v>
      </c>
      <c r="C155" s="3" t="s">
        <v>22</v>
      </c>
      <c r="D155" s="8" t="s">
        <v>169</v>
      </c>
      <c r="E155" s="11">
        <v>11</v>
      </c>
      <c r="F155" s="11">
        <v>19</v>
      </c>
      <c r="G155" s="11">
        <v>42</v>
      </c>
      <c r="H155" s="11">
        <v>27</v>
      </c>
    </row>
    <row r="156" spans="1:8" x14ac:dyDescent="0.35">
      <c r="A156" s="3" t="s">
        <v>49</v>
      </c>
      <c r="B156" s="8" t="s">
        <v>41</v>
      </c>
      <c r="C156" s="3" t="s">
        <v>64</v>
      </c>
      <c r="D156" s="10" t="s">
        <v>170</v>
      </c>
      <c r="E156" s="11">
        <v>187</v>
      </c>
      <c r="F156" s="11">
        <v>13</v>
      </c>
      <c r="G156" s="11">
        <v>23</v>
      </c>
      <c r="H156" s="11">
        <v>58</v>
      </c>
    </row>
    <row r="157" spans="1:8" x14ac:dyDescent="0.35">
      <c r="A157" s="3" t="s">
        <v>160</v>
      </c>
      <c r="B157" s="8" t="s">
        <v>36</v>
      </c>
      <c r="C157" s="3" t="s">
        <v>22</v>
      </c>
      <c r="D157" s="8" t="s">
        <v>166</v>
      </c>
      <c r="E157" s="11">
        <v>183</v>
      </c>
      <c r="F157" s="11">
        <v>91</v>
      </c>
      <c r="G157" s="11">
        <v>85</v>
      </c>
      <c r="H157" s="11">
        <v>75</v>
      </c>
    </row>
    <row r="158" spans="1:8" x14ac:dyDescent="0.35">
      <c r="A158" s="3" t="s">
        <v>160</v>
      </c>
      <c r="B158" s="8" t="s">
        <v>36</v>
      </c>
      <c r="C158" s="3" t="s">
        <v>22</v>
      </c>
      <c r="D158" s="8" t="s">
        <v>167</v>
      </c>
      <c r="E158" s="11">
        <v>172</v>
      </c>
      <c r="F158" s="11">
        <v>79</v>
      </c>
      <c r="G158" s="11">
        <v>99</v>
      </c>
      <c r="H158" s="11">
        <v>42</v>
      </c>
    </row>
    <row r="159" spans="1:8" x14ac:dyDescent="0.35">
      <c r="A159" s="3" t="s">
        <v>49</v>
      </c>
      <c r="B159" s="3" t="s">
        <v>9</v>
      </c>
      <c r="C159" s="3" t="s">
        <v>64</v>
      </c>
      <c r="D159" s="8" t="s">
        <v>161</v>
      </c>
      <c r="E159" s="11">
        <v>72</v>
      </c>
      <c r="F159" s="11">
        <v>183</v>
      </c>
      <c r="G159" s="11">
        <v>45</v>
      </c>
      <c r="H159" s="11">
        <v>34</v>
      </c>
    </row>
    <row r="160" spans="1:8" x14ac:dyDescent="0.35">
      <c r="A160" s="3" t="s">
        <v>160</v>
      </c>
      <c r="B160" s="3" t="s">
        <v>9</v>
      </c>
      <c r="C160" s="3" t="s">
        <v>64</v>
      </c>
      <c r="D160" s="8" t="s">
        <v>162</v>
      </c>
      <c r="E160" s="11">
        <v>140</v>
      </c>
      <c r="F160" s="11">
        <v>173</v>
      </c>
      <c r="G160" s="11">
        <v>54</v>
      </c>
      <c r="H160" s="11">
        <v>135</v>
      </c>
    </row>
    <row r="161" spans="1:8" x14ac:dyDescent="0.35">
      <c r="A161" s="3" t="s">
        <v>173</v>
      </c>
      <c r="B161" s="3" t="s">
        <v>9</v>
      </c>
      <c r="C161" s="3" t="s">
        <v>64</v>
      </c>
      <c r="D161" s="8" t="s">
        <v>163</v>
      </c>
      <c r="E161" s="11">
        <v>187</v>
      </c>
      <c r="F161" s="11">
        <v>89</v>
      </c>
      <c r="G161" s="11">
        <v>22</v>
      </c>
      <c r="H161" s="11">
        <v>139</v>
      </c>
    </row>
  </sheetData>
  <dataValidations count="1">
    <dataValidation operator="greaterThan" allowBlank="1" showInputMessage="1" showErrorMessage="1" sqref="K1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topLeftCell="K1" workbookViewId="0">
      <selection activeCell="T14" sqref="T14"/>
    </sheetView>
  </sheetViews>
  <sheetFormatPr defaultRowHeight="14.5" x14ac:dyDescent="0.35"/>
  <sheetData>
    <row r="2" spans="1:1" x14ac:dyDescent="0.35">
      <c r="A2" s="23" t="s">
        <v>183</v>
      </c>
    </row>
    <row r="3" spans="1:1" x14ac:dyDescent="0.35">
      <c r="A3" s="24"/>
    </row>
    <row r="4" spans="1:1" x14ac:dyDescent="0.35">
      <c r="A4" s="23" t="s">
        <v>184</v>
      </c>
    </row>
    <row r="5" spans="1:1" x14ac:dyDescent="0.35">
      <c r="A5" s="24"/>
    </row>
    <row r="6" spans="1:1" x14ac:dyDescent="0.35">
      <c r="A6" s="23" t="s">
        <v>185</v>
      </c>
    </row>
    <row r="7" spans="1:1" x14ac:dyDescent="0.35">
      <c r="A7" s="24"/>
    </row>
    <row r="8" spans="1:1" x14ac:dyDescent="0.35">
      <c r="A8" s="23" t="s">
        <v>186</v>
      </c>
    </row>
    <row r="9" spans="1:1" x14ac:dyDescent="0.35">
      <c r="A9" s="24"/>
    </row>
    <row r="10" spans="1:1" x14ac:dyDescent="0.35">
      <c r="A10" s="23" t="s">
        <v>187</v>
      </c>
    </row>
    <row r="11" spans="1:1" x14ac:dyDescent="0.35">
      <c r="A11" s="24"/>
    </row>
    <row r="12" spans="1:1" x14ac:dyDescent="0.35">
      <c r="A12" s="23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10"/>
  <sheetViews>
    <sheetView zoomScale="96" zoomScaleNormal="96" workbookViewId="0">
      <selection activeCell="E10" sqref="E10"/>
    </sheetView>
  </sheetViews>
  <sheetFormatPr defaultRowHeight="14.5" x14ac:dyDescent="0.35"/>
  <cols>
    <col min="1" max="1" width="27.08984375" bestFit="1" customWidth="1"/>
    <col min="2" max="2" width="13.54296875" bestFit="1" customWidth="1"/>
    <col min="6" max="6" width="9.6328125" bestFit="1" customWidth="1"/>
  </cols>
  <sheetData>
    <row r="3" spans="1:6" x14ac:dyDescent="0.35">
      <c r="A3" t="s">
        <v>368</v>
      </c>
      <c r="B3">
        <v>1</v>
      </c>
      <c r="C3" s="16"/>
    </row>
    <row r="4" spans="1:6" x14ac:dyDescent="0.35">
      <c r="B4">
        <v>2</v>
      </c>
      <c r="F4" s="2"/>
    </row>
    <row r="5" spans="1:6" x14ac:dyDescent="0.35">
      <c r="B5">
        <v>3</v>
      </c>
    </row>
    <row r="7" spans="1:6" x14ac:dyDescent="0.35">
      <c r="F7" s="17"/>
    </row>
    <row r="8" spans="1:6" x14ac:dyDescent="0.35">
      <c r="B8" s="2">
        <v>38517</v>
      </c>
    </row>
    <row r="10" spans="1:6" x14ac:dyDescent="0.35">
      <c r="F1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12"/>
  <sheetViews>
    <sheetView topLeftCell="C1" zoomScale="83" zoomScaleNormal="83" workbookViewId="0">
      <selection activeCell="I4" sqref="I4:I7"/>
    </sheetView>
  </sheetViews>
  <sheetFormatPr defaultRowHeight="14.5" x14ac:dyDescent="0.35"/>
  <cols>
    <col min="3" max="3" width="11" bestFit="1" customWidth="1"/>
    <col min="4" max="4" width="12.6328125" bestFit="1" customWidth="1"/>
    <col min="5" max="5" width="14.54296875" customWidth="1"/>
    <col min="7" max="7" width="13.54296875" bestFit="1" customWidth="1"/>
    <col min="8" max="8" width="12.36328125" customWidth="1"/>
    <col min="9" max="9" width="13.6328125" bestFit="1" customWidth="1"/>
  </cols>
  <sheetData>
    <row r="2" spans="1:9" x14ac:dyDescent="0.35">
      <c r="F2" s="14" t="s">
        <v>1</v>
      </c>
      <c r="G2" s="14" t="s">
        <v>2</v>
      </c>
      <c r="H2" s="14" t="s">
        <v>3</v>
      </c>
      <c r="I2" s="7" t="s">
        <v>7</v>
      </c>
    </row>
    <row r="3" spans="1:9" x14ac:dyDescent="0.35">
      <c r="A3" s="5">
        <v>10</v>
      </c>
      <c r="B3" s="5">
        <v>20</v>
      </c>
      <c r="C3" s="5" t="s">
        <v>10</v>
      </c>
      <c r="D3" s="5">
        <v>5</v>
      </c>
      <c r="F3" s="5">
        <f>COUNT(A3:E3)</f>
        <v>3</v>
      </c>
      <c r="G3" s="5">
        <f>COUNTA(A3:D3)</f>
        <v>4</v>
      </c>
      <c r="H3" s="5">
        <f>COUNTBLANK(A3:D3)</f>
        <v>0</v>
      </c>
      <c r="I3" s="5">
        <f>G3-F3</f>
        <v>1</v>
      </c>
    </row>
    <row r="4" spans="1:9" x14ac:dyDescent="0.35">
      <c r="A4" s="5">
        <v>10</v>
      </c>
      <c r="B4" s="5" t="s">
        <v>4</v>
      </c>
      <c r="C4" s="6">
        <v>43121</v>
      </c>
      <c r="D4" s="5">
        <v>10</v>
      </c>
      <c r="F4" s="5">
        <f>COUNT(A4:E4)</f>
        <v>3</v>
      </c>
      <c r="G4" s="5">
        <f>COUNTA(A4:D4)</f>
        <v>4</v>
      </c>
      <c r="H4" s="5">
        <f>COUNTBLANK(A4:D4)</f>
        <v>0</v>
      </c>
      <c r="I4" s="5">
        <f>G4-F4</f>
        <v>1</v>
      </c>
    </row>
    <row r="5" spans="1:9" x14ac:dyDescent="0.35">
      <c r="A5" s="5">
        <v>10</v>
      </c>
      <c r="B5" s="5"/>
      <c r="C5" s="5"/>
      <c r="D5" s="5">
        <v>10</v>
      </c>
      <c r="F5" s="5">
        <f>COUNT(A5:E5)</f>
        <v>2</v>
      </c>
      <c r="G5" s="5">
        <f>COUNTA(A5:D5)</f>
        <v>2</v>
      </c>
      <c r="H5" s="5">
        <f>COUNTBLANK(A5:D5)</f>
        <v>2</v>
      </c>
      <c r="I5" s="5">
        <f>G5-F5</f>
        <v>0</v>
      </c>
    </row>
    <row r="6" spans="1:9" x14ac:dyDescent="0.35">
      <c r="A6" s="5">
        <v>10</v>
      </c>
      <c r="B6" s="5" t="s">
        <v>5</v>
      </c>
      <c r="C6" s="6">
        <v>43121</v>
      </c>
      <c r="D6" s="5" t="s">
        <v>6</v>
      </c>
      <c r="F6" s="5">
        <f>COUNT(A6:E6)</f>
        <v>2</v>
      </c>
      <c r="G6" s="5">
        <f>COUNTA(A6:D6)</f>
        <v>4</v>
      </c>
      <c r="H6" s="5">
        <f>COUNTBLANK(A6:D6)</f>
        <v>0</v>
      </c>
      <c r="I6" s="5">
        <f>G6-F6</f>
        <v>2</v>
      </c>
    </row>
    <row r="7" spans="1:9" x14ac:dyDescent="0.35">
      <c r="A7" s="5">
        <v>10</v>
      </c>
      <c r="B7" s="5">
        <v>10</v>
      </c>
      <c r="C7" s="5"/>
      <c r="D7" s="5">
        <v>10</v>
      </c>
      <c r="F7" s="5">
        <f>COUNT(A7:E7)</f>
        <v>3</v>
      </c>
      <c r="G7" s="5">
        <f>COUNTA(A7:D7)</f>
        <v>3</v>
      </c>
      <c r="H7" s="5">
        <f>COUNTBLANK(A7:D7)</f>
        <v>1</v>
      </c>
      <c r="I7" s="5">
        <f>G7-F7</f>
        <v>0</v>
      </c>
    </row>
    <row r="9" spans="1:9" x14ac:dyDescent="0.35">
      <c r="C9">
        <v>1</v>
      </c>
      <c r="D9" s="30">
        <v>1</v>
      </c>
      <c r="H9" s="4"/>
    </row>
    <row r="10" spans="1:9" x14ac:dyDescent="0.35">
      <c r="B10" s="4"/>
    </row>
    <row r="11" spans="1:9" x14ac:dyDescent="0.35">
      <c r="B11" s="4"/>
    </row>
    <row r="12" spans="1:9" x14ac:dyDescent="0.35">
      <c r="G1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8"/>
  <sheetViews>
    <sheetView zoomScale="95" zoomScaleNormal="95" workbookViewId="0">
      <selection activeCell="B5" sqref="B5"/>
    </sheetView>
  </sheetViews>
  <sheetFormatPr defaultRowHeight="14.5" x14ac:dyDescent="0.35"/>
  <cols>
    <col min="1" max="1" width="15.08984375" customWidth="1"/>
    <col min="2" max="2" width="15.54296875" customWidth="1"/>
    <col min="3" max="3" width="28.36328125" bestFit="1" customWidth="1"/>
    <col min="4" max="4" width="11.36328125" customWidth="1"/>
  </cols>
  <sheetData>
    <row r="1" spans="2:2" x14ac:dyDescent="0.35">
      <c r="B1" s="2"/>
    </row>
    <row r="2" spans="2:2" x14ac:dyDescent="0.35">
      <c r="B2" s="21" t="s">
        <v>369</v>
      </c>
    </row>
    <row r="3" spans="2:2" x14ac:dyDescent="0.35">
      <c r="B3" s="31">
        <v>45822</v>
      </c>
    </row>
    <row r="4" spans="2:2" x14ac:dyDescent="0.35">
      <c r="B4" s="2"/>
    </row>
    <row r="5" spans="2:2" x14ac:dyDescent="0.35">
      <c r="B5" s="2">
        <f ca="1">TODAY()</f>
        <v>45825</v>
      </c>
    </row>
    <row r="6" spans="2:2" x14ac:dyDescent="0.35">
      <c r="B6" s="22">
        <f ca="1">NOW()</f>
        <v>45825.779531828703</v>
      </c>
    </row>
    <row r="7" spans="2:2" x14ac:dyDescent="0.35">
      <c r="B7" s="21"/>
    </row>
    <row r="8" spans="2:2" x14ac:dyDescent="0.35">
      <c r="B8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L1" zoomScale="99" zoomScaleNormal="99" workbookViewId="0">
      <selection activeCell="N2" sqref="N2:N9"/>
    </sheetView>
  </sheetViews>
  <sheetFormatPr defaultColWidth="18.1796875" defaultRowHeight="14.5" x14ac:dyDescent="0.35"/>
  <cols>
    <col min="4" max="4" width="23.1796875" customWidth="1"/>
    <col min="15" max="15" width="22.81640625" customWidth="1"/>
  </cols>
  <sheetData>
    <row r="1" spans="1:15" x14ac:dyDescent="0.35">
      <c r="A1" s="25" t="s">
        <v>189</v>
      </c>
      <c r="B1" s="25" t="s">
        <v>190</v>
      </c>
      <c r="C1" s="25" t="s">
        <v>191</v>
      </c>
      <c r="D1" s="25" t="s">
        <v>192</v>
      </c>
      <c r="E1" s="25" t="s">
        <v>193</v>
      </c>
      <c r="F1" s="25" t="s">
        <v>194</v>
      </c>
      <c r="G1" s="26" t="s">
        <v>241</v>
      </c>
      <c r="H1" s="26" t="s">
        <v>242</v>
      </c>
      <c r="I1" s="26" t="s">
        <v>243</v>
      </c>
      <c r="J1" s="26" t="s">
        <v>244</v>
      </c>
      <c r="K1" s="26" t="s">
        <v>245</v>
      </c>
      <c r="L1" s="26" t="s">
        <v>246</v>
      </c>
      <c r="M1" s="26" t="s">
        <v>247</v>
      </c>
      <c r="N1" s="27" t="s">
        <v>248</v>
      </c>
      <c r="O1" s="25" t="s">
        <v>249</v>
      </c>
    </row>
    <row r="2" spans="1:15" x14ac:dyDescent="0.35">
      <c r="A2" s="28" t="s">
        <v>195</v>
      </c>
      <c r="B2" s="28" t="s">
        <v>196</v>
      </c>
      <c r="C2" s="28" t="s">
        <v>197</v>
      </c>
      <c r="D2" s="28" t="s">
        <v>198</v>
      </c>
      <c r="E2" s="28" t="s">
        <v>199</v>
      </c>
      <c r="F2" s="28" t="s">
        <v>200</v>
      </c>
      <c r="G2" s="9" t="str">
        <f>LEFT(A2,5)</f>
        <v>ORD10</v>
      </c>
      <c r="H2" s="9" t="str">
        <f>RIGHT(A2,2)</f>
        <v>01</v>
      </c>
      <c r="I2" s="9" t="str">
        <f>MID(C2,3,5)</f>
        <v>ectro</v>
      </c>
      <c r="J2" s="9">
        <f>LEN(F2)</f>
        <v>13</v>
      </c>
      <c r="K2" s="9" t="str">
        <f>UPPER(B2)</f>
        <v xml:space="preserve">  JOHN SMITH</v>
      </c>
      <c r="L2" s="9" t="str">
        <f>LOWER(B2)</f>
        <v xml:space="preserve">  john smith</v>
      </c>
      <c r="M2" s="9" t="str">
        <f>PROPER(B2)</f>
        <v xml:space="preserve">  John Smith</v>
      </c>
      <c r="N2" s="9" t="str">
        <f>TRIM(B2)</f>
        <v>John Smith</v>
      </c>
      <c r="O2" s="9" t="str">
        <f>SUBSTITUTE(D2,"email","gmail")</f>
        <v>john.smith@gmail.com</v>
      </c>
    </row>
    <row r="3" spans="1:15" x14ac:dyDescent="0.35">
      <c r="A3" s="28" t="s">
        <v>201</v>
      </c>
      <c r="B3" s="28" t="s">
        <v>202</v>
      </c>
      <c r="C3" s="28" t="s">
        <v>203</v>
      </c>
      <c r="D3" s="28" t="s">
        <v>204</v>
      </c>
      <c r="E3" s="28" t="s">
        <v>205</v>
      </c>
      <c r="F3" s="28" t="s">
        <v>206</v>
      </c>
      <c r="G3" s="9" t="str">
        <f t="shared" ref="G3:G9" si="0">LEFT(A3,5)</f>
        <v>ORD10</v>
      </c>
      <c r="H3" s="9" t="str">
        <f t="shared" ref="H3:H9" si="1">RIGHT(A3,2)</f>
        <v>02</v>
      </c>
      <c r="I3" s="9" t="str">
        <f t="shared" ref="I3:I9" si="2">MID(C3,3,5)</f>
        <v>rnitu</v>
      </c>
      <c r="J3" s="9">
        <f t="shared" ref="J3:J9" si="3">LEN(F3)</f>
        <v>6</v>
      </c>
      <c r="K3" s="9" t="str">
        <f t="shared" ref="K3:K9" si="4">UPPER(B3)</f>
        <v>ALICE    JOHNSON</v>
      </c>
      <c r="L3" s="9" t="str">
        <f t="shared" ref="L3:L9" si="5">LOWER(B3)</f>
        <v>alice    johnson</v>
      </c>
      <c r="M3" s="9" t="str">
        <f t="shared" ref="M3:M9" si="6">PROPER(B3)</f>
        <v>Alice    Johnson</v>
      </c>
      <c r="N3" s="9" t="str">
        <f t="shared" ref="N3:N9" si="7">TRIM(B3)</f>
        <v>Alice Johnson</v>
      </c>
      <c r="O3" s="9" t="str">
        <f t="shared" ref="O3:O9" si="8">SUBSTITUTE(D3,"email","gmail")</f>
        <v>alice.j@gmail.com</v>
      </c>
    </row>
    <row r="4" spans="1:15" x14ac:dyDescent="0.35">
      <c r="A4" s="28" t="s">
        <v>207</v>
      </c>
      <c r="B4" s="28" t="s">
        <v>208</v>
      </c>
      <c r="C4" s="28" t="s">
        <v>209</v>
      </c>
      <c r="D4" s="28" t="s">
        <v>210</v>
      </c>
      <c r="E4" s="28" t="s">
        <v>211</v>
      </c>
      <c r="F4" s="28" t="s">
        <v>212</v>
      </c>
      <c r="G4" s="9" t="str">
        <f t="shared" si="0"/>
        <v>ORD10</v>
      </c>
      <c r="H4" s="9" t="str">
        <f t="shared" si="1"/>
        <v>03</v>
      </c>
      <c r="I4" s="9" t="str">
        <f t="shared" si="2"/>
        <v>othin</v>
      </c>
      <c r="J4" s="9">
        <f t="shared" si="3"/>
        <v>14</v>
      </c>
      <c r="K4" s="9" t="str">
        <f t="shared" si="4"/>
        <v>MICHAEL BROWN</v>
      </c>
      <c r="L4" s="9" t="str">
        <f t="shared" si="5"/>
        <v>michael brown</v>
      </c>
      <c r="M4" s="9" t="str">
        <f t="shared" si="6"/>
        <v>Michael Brown</v>
      </c>
      <c r="N4" s="9" t="str">
        <f t="shared" si="7"/>
        <v>Michael Brown</v>
      </c>
      <c r="O4" s="9" t="str">
        <f t="shared" si="8"/>
        <v>michael.b@gmail.com</v>
      </c>
    </row>
    <row r="5" spans="1:15" x14ac:dyDescent="0.35">
      <c r="A5" s="28" t="s">
        <v>213</v>
      </c>
      <c r="B5" s="28" t="s">
        <v>214</v>
      </c>
      <c r="C5" s="28" t="s">
        <v>215</v>
      </c>
      <c r="D5" s="28" t="s">
        <v>216</v>
      </c>
      <c r="E5" s="28" t="s">
        <v>217</v>
      </c>
      <c r="F5" s="28" t="s">
        <v>218</v>
      </c>
      <c r="G5" s="9" t="str">
        <f t="shared" si="0"/>
        <v>ORD10</v>
      </c>
      <c r="H5" s="9" t="str">
        <f t="shared" si="1"/>
        <v>04</v>
      </c>
      <c r="I5" s="9" t="str">
        <f t="shared" si="2"/>
        <v>oks</v>
      </c>
      <c r="J5" s="9">
        <f t="shared" si="3"/>
        <v>9</v>
      </c>
      <c r="K5" s="9" t="str">
        <f t="shared" si="4"/>
        <v>EMMA WILSON</v>
      </c>
      <c r="L5" s="9" t="str">
        <f t="shared" si="5"/>
        <v>emma wilson</v>
      </c>
      <c r="M5" s="9" t="str">
        <f t="shared" si="6"/>
        <v>Emma Wilson</v>
      </c>
      <c r="N5" s="9" t="str">
        <f t="shared" si="7"/>
        <v>Emma Wilson</v>
      </c>
      <c r="O5" s="9" t="str">
        <f t="shared" si="8"/>
        <v>emma.w@gmail.com</v>
      </c>
    </row>
    <row r="6" spans="1:15" x14ac:dyDescent="0.35">
      <c r="A6" s="28" t="s">
        <v>219</v>
      </c>
      <c r="B6" s="28" t="s">
        <v>220</v>
      </c>
      <c r="C6" s="28" t="s">
        <v>221</v>
      </c>
      <c r="D6" s="28" t="s">
        <v>222</v>
      </c>
      <c r="E6" s="28" t="s">
        <v>223</v>
      </c>
      <c r="F6" s="28" t="s">
        <v>224</v>
      </c>
      <c r="G6" s="9" t="str">
        <f t="shared" si="0"/>
        <v>ORD10</v>
      </c>
      <c r="H6" s="9" t="str">
        <f t="shared" si="1"/>
        <v>05</v>
      </c>
      <c r="I6" s="9" t="str">
        <f t="shared" si="2"/>
        <v>me De</v>
      </c>
      <c r="J6" s="9">
        <f t="shared" si="3"/>
        <v>7</v>
      </c>
      <c r="K6" s="9" t="str">
        <f t="shared" si="4"/>
        <v>ROBERT DAVIS</v>
      </c>
      <c r="L6" s="9" t="str">
        <f t="shared" si="5"/>
        <v>robert davis</v>
      </c>
      <c r="M6" s="9" t="str">
        <f t="shared" si="6"/>
        <v>Robert Davis</v>
      </c>
      <c r="N6" s="9" t="str">
        <f t="shared" si="7"/>
        <v>Robert Davis</v>
      </c>
      <c r="O6" s="9" t="str">
        <f t="shared" si="8"/>
        <v>robert.d@gmail.com</v>
      </c>
    </row>
    <row r="7" spans="1:15" x14ac:dyDescent="0.35">
      <c r="A7" s="28" t="s">
        <v>225</v>
      </c>
      <c r="B7" s="28" t="s">
        <v>226</v>
      </c>
      <c r="C7" s="28" t="s">
        <v>197</v>
      </c>
      <c r="D7" s="28" t="s">
        <v>227</v>
      </c>
      <c r="E7" s="28" t="s">
        <v>228</v>
      </c>
      <c r="F7" s="28" t="s">
        <v>229</v>
      </c>
      <c r="G7" s="9" t="str">
        <f t="shared" si="0"/>
        <v>ORD10</v>
      </c>
      <c r="H7" s="9" t="str">
        <f t="shared" si="1"/>
        <v>06</v>
      </c>
      <c r="I7" s="9" t="str">
        <f t="shared" si="2"/>
        <v>ectro</v>
      </c>
      <c r="J7" s="9">
        <f t="shared" si="3"/>
        <v>5</v>
      </c>
      <c r="K7" s="9" t="str">
        <f t="shared" si="4"/>
        <v>OLIVIA MARTINEZ</v>
      </c>
      <c r="L7" s="9" t="str">
        <f t="shared" si="5"/>
        <v>olivia martinez</v>
      </c>
      <c r="M7" s="9" t="str">
        <f t="shared" si="6"/>
        <v>Olivia Martinez</v>
      </c>
      <c r="N7" s="9" t="str">
        <f t="shared" si="7"/>
        <v>Olivia Martinez</v>
      </c>
      <c r="O7" s="9" t="str">
        <f t="shared" si="8"/>
        <v>olivia.m@gmail.com</v>
      </c>
    </row>
    <row r="8" spans="1:15" x14ac:dyDescent="0.35">
      <c r="A8" s="28" t="s">
        <v>230</v>
      </c>
      <c r="B8" s="28" t="s">
        <v>231</v>
      </c>
      <c r="C8" s="28" t="s">
        <v>232</v>
      </c>
      <c r="D8" s="28" t="s">
        <v>233</v>
      </c>
      <c r="E8" s="28" t="s">
        <v>234</v>
      </c>
      <c r="F8" s="28" t="s">
        <v>235</v>
      </c>
      <c r="G8" s="9" t="str">
        <f t="shared" si="0"/>
        <v>ORD10</v>
      </c>
      <c r="H8" s="9" t="str">
        <f t="shared" si="1"/>
        <v>07</v>
      </c>
      <c r="I8" s="9" t="str">
        <f t="shared" si="2"/>
        <v>orts</v>
      </c>
      <c r="J8" s="9">
        <f t="shared" si="3"/>
        <v>6</v>
      </c>
      <c r="K8" s="9" t="str">
        <f t="shared" si="4"/>
        <v>JAMES ANDERSON</v>
      </c>
      <c r="L8" s="9" t="str">
        <f t="shared" si="5"/>
        <v>james anderson</v>
      </c>
      <c r="M8" s="9" t="str">
        <f t="shared" si="6"/>
        <v>James Anderson</v>
      </c>
      <c r="N8" s="9" t="str">
        <f t="shared" si="7"/>
        <v>James Anderson</v>
      </c>
      <c r="O8" s="9" t="str">
        <f t="shared" si="8"/>
        <v>james.a@gmail.com</v>
      </c>
    </row>
    <row r="9" spans="1:15" x14ac:dyDescent="0.35">
      <c r="A9" s="28" t="s">
        <v>236</v>
      </c>
      <c r="B9" s="28" t="s">
        <v>237</v>
      </c>
      <c r="C9" s="28" t="s">
        <v>209</v>
      </c>
      <c r="D9" s="28" t="s">
        <v>238</v>
      </c>
      <c r="E9" s="28" t="s">
        <v>239</v>
      </c>
      <c r="F9" s="28" t="s">
        <v>240</v>
      </c>
      <c r="G9" s="9" t="str">
        <f t="shared" si="0"/>
        <v>ORD10</v>
      </c>
      <c r="H9" s="9" t="str">
        <f t="shared" si="1"/>
        <v>08</v>
      </c>
      <c r="I9" s="9" t="str">
        <f t="shared" si="2"/>
        <v>othin</v>
      </c>
      <c r="J9" s="9">
        <f t="shared" si="3"/>
        <v>5</v>
      </c>
      <c r="K9" s="9" t="str">
        <f t="shared" si="4"/>
        <v>SOPHIA THOMAS</v>
      </c>
      <c r="L9" s="9" t="str">
        <f t="shared" si="5"/>
        <v>sophia thomas</v>
      </c>
      <c r="M9" s="9" t="str">
        <f t="shared" si="6"/>
        <v>Sophia Thomas</v>
      </c>
      <c r="N9" s="9" t="str">
        <f t="shared" si="7"/>
        <v>Sophia Thomas</v>
      </c>
      <c r="O9" s="9" t="str">
        <f t="shared" si="8"/>
        <v>sophia.t@gmail.com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9" workbookViewId="0">
      <selection activeCell="G40" sqref="G40"/>
    </sheetView>
  </sheetViews>
  <sheetFormatPr defaultRowHeight="14.5" x14ac:dyDescent="0.35"/>
  <cols>
    <col min="4" max="4" width="17.6328125" customWidth="1"/>
    <col min="5" max="5" width="21.54296875" customWidth="1"/>
    <col min="6" max="6" width="18.08984375" customWidth="1"/>
    <col min="7" max="7" width="20.453125" customWidth="1"/>
    <col min="8" max="8" width="20.7265625" customWidth="1"/>
  </cols>
  <sheetData>
    <row r="1" spans="1:8" x14ac:dyDescent="0.35">
      <c r="A1" s="14" t="s">
        <v>265</v>
      </c>
      <c r="B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</row>
    <row r="2" spans="1:8" x14ac:dyDescent="0.35">
      <c r="A2" s="3" t="s">
        <v>272</v>
      </c>
      <c r="B2" s="3" t="s">
        <v>273</v>
      </c>
      <c r="D2" s="3" t="str">
        <f>CONCATENATE(A2," ",B2)</f>
        <v>jen Potter</v>
      </c>
      <c r="E2" s="3" t="str">
        <f>A2&amp; " " &amp;B2</f>
        <v>jen Potter</v>
      </c>
      <c r="F2" s="3" t="str">
        <f>PROPER(D2)</f>
        <v>Jen Potter</v>
      </c>
      <c r="G2" s="3" t="str">
        <f>UPPER(D2)</f>
        <v>JEN POTTER</v>
      </c>
      <c r="H2" s="3" t="str">
        <f>LOWER(D2)</f>
        <v>jen potter</v>
      </c>
    </row>
    <row r="3" spans="1:8" x14ac:dyDescent="0.35">
      <c r="A3" s="3" t="s">
        <v>274</v>
      </c>
      <c r="B3" s="3" t="s">
        <v>275</v>
      </c>
      <c r="D3" s="3" t="str">
        <f t="shared" ref="D3:D50" si="0">CONCATENATE(A3," ",B3)</f>
        <v>ronnie Proctor</v>
      </c>
      <c r="E3" s="3" t="str">
        <f t="shared" ref="E3:E50" si="1">A3&amp; " " &amp;B3</f>
        <v>ronnie Proctor</v>
      </c>
      <c r="F3" s="3" t="str">
        <f t="shared" ref="F3:F50" si="2">PROPER(D3)</f>
        <v>Ronnie Proctor</v>
      </c>
      <c r="G3" s="3" t="str">
        <f t="shared" ref="G3:G50" si="3">UPPER(D3)</f>
        <v>RONNIE PROCTOR</v>
      </c>
      <c r="H3" s="3" t="str">
        <f t="shared" ref="H3:H50" si="4">LOWER(D3)</f>
        <v>ronnie proctor</v>
      </c>
    </row>
    <row r="4" spans="1:8" x14ac:dyDescent="0.35">
      <c r="A4" s="3" t="s">
        <v>276</v>
      </c>
      <c r="B4" s="3" t="s">
        <v>277</v>
      </c>
      <c r="D4" s="3" t="str">
        <f t="shared" si="0"/>
        <v>Marcus dunlap</v>
      </c>
      <c r="E4" s="3" t="str">
        <f t="shared" si="1"/>
        <v>Marcus dunlap</v>
      </c>
      <c r="F4" s="3" t="str">
        <f t="shared" si="2"/>
        <v>Marcus Dunlap</v>
      </c>
      <c r="G4" s="3" t="str">
        <f t="shared" si="3"/>
        <v>MARCUS DUNLAP</v>
      </c>
      <c r="H4" s="3" t="str">
        <f t="shared" si="4"/>
        <v>marcus dunlap</v>
      </c>
    </row>
    <row r="5" spans="1:8" x14ac:dyDescent="0.35">
      <c r="A5" s="3" t="s">
        <v>278</v>
      </c>
      <c r="B5" s="3" t="s">
        <v>279</v>
      </c>
      <c r="D5" s="3" t="str">
        <f t="shared" si="0"/>
        <v>Gwendolyn Tyson</v>
      </c>
      <c r="E5" s="3" t="str">
        <f t="shared" si="1"/>
        <v>Gwendolyn Tyson</v>
      </c>
      <c r="F5" s="3" t="str">
        <f t="shared" si="2"/>
        <v>Gwendolyn Tyson</v>
      </c>
      <c r="G5" s="3" t="str">
        <f t="shared" si="3"/>
        <v>GWENDOLYN TYSON</v>
      </c>
      <c r="H5" s="3" t="str">
        <f t="shared" si="4"/>
        <v>gwendolyn tyson</v>
      </c>
    </row>
    <row r="6" spans="1:8" x14ac:dyDescent="0.35">
      <c r="A6" s="3" t="s">
        <v>280</v>
      </c>
      <c r="B6" s="3" t="s">
        <v>281</v>
      </c>
      <c r="D6" s="3" t="str">
        <f t="shared" si="0"/>
        <v>TIMOTHY Reese</v>
      </c>
      <c r="E6" s="3" t="str">
        <f t="shared" si="1"/>
        <v>TIMOTHY Reese</v>
      </c>
      <c r="F6" s="3" t="str">
        <f t="shared" si="2"/>
        <v>Timothy Reese</v>
      </c>
      <c r="G6" s="3" t="str">
        <f t="shared" si="3"/>
        <v>TIMOTHY REESE</v>
      </c>
      <c r="H6" s="3" t="str">
        <f t="shared" si="4"/>
        <v>timothy reese</v>
      </c>
    </row>
    <row r="7" spans="1:8" x14ac:dyDescent="0.35">
      <c r="A7" s="3" t="s">
        <v>282</v>
      </c>
      <c r="B7" s="3" t="s">
        <v>283</v>
      </c>
      <c r="D7" s="3" t="str">
        <f t="shared" si="0"/>
        <v>Alex Morgan</v>
      </c>
      <c r="E7" s="3" t="str">
        <f t="shared" si="1"/>
        <v>Alex Morgan</v>
      </c>
      <c r="F7" s="3" t="str">
        <f t="shared" si="2"/>
        <v>Alex Morgan</v>
      </c>
      <c r="G7" s="3" t="str">
        <f t="shared" si="3"/>
        <v>ALEX MORGAN</v>
      </c>
      <c r="H7" s="3" t="str">
        <f t="shared" si="4"/>
        <v>alex morgan</v>
      </c>
    </row>
    <row r="8" spans="1:8" x14ac:dyDescent="0.35">
      <c r="A8" s="3" t="s">
        <v>284</v>
      </c>
      <c r="B8" s="3" t="s">
        <v>285</v>
      </c>
      <c r="D8" s="3" t="str">
        <f t="shared" si="0"/>
        <v>Sarah Ramsey</v>
      </c>
      <c r="E8" s="3" t="str">
        <f t="shared" si="1"/>
        <v>Sarah Ramsey</v>
      </c>
      <c r="F8" s="3" t="str">
        <f t="shared" si="2"/>
        <v>Sarah Ramsey</v>
      </c>
      <c r="G8" s="3" t="str">
        <f t="shared" si="3"/>
        <v>SARAH RAMSEY</v>
      </c>
      <c r="H8" s="3" t="str">
        <f t="shared" si="4"/>
        <v>sarah ramsey</v>
      </c>
    </row>
    <row r="9" spans="1:8" x14ac:dyDescent="0.35">
      <c r="A9" s="3" t="s">
        <v>286</v>
      </c>
      <c r="B9" s="3" t="s">
        <v>287</v>
      </c>
      <c r="D9" s="3" t="str">
        <f t="shared" si="0"/>
        <v>Laurie HANNA</v>
      </c>
      <c r="E9" s="3" t="str">
        <f t="shared" si="1"/>
        <v>Laurie HANNA</v>
      </c>
      <c r="F9" s="3" t="str">
        <f t="shared" si="2"/>
        <v>Laurie Hanna</v>
      </c>
      <c r="G9" s="3" t="str">
        <f t="shared" si="3"/>
        <v>LAURIE HANNA</v>
      </c>
      <c r="H9" s="3" t="str">
        <f t="shared" si="4"/>
        <v>laurie hanna</v>
      </c>
    </row>
    <row r="10" spans="1:8" x14ac:dyDescent="0.35">
      <c r="A10" s="3" t="s">
        <v>288</v>
      </c>
      <c r="B10" s="3" t="s">
        <v>289</v>
      </c>
      <c r="D10" s="3" t="str">
        <f t="shared" si="0"/>
        <v>Jim Rodgers</v>
      </c>
      <c r="E10" s="3" t="str">
        <f t="shared" si="1"/>
        <v>Jim Rodgers</v>
      </c>
      <c r="F10" s="3" t="str">
        <f t="shared" si="2"/>
        <v>Jim Rodgers</v>
      </c>
      <c r="G10" s="3" t="str">
        <f t="shared" si="3"/>
        <v>JIM RODGERS</v>
      </c>
      <c r="H10" s="3" t="str">
        <f t="shared" si="4"/>
        <v>jim rodgers</v>
      </c>
    </row>
    <row r="11" spans="1:8" x14ac:dyDescent="0.35">
      <c r="A11" s="3" t="s">
        <v>290</v>
      </c>
      <c r="B11" s="3" t="s">
        <v>291</v>
      </c>
      <c r="D11" s="3" t="str">
        <f t="shared" si="0"/>
        <v>Tony Winters</v>
      </c>
      <c r="E11" s="3" t="str">
        <f t="shared" si="1"/>
        <v>Tony Winters</v>
      </c>
      <c r="F11" s="3" t="str">
        <f t="shared" si="2"/>
        <v>Tony Winters</v>
      </c>
      <c r="G11" s="3" t="str">
        <f t="shared" si="3"/>
        <v>TONY WINTERS</v>
      </c>
      <c r="H11" s="3" t="str">
        <f t="shared" si="4"/>
        <v>tony winters</v>
      </c>
    </row>
    <row r="12" spans="1:8" x14ac:dyDescent="0.35">
      <c r="A12" s="3" t="s">
        <v>292</v>
      </c>
      <c r="B12" s="3" t="s">
        <v>293</v>
      </c>
      <c r="D12" s="3" t="str">
        <f t="shared" si="0"/>
        <v>Edna Thomas</v>
      </c>
      <c r="E12" s="3" t="str">
        <f t="shared" si="1"/>
        <v>Edna Thomas</v>
      </c>
      <c r="F12" s="3" t="str">
        <f t="shared" si="2"/>
        <v>Edna Thomas</v>
      </c>
      <c r="G12" s="3" t="str">
        <f t="shared" si="3"/>
        <v>EDNA THOMAS</v>
      </c>
      <c r="H12" s="3" t="str">
        <f t="shared" si="4"/>
        <v>edna thomas</v>
      </c>
    </row>
    <row r="13" spans="1:8" x14ac:dyDescent="0.35">
      <c r="A13" s="3" t="s">
        <v>294</v>
      </c>
      <c r="B13" s="3" t="s">
        <v>295</v>
      </c>
      <c r="D13" s="3" t="str">
        <f t="shared" si="0"/>
        <v>Guy Gallagher</v>
      </c>
      <c r="E13" s="3" t="str">
        <f t="shared" si="1"/>
        <v>Guy Gallagher</v>
      </c>
      <c r="F13" s="3" t="str">
        <f t="shared" si="2"/>
        <v>Guy Gallagher</v>
      </c>
      <c r="G13" s="3" t="str">
        <f t="shared" si="3"/>
        <v>GUY GALLAGHER</v>
      </c>
      <c r="H13" s="3" t="str">
        <f t="shared" si="4"/>
        <v>guy gallagher</v>
      </c>
    </row>
    <row r="14" spans="1:8" x14ac:dyDescent="0.35">
      <c r="A14" s="3" t="s">
        <v>296</v>
      </c>
      <c r="B14" s="3" t="s">
        <v>297</v>
      </c>
      <c r="D14" s="3" t="str">
        <f t="shared" si="0"/>
        <v>Matthew Berman</v>
      </c>
      <c r="E14" s="3" t="str">
        <f t="shared" si="1"/>
        <v>Matthew Berman</v>
      </c>
      <c r="F14" s="3" t="str">
        <f t="shared" si="2"/>
        <v>Matthew Berman</v>
      </c>
      <c r="G14" s="3" t="str">
        <f t="shared" si="3"/>
        <v>MATTHEW BERMAN</v>
      </c>
      <c r="H14" s="3" t="str">
        <f t="shared" si="4"/>
        <v>matthew berman</v>
      </c>
    </row>
    <row r="15" spans="1:8" x14ac:dyDescent="0.35">
      <c r="A15" s="3" t="s">
        <v>298</v>
      </c>
      <c r="B15" s="3" t="s">
        <v>299</v>
      </c>
      <c r="D15" s="3" t="str">
        <f t="shared" si="0"/>
        <v>Ricky Hensley</v>
      </c>
      <c r="E15" s="3" t="str">
        <f t="shared" si="1"/>
        <v>Ricky Hensley</v>
      </c>
      <c r="F15" s="3" t="str">
        <f t="shared" si="2"/>
        <v>Ricky Hensley</v>
      </c>
      <c r="G15" s="3" t="str">
        <f t="shared" si="3"/>
        <v>RICKY HENSLEY</v>
      </c>
      <c r="H15" s="3" t="str">
        <f t="shared" si="4"/>
        <v>ricky hensley</v>
      </c>
    </row>
    <row r="16" spans="1:8" x14ac:dyDescent="0.35">
      <c r="A16" s="3" t="s">
        <v>300</v>
      </c>
      <c r="B16" s="3" t="s">
        <v>301</v>
      </c>
      <c r="D16" s="3" t="str">
        <f t="shared" si="0"/>
        <v>Theodore Moran</v>
      </c>
      <c r="E16" s="3" t="str">
        <f t="shared" si="1"/>
        <v>Theodore Moran</v>
      </c>
      <c r="F16" s="3" t="str">
        <f t="shared" si="2"/>
        <v>Theodore Moran</v>
      </c>
      <c r="G16" s="3" t="str">
        <f t="shared" si="3"/>
        <v>THEODORE MORAN</v>
      </c>
      <c r="H16" s="3" t="str">
        <f t="shared" si="4"/>
        <v>theodore moran</v>
      </c>
    </row>
    <row r="17" spans="1:8" x14ac:dyDescent="0.35">
      <c r="A17" s="3" t="s">
        <v>302</v>
      </c>
      <c r="B17" s="3" t="s">
        <v>303</v>
      </c>
      <c r="D17" s="3" t="str">
        <f t="shared" si="0"/>
        <v>Lorraine Kelly</v>
      </c>
      <c r="E17" s="3" t="str">
        <f t="shared" si="1"/>
        <v>Lorraine Kelly</v>
      </c>
      <c r="F17" s="3" t="str">
        <f t="shared" si="2"/>
        <v>Lorraine Kelly</v>
      </c>
      <c r="G17" s="3" t="str">
        <f t="shared" si="3"/>
        <v>LORRAINE KELLY</v>
      </c>
      <c r="H17" s="3" t="str">
        <f t="shared" si="4"/>
        <v>lorraine kelly</v>
      </c>
    </row>
    <row r="18" spans="1:8" x14ac:dyDescent="0.35">
      <c r="A18" s="3" t="s">
        <v>304</v>
      </c>
      <c r="B18" s="3" t="s">
        <v>305</v>
      </c>
      <c r="D18" s="3" t="str">
        <f t="shared" si="0"/>
        <v>Randall Montgomery</v>
      </c>
      <c r="E18" s="3" t="str">
        <f t="shared" si="1"/>
        <v>Randall Montgomery</v>
      </c>
      <c r="F18" s="3" t="str">
        <f t="shared" si="2"/>
        <v>Randall Montgomery</v>
      </c>
      <c r="G18" s="3" t="str">
        <f t="shared" si="3"/>
        <v>RANDALL MONTGOMERY</v>
      </c>
      <c r="H18" s="3" t="str">
        <f t="shared" si="4"/>
        <v>randall montgomery</v>
      </c>
    </row>
    <row r="19" spans="1:8" x14ac:dyDescent="0.35">
      <c r="A19" s="3" t="s">
        <v>306</v>
      </c>
      <c r="B19" s="3" t="s">
        <v>307</v>
      </c>
      <c r="D19" s="3" t="str">
        <f t="shared" si="0"/>
        <v>Pam Gilbert</v>
      </c>
      <c r="E19" s="3" t="str">
        <f t="shared" si="1"/>
        <v>Pam Gilbert</v>
      </c>
      <c r="F19" s="3" t="str">
        <f t="shared" si="2"/>
        <v>Pam Gilbert</v>
      </c>
      <c r="G19" s="3" t="str">
        <f t="shared" si="3"/>
        <v>PAM GILBERT</v>
      </c>
      <c r="H19" s="3" t="str">
        <f t="shared" si="4"/>
        <v>pam gilbert</v>
      </c>
    </row>
    <row r="20" spans="1:8" x14ac:dyDescent="0.35">
      <c r="A20" s="3" t="s">
        <v>308</v>
      </c>
      <c r="B20" s="3" t="s">
        <v>309</v>
      </c>
      <c r="D20" s="3" t="str">
        <f t="shared" si="0"/>
        <v>Lynn Morrow</v>
      </c>
      <c r="E20" s="3" t="str">
        <f t="shared" si="1"/>
        <v>Lynn Morrow</v>
      </c>
      <c r="F20" s="3" t="str">
        <f t="shared" si="2"/>
        <v>Lynn Morrow</v>
      </c>
      <c r="G20" s="3" t="str">
        <f t="shared" si="3"/>
        <v>LYNN MORROW</v>
      </c>
      <c r="H20" s="3" t="str">
        <f t="shared" si="4"/>
        <v>lynn morrow</v>
      </c>
    </row>
    <row r="21" spans="1:8" x14ac:dyDescent="0.35">
      <c r="A21" s="3" t="s">
        <v>310</v>
      </c>
      <c r="B21" s="3" t="s">
        <v>311</v>
      </c>
      <c r="D21" s="3" t="str">
        <f t="shared" si="0"/>
        <v>Ellen McCormick</v>
      </c>
      <c r="E21" s="3" t="str">
        <f t="shared" si="1"/>
        <v>Ellen McCormick</v>
      </c>
      <c r="F21" s="3" t="str">
        <f t="shared" si="2"/>
        <v>Ellen Mccormick</v>
      </c>
      <c r="G21" s="3" t="str">
        <f t="shared" si="3"/>
        <v>ELLEN MCCORMICK</v>
      </c>
      <c r="H21" s="3" t="str">
        <f t="shared" si="4"/>
        <v>ellen mccormick</v>
      </c>
    </row>
    <row r="22" spans="1:8" x14ac:dyDescent="0.35">
      <c r="A22" s="3" t="s">
        <v>312</v>
      </c>
      <c r="B22" s="3" t="s">
        <v>313</v>
      </c>
      <c r="D22" s="3" t="str">
        <f t="shared" si="0"/>
        <v>Scott Bunn</v>
      </c>
      <c r="E22" s="3" t="str">
        <f t="shared" si="1"/>
        <v>Scott Bunn</v>
      </c>
      <c r="F22" s="3" t="str">
        <f t="shared" si="2"/>
        <v>Scott Bunn</v>
      </c>
      <c r="G22" s="3" t="str">
        <f t="shared" si="3"/>
        <v>SCOTT BUNN</v>
      </c>
      <c r="H22" s="3" t="str">
        <f t="shared" si="4"/>
        <v>scott bunn</v>
      </c>
    </row>
    <row r="23" spans="1:8" x14ac:dyDescent="0.35">
      <c r="A23" s="3" t="s">
        <v>314</v>
      </c>
      <c r="B23" s="3" t="s">
        <v>315</v>
      </c>
      <c r="D23" s="3" t="str">
        <f t="shared" si="0"/>
        <v>Annette Boone</v>
      </c>
      <c r="E23" s="3" t="str">
        <f t="shared" si="1"/>
        <v>Annette Boone</v>
      </c>
      <c r="F23" s="3" t="str">
        <f t="shared" si="2"/>
        <v>Annette Boone</v>
      </c>
      <c r="G23" s="3" t="str">
        <f t="shared" si="3"/>
        <v>ANNETTE BOONE</v>
      </c>
      <c r="H23" s="3" t="str">
        <f t="shared" si="4"/>
        <v>annette boone</v>
      </c>
    </row>
    <row r="24" spans="1:8" x14ac:dyDescent="0.35">
      <c r="A24" s="3" t="s">
        <v>316</v>
      </c>
      <c r="B24" s="3" t="s">
        <v>317</v>
      </c>
      <c r="D24" s="3" t="str">
        <f t="shared" si="0"/>
        <v>Edgar Stone</v>
      </c>
      <c r="E24" s="3" t="str">
        <f t="shared" si="1"/>
        <v>Edgar Stone</v>
      </c>
      <c r="F24" s="3" t="str">
        <f t="shared" si="2"/>
        <v>Edgar Stone</v>
      </c>
      <c r="G24" s="3" t="str">
        <f t="shared" si="3"/>
        <v>EDGAR STONE</v>
      </c>
      <c r="H24" s="3" t="str">
        <f t="shared" si="4"/>
        <v>edgar stone</v>
      </c>
    </row>
    <row r="25" spans="1:8" x14ac:dyDescent="0.35">
      <c r="A25" s="3" t="s">
        <v>318</v>
      </c>
      <c r="B25" s="3" t="s">
        <v>319</v>
      </c>
      <c r="D25" s="3" t="str">
        <f t="shared" si="0"/>
        <v>Helen Stein</v>
      </c>
      <c r="E25" s="3" t="str">
        <f t="shared" si="1"/>
        <v>Helen Stein</v>
      </c>
      <c r="F25" s="3" t="str">
        <f t="shared" si="2"/>
        <v>Helen Stein</v>
      </c>
      <c r="G25" s="3" t="str">
        <f t="shared" si="3"/>
        <v>HELEN STEIN</v>
      </c>
      <c r="H25" s="3" t="str">
        <f t="shared" si="4"/>
        <v>helen stein</v>
      </c>
    </row>
    <row r="26" spans="1:8" x14ac:dyDescent="0.35">
      <c r="A26" s="3" t="s">
        <v>320</v>
      </c>
      <c r="B26" s="3" t="s">
        <v>321</v>
      </c>
      <c r="D26" s="3" t="str">
        <f t="shared" si="0"/>
        <v>Norman Shields</v>
      </c>
      <c r="E26" s="3" t="str">
        <f t="shared" si="1"/>
        <v>Norman Shields</v>
      </c>
      <c r="F26" s="3" t="str">
        <f t="shared" si="2"/>
        <v>Norman Shields</v>
      </c>
      <c r="G26" s="3" t="str">
        <f t="shared" si="3"/>
        <v>NORMAN SHIELDS</v>
      </c>
      <c r="H26" s="3" t="str">
        <f t="shared" si="4"/>
        <v>norman shields</v>
      </c>
    </row>
    <row r="27" spans="1:8" x14ac:dyDescent="0.35">
      <c r="A27" s="3" t="s">
        <v>322</v>
      </c>
      <c r="B27" s="3" t="s">
        <v>323</v>
      </c>
      <c r="D27" s="3" t="str">
        <f t="shared" si="0"/>
        <v>Wallace Werner</v>
      </c>
      <c r="E27" s="3" t="str">
        <f t="shared" si="1"/>
        <v>Wallace Werner</v>
      </c>
      <c r="F27" s="3" t="str">
        <f t="shared" si="2"/>
        <v>Wallace Werner</v>
      </c>
      <c r="G27" s="3" t="str">
        <f t="shared" si="3"/>
        <v>WALLACE WERNER</v>
      </c>
      <c r="H27" s="3" t="str">
        <f t="shared" si="4"/>
        <v>wallace werner</v>
      </c>
    </row>
    <row r="28" spans="1:8" x14ac:dyDescent="0.35">
      <c r="A28" s="3" t="s">
        <v>324</v>
      </c>
      <c r="B28" s="3" t="s">
        <v>325</v>
      </c>
      <c r="D28" s="3" t="str">
        <f t="shared" si="0"/>
        <v>Max McKenna</v>
      </c>
      <c r="E28" s="3" t="str">
        <f t="shared" si="1"/>
        <v>Max McKenna</v>
      </c>
      <c r="F28" s="3" t="str">
        <f t="shared" si="2"/>
        <v>Max Mckenna</v>
      </c>
      <c r="G28" s="3" t="str">
        <f t="shared" si="3"/>
        <v>MAX MCKENNA</v>
      </c>
      <c r="H28" s="3" t="str">
        <f t="shared" si="4"/>
        <v>max mckenna</v>
      </c>
    </row>
    <row r="29" spans="1:8" x14ac:dyDescent="0.35">
      <c r="A29" s="3" t="s">
        <v>326</v>
      </c>
      <c r="B29" s="3" t="s">
        <v>327</v>
      </c>
      <c r="D29" s="3" t="str">
        <f t="shared" si="0"/>
        <v>Claudia Boyle</v>
      </c>
      <c r="E29" s="3" t="str">
        <f t="shared" si="1"/>
        <v>Claudia Boyle</v>
      </c>
      <c r="F29" s="3" t="str">
        <f t="shared" si="2"/>
        <v>Claudia Boyle</v>
      </c>
      <c r="G29" s="3" t="str">
        <f t="shared" si="3"/>
        <v>CLAUDIA BOYLE</v>
      </c>
      <c r="H29" s="3" t="str">
        <f t="shared" si="4"/>
        <v>claudia boyle</v>
      </c>
    </row>
    <row r="30" spans="1:8" x14ac:dyDescent="0.35">
      <c r="A30" s="3" t="s">
        <v>328</v>
      </c>
      <c r="B30" s="3" t="s">
        <v>329</v>
      </c>
      <c r="D30" s="3" t="str">
        <f t="shared" si="0"/>
        <v>Caroline Johnston</v>
      </c>
      <c r="E30" s="3" t="str">
        <f t="shared" si="1"/>
        <v>Caroline Johnston</v>
      </c>
      <c r="F30" s="3" t="str">
        <f t="shared" si="2"/>
        <v>Caroline Johnston</v>
      </c>
      <c r="G30" s="3" t="str">
        <f t="shared" si="3"/>
        <v>CAROLINE JOHNSTON</v>
      </c>
      <c r="H30" s="3" t="str">
        <f t="shared" si="4"/>
        <v>caroline johnston</v>
      </c>
    </row>
    <row r="31" spans="1:8" x14ac:dyDescent="0.35">
      <c r="A31" s="3" t="s">
        <v>330</v>
      </c>
      <c r="B31" s="3" t="s">
        <v>331</v>
      </c>
      <c r="D31" s="3" t="str">
        <f t="shared" si="0"/>
        <v>Lois Hamilton</v>
      </c>
      <c r="E31" s="3" t="str">
        <f t="shared" si="1"/>
        <v>Lois Hamilton</v>
      </c>
      <c r="F31" s="3" t="str">
        <f t="shared" si="2"/>
        <v>Lois Hamilton</v>
      </c>
      <c r="G31" s="3" t="str">
        <f t="shared" si="3"/>
        <v>LOIS HAMILTON</v>
      </c>
      <c r="H31" s="3" t="str">
        <f t="shared" si="4"/>
        <v>lois hamilton</v>
      </c>
    </row>
    <row r="32" spans="1:8" x14ac:dyDescent="0.35">
      <c r="A32" s="3" t="s">
        <v>332</v>
      </c>
      <c r="B32" s="3" t="s">
        <v>333</v>
      </c>
      <c r="D32" s="3" t="str">
        <f t="shared" si="0"/>
        <v>Tom McFarland</v>
      </c>
      <c r="E32" s="3" t="str">
        <f t="shared" si="1"/>
        <v>Tom McFarland</v>
      </c>
      <c r="F32" s="3" t="str">
        <f t="shared" si="2"/>
        <v>Tom Mcfarland</v>
      </c>
      <c r="G32" s="3" t="str">
        <f t="shared" si="3"/>
        <v>TOM MCFARLAND</v>
      </c>
      <c r="H32" s="3" t="str">
        <f t="shared" si="4"/>
        <v>tom mcfarland</v>
      </c>
    </row>
    <row r="33" spans="1:8" x14ac:dyDescent="0.35">
      <c r="A33" s="3" t="s">
        <v>334</v>
      </c>
      <c r="B33" s="3" t="s">
        <v>335</v>
      </c>
      <c r="D33" s="3" t="str">
        <f t="shared" si="0"/>
        <v>Ron Newton</v>
      </c>
      <c r="E33" s="3" t="str">
        <f t="shared" si="1"/>
        <v>Ron Newton</v>
      </c>
      <c r="F33" s="3" t="str">
        <f t="shared" si="2"/>
        <v>Ron Newton</v>
      </c>
      <c r="G33" s="3" t="str">
        <f t="shared" si="3"/>
        <v>RON NEWTON</v>
      </c>
      <c r="H33" s="3" t="str">
        <f t="shared" si="4"/>
        <v>ron newton</v>
      </c>
    </row>
    <row r="34" spans="1:8" x14ac:dyDescent="0.35">
      <c r="A34" s="3" t="s">
        <v>336</v>
      </c>
      <c r="B34" s="3" t="s">
        <v>337</v>
      </c>
      <c r="D34" s="3" t="str">
        <f t="shared" si="0"/>
        <v>Linda Weiss</v>
      </c>
      <c r="E34" s="3" t="str">
        <f t="shared" si="1"/>
        <v>Linda Weiss</v>
      </c>
      <c r="F34" s="3" t="str">
        <f t="shared" si="2"/>
        <v>Linda Weiss</v>
      </c>
      <c r="G34" s="3" t="str">
        <f t="shared" si="3"/>
        <v>LINDA WEISS</v>
      </c>
      <c r="H34" s="3" t="str">
        <f t="shared" si="4"/>
        <v>linda weiss</v>
      </c>
    </row>
    <row r="35" spans="1:8" x14ac:dyDescent="0.35">
      <c r="A35" s="3" t="s">
        <v>338</v>
      </c>
      <c r="B35" s="3" t="s">
        <v>339</v>
      </c>
      <c r="D35" s="3" t="str">
        <f t="shared" si="0"/>
        <v>Shawn Stern</v>
      </c>
      <c r="E35" s="3" t="str">
        <f t="shared" si="1"/>
        <v>Shawn Stern</v>
      </c>
      <c r="F35" s="3" t="str">
        <f t="shared" si="2"/>
        <v>Shawn Stern</v>
      </c>
      <c r="G35" s="3" t="str">
        <f t="shared" si="3"/>
        <v>SHAWN STERN</v>
      </c>
      <c r="H35" s="3" t="str">
        <f t="shared" si="4"/>
        <v>shawn stern</v>
      </c>
    </row>
    <row r="36" spans="1:8" x14ac:dyDescent="0.35">
      <c r="A36" s="3" t="s">
        <v>340</v>
      </c>
      <c r="B36" s="3" t="s">
        <v>341</v>
      </c>
      <c r="D36" s="3" t="str">
        <f t="shared" si="0"/>
        <v>Kara Allison</v>
      </c>
      <c r="E36" s="3" t="str">
        <f t="shared" si="1"/>
        <v>Kara Allison</v>
      </c>
      <c r="F36" s="3" t="str">
        <f t="shared" si="2"/>
        <v>Kara Allison</v>
      </c>
      <c r="G36" s="3" t="str">
        <f t="shared" si="3"/>
        <v>KARA ALLISON</v>
      </c>
      <c r="H36" s="3" t="str">
        <f t="shared" si="4"/>
        <v>kara allison</v>
      </c>
    </row>
    <row r="37" spans="1:8" x14ac:dyDescent="0.35">
      <c r="A37" s="3" t="s">
        <v>342</v>
      </c>
      <c r="B37" s="3" t="s">
        <v>343</v>
      </c>
      <c r="D37" s="3" t="str">
        <f t="shared" si="0"/>
        <v>Dale Gillespie</v>
      </c>
      <c r="E37" s="3" t="str">
        <f t="shared" si="1"/>
        <v>Dale Gillespie</v>
      </c>
      <c r="F37" s="3" t="str">
        <f t="shared" si="2"/>
        <v>Dale Gillespie</v>
      </c>
      <c r="G37" s="3" t="str">
        <f t="shared" si="3"/>
        <v>DALE GILLESPIE</v>
      </c>
      <c r="H37" s="3" t="str">
        <f t="shared" si="4"/>
        <v>dale gillespie</v>
      </c>
    </row>
    <row r="38" spans="1:8" x14ac:dyDescent="0.35">
      <c r="A38" s="3" t="s">
        <v>344</v>
      </c>
      <c r="B38" s="3" t="s">
        <v>345</v>
      </c>
      <c r="D38" s="3" t="str">
        <f t="shared" si="0"/>
        <v>Marguerite Moss</v>
      </c>
      <c r="E38" s="3" t="str">
        <f t="shared" si="1"/>
        <v>Marguerite Moss</v>
      </c>
      <c r="F38" s="3" t="str">
        <f t="shared" si="2"/>
        <v>Marguerite Moss</v>
      </c>
      <c r="G38" s="3" t="str">
        <f t="shared" si="3"/>
        <v>MARGUERITE MOSS</v>
      </c>
      <c r="H38" s="3" t="str">
        <f t="shared" si="4"/>
        <v>marguerite moss</v>
      </c>
    </row>
    <row r="39" spans="1:8" x14ac:dyDescent="0.35">
      <c r="A39" s="3" t="s">
        <v>346</v>
      </c>
      <c r="B39" s="3" t="s">
        <v>347</v>
      </c>
      <c r="D39" s="3" t="str">
        <f t="shared" si="0"/>
        <v>Rhonda Ivey</v>
      </c>
      <c r="E39" s="3" t="str">
        <f t="shared" si="1"/>
        <v>Rhonda Ivey</v>
      </c>
      <c r="F39" s="3" t="str">
        <f t="shared" si="2"/>
        <v>Rhonda Ivey</v>
      </c>
      <c r="G39" s="3" t="str">
        <f t="shared" si="3"/>
        <v>RHONDA IVEY</v>
      </c>
      <c r="H39" s="3" t="str">
        <f t="shared" si="4"/>
        <v>rhonda ivey</v>
      </c>
    </row>
    <row r="40" spans="1:8" x14ac:dyDescent="0.35">
      <c r="A40" s="3" t="s">
        <v>348</v>
      </c>
      <c r="B40" s="3" t="s">
        <v>349</v>
      </c>
      <c r="D40" s="3" t="str">
        <f t="shared" si="0"/>
        <v>Yvonne Fox</v>
      </c>
      <c r="E40" s="3" t="str">
        <f t="shared" si="1"/>
        <v>Yvonne Fox</v>
      </c>
      <c r="F40" s="3" t="str">
        <f t="shared" si="2"/>
        <v>Yvonne Fox</v>
      </c>
      <c r="G40" s="3" t="str">
        <f t="shared" si="3"/>
        <v>YVONNE FOX</v>
      </c>
      <c r="H40" s="3" t="str">
        <f t="shared" si="4"/>
        <v>yvonne fox</v>
      </c>
    </row>
    <row r="41" spans="1:8" x14ac:dyDescent="0.35">
      <c r="A41" s="3" t="s">
        <v>350</v>
      </c>
      <c r="B41" s="3" t="s">
        <v>351</v>
      </c>
      <c r="D41" s="3" t="str">
        <f t="shared" si="0"/>
        <v>Geoffrey Zhu</v>
      </c>
      <c r="E41" s="3" t="str">
        <f t="shared" si="1"/>
        <v>Geoffrey Zhu</v>
      </c>
      <c r="F41" s="3" t="str">
        <f t="shared" si="2"/>
        <v>Geoffrey Zhu</v>
      </c>
      <c r="G41" s="3" t="str">
        <f t="shared" si="3"/>
        <v>GEOFFREY ZHU</v>
      </c>
      <c r="H41" s="3" t="str">
        <f t="shared" si="4"/>
        <v>geoffrey zhu</v>
      </c>
    </row>
    <row r="42" spans="1:8" x14ac:dyDescent="0.35">
      <c r="A42" s="3" t="s">
        <v>352</v>
      </c>
      <c r="B42" s="3" t="s">
        <v>353</v>
      </c>
      <c r="D42" s="3" t="str">
        <f t="shared" si="0"/>
        <v>Kent Kerr</v>
      </c>
      <c r="E42" s="3" t="str">
        <f t="shared" si="1"/>
        <v>Kent Kerr</v>
      </c>
      <c r="F42" s="3" t="str">
        <f t="shared" si="2"/>
        <v>Kent Kerr</v>
      </c>
      <c r="G42" s="3" t="str">
        <f t="shared" si="3"/>
        <v>KENT KERR</v>
      </c>
      <c r="H42" s="3" t="str">
        <f t="shared" si="4"/>
        <v>kent kerr</v>
      </c>
    </row>
    <row r="43" spans="1:8" x14ac:dyDescent="0.35">
      <c r="A43" s="3" t="s">
        <v>354</v>
      </c>
      <c r="B43" s="3" t="s">
        <v>355</v>
      </c>
      <c r="D43" s="3" t="str">
        <f t="shared" si="0"/>
        <v>Diana Xu</v>
      </c>
      <c r="E43" s="3" t="str">
        <f t="shared" si="1"/>
        <v>Diana Xu</v>
      </c>
      <c r="F43" s="3" t="str">
        <f t="shared" si="2"/>
        <v>Diana Xu</v>
      </c>
      <c r="G43" s="3" t="str">
        <f t="shared" si="3"/>
        <v>DIANA XU</v>
      </c>
      <c r="H43" s="3" t="str">
        <f t="shared" si="4"/>
        <v>diana xu</v>
      </c>
    </row>
    <row r="44" spans="1:8" x14ac:dyDescent="0.35">
      <c r="A44" s="3" t="s">
        <v>356</v>
      </c>
      <c r="B44" s="3" t="s">
        <v>357</v>
      </c>
      <c r="D44" s="3" t="str">
        <f t="shared" si="0"/>
        <v>Vicki Hauser</v>
      </c>
      <c r="E44" s="3" t="str">
        <f t="shared" si="1"/>
        <v>Vicki Hauser</v>
      </c>
      <c r="F44" s="3" t="str">
        <f t="shared" si="2"/>
        <v>Vicki Hauser</v>
      </c>
      <c r="G44" s="3" t="str">
        <f t="shared" si="3"/>
        <v>VICKI HAUSER</v>
      </c>
      <c r="H44" s="3" t="str">
        <f t="shared" si="4"/>
        <v>vicki hauser</v>
      </c>
    </row>
    <row r="45" spans="1:8" x14ac:dyDescent="0.35">
      <c r="A45" s="3" t="s">
        <v>358</v>
      </c>
      <c r="B45" s="3" t="s">
        <v>359</v>
      </c>
      <c r="D45" s="3" t="str">
        <f t="shared" si="0"/>
        <v>Janice Cole</v>
      </c>
      <c r="E45" s="3" t="str">
        <f t="shared" si="1"/>
        <v>Janice Cole</v>
      </c>
      <c r="F45" s="3" t="str">
        <f t="shared" si="2"/>
        <v>Janice Cole</v>
      </c>
      <c r="G45" s="3" t="str">
        <f t="shared" si="3"/>
        <v>JANICE COLE</v>
      </c>
      <c r="H45" s="3" t="str">
        <f t="shared" si="4"/>
        <v>janice cole</v>
      </c>
    </row>
    <row r="46" spans="1:8" x14ac:dyDescent="0.35">
      <c r="A46" s="3" t="s">
        <v>360</v>
      </c>
      <c r="B46" s="3" t="s">
        <v>361</v>
      </c>
      <c r="D46" s="3" t="str">
        <f t="shared" si="0"/>
        <v>Christina Matthews</v>
      </c>
      <c r="E46" s="3" t="str">
        <f t="shared" si="1"/>
        <v>Christina Matthews</v>
      </c>
      <c r="F46" s="3" t="str">
        <f t="shared" si="2"/>
        <v>Christina Matthews</v>
      </c>
      <c r="G46" s="3" t="str">
        <f t="shared" si="3"/>
        <v>CHRISTINA MATTHEWS</v>
      </c>
      <c r="H46" s="3" t="str">
        <f t="shared" si="4"/>
        <v>christina matthews</v>
      </c>
    </row>
    <row r="47" spans="1:8" x14ac:dyDescent="0.35">
      <c r="A47" s="3" t="s">
        <v>362</v>
      </c>
      <c r="B47" s="3" t="s">
        <v>363</v>
      </c>
      <c r="D47" s="3" t="str">
        <f t="shared" si="0"/>
        <v>Wesley Waller</v>
      </c>
      <c r="E47" s="3" t="str">
        <f t="shared" si="1"/>
        <v>Wesley Waller</v>
      </c>
      <c r="F47" s="3" t="str">
        <f t="shared" si="2"/>
        <v>Wesley Waller</v>
      </c>
      <c r="G47" s="3" t="str">
        <f t="shared" si="3"/>
        <v>WESLEY WALLER</v>
      </c>
      <c r="H47" s="3" t="str">
        <f t="shared" si="4"/>
        <v>wesley waller</v>
      </c>
    </row>
    <row r="48" spans="1:8" x14ac:dyDescent="0.35">
      <c r="A48" s="3" t="s">
        <v>364</v>
      </c>
      <c r="B48" s="3" t="s">
        <v>365</v>
      </c>
      <c r="D48" s="3" t="str">
        <f t="shared" si="0"/>
        <v>Phillip Holmes</v>
      </c>
      <c r="E48" s="3" t="str">
        <f t="shared" si="1"/>
        <v>Phillip Holmes</v>
      </c>
      <c r="F48" s="3" t="str">
        <f t="shared" si="2"/>
        <v>Phillip Holmes</v>
      </c>
      <c r="G48" s="3" t="str">
        <f t="shared" si="3"/>
        <v>PHILLIP HOLMES</v>
      </c>
      <c r="H48" s="3" t="str">
        <f t="shared" si="4"/>
        <v>phillip holmes</v>
      </c>
    </row>
    <row r="49" spans="1:8" x14ac:dyDescent="0.35">
      <c r="A49" s="3" t="s">
        <v>282</v>
      </c>
      <c r="B49" s="3" t="s">
        <v>366</v>
      </c>
      <c r="D49" s="3" t="str">
        <f t="shared" si="0"/>
        <v>Alex Harrell</v>
      </c>
      <c r="E49" s="3" t="str">
        <f t="shared" si="1"/>
        <v>Alex Harrell</v>
      </c>
      <c r="F49" s="3" t="str">
        <f t="shared" si="2"/>
        <v>Alex Harrell</v>
      </c>
      <c r="G49" s="3" t="str">
        <f t="shared" si="3"/>
        <v>ALEX HARRELL</v>
      </c>
      <c r="H49" s="3" t="str">
        <f t="shared" si="4"/>
        <v>alex harrell</v>
      </c>
    </row>
    <row r="50" spans="1:8" x14ac:dyDescent="0.35">
      <c r="A50" s="3" t="s">
        <v>334</v>
      </c>
      <c r="B50" s="3" t="s">
        <v>367</v>
      </c>
      <c r="D50" s="3" t="str">
        <f t="shared" si="0"/>
        <v>Ron Nagel</v>
      </c>
      <c r="E50" s="3" t="str">
        <f t="shared" si="1"/>
        <v>Ron Nagel</v>
      </c>
      <c r="F50" s="3" t="str">
        <f t="shared" si="2"/>
        <v>Ron Nagel</v>
      </c>
      <c r="G50" s="3" t="str">
        <f t="shared" si="3"/>
        <v>RON NAGEL</v>
      </c>
      <c r="H50" s="3" t="str">
        <f t="shared" si="4"/>
        <v>ron nagel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4" zoomScaleNormal="84" workbookViewId="0">
      <selection activeCell="H21" sqref="H21"/>
    </sheetView>
  </sheetViews>
  <sheetFormatPr defaultRowHeight="14.5" x14ac:dyDescent="0.35"/>
  <cols>
    <col min="2" max="2" width="11.36328125" customWidth="1"/>
    <col min="3" max="3" width="9.1796875" customWidth="1"/>
    <col min="4" max="4" width="9.453125" customWidth="1"/>
    <col min="6" max="6" width="11.81640625" customWidth="1"/>
    <col min="7" max="7" width="11" customWidth="1"/>
  </cols>
  <sheetData>
    <row r="1" spans="1:7" ht="31" x14ac:dyDescent="0.35">
      <c r="A1" s="32" t="s">
        <v>189</v>
      </c>
      <c r="B1" s="32" t="s">
        <v>250</v>
      </c>
      <c r="C1" s="32" t="s">
        <v>251</v>
      </c>
      <c r="D1" s="32" t="s">
        <v>252</v>
      </c>
      <c r="E1" s="32" t="s">
        <v>253</v>
      </c>
      <c r="F1" s="32" t="s">
        <v>254</v>
      </c>
      <c r="G1" s="32" t="s">
        <v>255</v>
      </c>
    </row>
    <row r="2" spans="1:7" ht="15.5" x14ac:dyDescent="0.35">
      <c r="A2" s="33">
        <v>1001</v>
      </c>
      <c r="B2" s="33">
        <v>250.5</v>
      </c>
      <c r="C2" s="33">
        <v>3</v>
      </c>
      <c r="D2" s="33">
        <v>0.1</v>
      </c>
      <c r="E2" s="33">
        <v>50.75</v>
      </c>
      <c r="F2" s="33">
        <v>24</v>
      </c>
      <c r="G2" s="33">
        <v>4.5</v>
      </c>
    </row>
    <row r="3" spans="1:7" ht="15.5" x14ac:dyDescent="0.35">
      <c r="A3" s="33">
        <v>1002</v>
      </c>
      <c r="B3" s="33">
        <v>135</v>
      </c>
      <c r="C3" s="33">
        <v>2</v>
      </c>
      <c r="D3" s="33">
        <v>0.2</v>
      </c>
      <c r="E3" s="33">
        <v>30.5</v>
      </c>
      <c r="F3" s="33">
        <v>35</v>
      </c>
      <c r="G3" s="33">
        <v>4</v>
      </c>
    </row>
    <row r="4" spans="1:7" ht="15.5" x14ac:dyDescent="0.35">
      <c r="A4" s="33">
        <v>1003</v>
      </c>
      <c r="B4" s="33">
        <v>890</v>
      </c>
      <c r="C4" s="33">
        <v>5</v>
      </c>
      <c r="D4" s="33">
        <v>0.15</v>
      </c>
      <c r="E4" s="33">
        <v>200</v>
      </c>
      <c r="F4" s="33">
        <v>29</v>
      </c>
      <c r="G4" s="33">
        <v>3.8</v>
      </c>
    </row>
    <row r="5" spans="1:7" ht="15.5" x14ac:dyDescent="0.35">
      <c r="A5" s="33">
        <v>1004</v>
      </c>
      <c r="B5" s="33">
        <v>450.25</v>
      </c>
      <c r="C5" s="33">
        <v>7</v>
      </c>
      <c r="D5" s="33">
        <v>0.05</v>
      </c>
      <c r="E5" s="33">
        <v>120.75</v>
      </c>
      <c r="F5" s="33">
        <v>40</v>
      </c>
      <c r="G5" s="33">
        <v>4.2</v>
      </c>
    </row>
    <row r="6" spans="1:7" ht="15.5" x14ac:dyDescent="0.35">
      <c r="A6" s="33">
        <v>1005</v>
      </c>
      <c r="B6" s="33">
        <v>620.75</v>
      </c>
      <c r="C6" s="33">
        <v>4</v>
      </c>
      <c r="D6" s="33">
        <v>0.12</v>
      </c>
      <c r="E6" s="33">
        <v>150.5</v>
      </c>
      <c r="F6" s="33">
        <v>27</v>
      </c>
      <c r="G6" s="33">
        <v>3.5</v>
      </c>
    </row>
    <row r="7" spans="1:7" ht="15.5" x14ac:dyDescent="0.35">
      <c r="A7" s="33">
        <v>1006</v>
      </c>
      <c r="B7" s="33">
        <v>320</v>
      </c>
      <c r="C7" s="33">
        <v>6</v>
      </c>
      <c r="D7" s="33">
        <v>0.18</v>
      </c>
      <c r="E7" s="33">
        <v>85</v>
      </c>
      <c r="F7" s="33">
        <v>45</v>
      </c>
      <c r="G7" s="33">
        <v>4.7</v>
      </c>
    </row>
    <row r="8" spans="1:7" ht="15.5" x14ac:dyDescent="0.35">
      <c r="A8" s="33">
        <v>1007</v>
      </c>
      <c r="B8" s="33">
        <v>980.5</v>
      </c>
      <c r="C8" s="33">
        <v>3</v>
      </c>
      <c r="D8" s="33">
        <v>0.1</v>
      </c>
      <c r="E8" s="33">
        <v>210.25</v>
      </c>
      <c r="F8" s="33">
        <v>33</v>
      </c>
      <c r="G8" s="33">
        <v>4.8</v>
      </c>
    </row>
    <row r="9" spans="1:7" ht="15.5" x14ac:dyDescent="0.35">
      <c r="A9" s="33">
        <v>1008</v>
      </c>
      <c r="B9" s="33">
        <v>715</v>
      </c>
      <c r="C9" s="33">
        <v>8</v>
      </c>
      <c r="D9" s="33">
        <v>0.25</v>
      </c>
      <c r="E9" s="33">
        <v>180</v>
      </c>
      <c r="F9" s="33">
        <v>38</v>
      </c>
      <c r="G9" s="33">
        <v>3.9</v>
      </c>
    </row>
    <row r="11" spans="1:7" x14ac:dyDescent="0.35">
      <c r="A11" s="29" t="s">
        <v>256</v>
      </c>
      <c r="B11">
        <f t="shared" ref="B11:G11" si="0">SUM(B2:B9)</f>
        <v>4362</v>
      </c>
      <c r="C11">
        <f t="shared" si="0"/>
        <v>38</v>
      </c>
      <c r="D11">
        <f t="shared" si="0"/>
        <v>1.1499999999999999</v>
      </c>
      <c r="E11">
        <f t="shared" si="0"/>
        <v>1027.75</v>
      </c>
      <c r="F11">
        <f t="shared" si="0"/>
        <v>271</v>
      </c>
      <c r="G11">
        <f t="shared" si="0"/>
        <v>33.4</v>
      </c>
    </row>
    <row r="12" spans="1:7" x14ac:dyDescent="0.35">
      <c r="A12" s="29" t="s">
        <v>257</v>
      </c>
      <c r="B12">
        <f>AVERAGE(B2:B9)</f>
        <v>545.25</v>
      </c>
      <c r="C12">
        <f t="shared" ref="C12:G12" si="1">AVERAGE(C2:C9)</f>
        <v>4.75</v>
      </c>
      <c r="D12">
        <f t="shared" si="1"/>
        <v>0.14374999999999999</v>
      </c>
      <c r="E12">
        <f t="shared" si="1"/>
        <v>128.46875</v>
      </c>
      <c r="F12">
        <f t="shared" si="1"/>
        <v>33.875</v>
      </c>
      <c r="G12">
        <f t="shared" si="1"/>
        <v>4.1749999999999998</v>
      </c>
    </row>
    <row r="13" spans="1:7" x14ac:dyDescent="0.35">
      <c r="A13" s="29" t="s">
        <v>258</v>
      </c>
      <c r="B13">
        <f>MAX(B2:B9)</f>
        <v>980.5</v>
      </c>
      <c r="C13">
        <f t="shared" ref="C13:G13" si="2">MAX(C2:C9)</f>
        <v>8</v>
      </c>
      <c r="D13">
        <f t="shared" si="2"/>
        <v>0.25</v>
      </c>
      <c r="E13">
        <f t="shared" si="2"/>
        <v>210.25</v>
      </c>
      <c r="F13">
        <f t="shared" si="2"/>
        <v>45</v>
      </c>
      <c r="G13">
        <f t="shared" si="2"/>
        <v>4.8</v>
      </c>
    </row>
    <row r="14" spans="1:7" x14ac:dyDescent="0.35">
      <c r="A14" s="29" t="s">
        <v>259</v>
      </c>
      <c r="B14">
        <f>MIN(B2:B9)</f>
        <v>135</v>
      </c>
      <c r="C14">
        <f t="shared" ref="C14:G14" si="3">MIN(C2:C9)</f>
        <v>2</v>
      </c>
      <c r="D14">
        <f t="shared" si="3"/>
        <v>0.05</v>
      </c>
      <c r="E14">
        <f t="shared" si="3"/>
        <v>30.5</v>
      </c>
      <c r="F14">
        <f t="shared" si="3"/>
        <v>24</v>
      </c>
      <c r="G14">
        <f t="shared" si="3"/>
        <v>3.5</v>
      </c>
    </row>
    <row r="15" spans="1:7" x14ac:dyDescent="0.35">
      <c r="A15" s="29" t="s">
        <v>260</v>
      </c>
      <c r="B15">
        <f>MEDIAN(B2:B9)</f>
        <v>535.5</v>
      </c>
      <c r="C15">
        <f t="shared" ref="C15:F15" si="4">MEDIAN(C2:C9)</f>
        <v>4.5</v>
      </c>
      <c r="D15">
        <f t="shared" si="4"/>
        <v>0.13500000000000001</v>
      </c>
      <c r="E15">
        <f t="shared" si="4"/>
        <v>135.625</v>
      </c>
      <c r="F15">
        <f t="shared" si="4"/>
        <v>34</v>
      </c>
      <c r="G15">
        <f>MEDIAN(G2:G9)</f>
        <v>4.0999999999999996</v>
      </c>
    </row>
    <row r="16" spans="1:7" x14ac:dyDescent="0.35">
      <c r="A16" s="29" t="s">
        <v>261</v>
      </c>
      <c r="B16">
        <f>_xlfn.STDEV.S(B2:B9)</f>
        <v>306.53725595058472</v>
      </c>
      <c r="C16">
        <f t="shared" ref="C16:G16" si="5">_xlfn.STDEV.S(C2:C9)</f>
        <v>2.1213203435596424</v>
      </c>
      <c r="D16">
        <f t="shared" si="5"/>
        <v>6.4351157165752917E-2</v>
      </c>
      <c r="E16">
        <f t="shared" si="5"/>
        <v>68.173025339415375</v>
      </c>
      <c r="F16">
        <f t="shared" si="5"/>
        <v>7.0596944490739624</v>
      </c>
      <c r="G16">
        <f t="shared" si="5"/>
        <v>0.45903625751599292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Introduction</vt:lpstr>
      <vt:lpstr>Navigation</vt:lpstr>
      <vt:lpstr>Excel Data Type</vt:lpstr>
      <vt:lpstr>Count</vt:lpstr>
      <vt:lpstr>Today and Now</vt:lpstr>
      <vt:lpstr>Text Functions</vt:lpstr>
      <vt:lpstr>Text_Function</vt:lpstr>
      <vt:lpstr>Mathematical &amp; Statistical Func</vt:lpstr>
      <vt:lpstr>Data Validation</vt:lpstr>
      <vt:lpstr>Assignment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2018-02-04T10:23:21Z</cp:lastPrinted>
  <dcterms:created xsi:type="dcterms:W3CDTF">2018-01-21T06:38:33Z</dcterms:created>
  <dcterms:modified xsi:type="dcterms:W3CDTF">2025-06-17T13:13:23Z</dcterms:modified>
</cp:coreProperties>
</file>