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Z:\Ratecards\2. Radio\"/>
    </mc:Choice>
  </mc:AlternateContent>
  <xr:revisionPtr revIDLastSave="0" documentId="13_ncr:1_{CCF5A6D0-7606-4AD8-B37D-87D732A3E12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KLAMOS EKSPERTAI" sheetId="2" r:id="rId1"/>
    <sheet name="PHR" sheetId="5" r:id="rId2"/>
    <sheet name="TANGO" sheetId="1" r:id="rId3"/>
    <sheet name="RD stočių GRP palyginimas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1" i="5" l="1"/>
  <c r="Y17" i="5"/>
  <c r="Y5" i="5"/>
  <c r="Y35" i="2"/>
  <c r="Y25" i="2"/>
  <c r="Y15" i="2"/>
  <c r="Y5" i="2"/>
  <c r="W49" i="1"/>
  <c r="V49" i="1"/>
  <c r="U49" i="1"/>
  <c r="T49" i="1"/>
  <c r="S49" i="1"/>
  <c r="S44" i="1"/>
  <c r="G44" i="1" l="1"/>
  <c r="F44" i="1"/>
  <c r="E44" i="1"/>
  <c r="D44" i="1"/>
  <c r="C44" i="1"/>
  <c r="G42" i="1"/>
  <c r="F42" i="1"/>
  <c r="E42" i="1"/>
  <c r="D42" i="1"/>
  <c r="C42" i="1"/>
  <c r="G35" i="1"/>
  <c r="F35" i="1"/>
  <c r="E35" i="1"/>
  <c r="D35" i="1"/>
  <c r="C35" i="1"/>
  <c r="G33" i="1"/>
  <c r="F33" i="1"/>
  <c r="E33" i="1"/>
  <c r="D33" i="1"/>
  <c r="C33" i="1"/>
  <c r="G26" i="1"/>
  <c r="F26" i="1"/>
  <c r="E26" i="1"/>
  <c r="D26" i="1"/>
  <c r="C26" i="1"/>
  <c r="G24" i="1"/>
  <c r="F24" i="1"/>
  <c r="E24" i="1"/>
  <c r="D24" i="1"/>
  <c r="C24" i="1"/>
  <c r="G17" i="1"/>
  <c r="F17" i="1"/>
  <c r="E17" i="1"/>
  <c r="D17" i="1"/>
  <c r="C17" i="1"/>
  <c r="G9" i="1"/>
  <c r="F9" i="1"/>
  <c r="E9" i="1"/>
  <c r="D9" i="1"/>
  <c r="C9" i="1"/>
  <c r="G7" i="1"/>
  <c r="F7" i="1"/>
  <c r="E7" i="1"/>
  <c r="D7" i="1"/>
  <c r="C7" i="1"/>
  <c r="O8" i="5"/>
  <c r="O6" i="5"/>
  <c r="N8" i="5"/>
  <c r="N6" i="5"/>
  <c r="V6" i="5" s="1"/>
  <c r="M8" i="5"/>
  <c r="M6" i="5"/>
  <c r="L8" i="5"/>
  <c r="L6" i="5"/>
  <c r="K8" i="5"/>
  <c r="K6" i="5"/>
  <c r="G14" i="5"/>
  <c r="F14" i="5"/>
  <c r="V14" i="5" s="1"/>
  <c r="E14" i="5"/>
  <c r="U14" i="5" s="1"/>
  <c r="D14" i="5"/>
  <c r="C14" i="5"/>
  <c r="G13" i="5"/>
  <c r="F13" i="5"/>
  <c r="E13" i="5"/>
  <c r="U13" i="5" s="1"/>
  <c r="D13" i="5"/>
  <c r="T13" i="5" s="1"/>
  <c r="C13" i="5"/>
  <c r="S13" i="5" s="1"/>
  <c r="G12" i="5"/>
  <c r="F12" i="5"/>
  <c r="E12" i="5"/>
  <c r="D12" i="5"/>
  <c r="C12" i="5"/>
  <c r="S12" i="5" s="1"/>
  <c r="G8" i="5"/>
  <c r="F8" i="5"/>
  <c r="V8" i="5" s="1"/>
  <c r="E8" i="5"/>
  <c r="D8" i="5"/>
  <c r="C8" i="5"/>
  <c r="G6" i="5"/>
  <c r="F6" i="5"/>
  <c r="E6" i="5"/>
  <c r="U6" i="5" s="1"/>
  <c r="D6" i="5"/>
  <c r="C6" i="5"/>
  <c r="R28" i="5"/>
  <c r="R27" i="5"/>
  <c r="R26" i="5"/>
  <c r="R25" i="5"/>
  <c r="R24" i="5"/>
  <c r="R23" i="5"/>
  <c r="R22" i="5"/>
  <c r="R21" i="5"/>
  <c r="R20" i="5"/>
  <c r="R19" i="5"/>
  <c r="R18" i="5"/>
  <c r="R17" i="5"/>
  <c r="S14" i="5"/>
  <c r="T14" i="5"/>
  <c r="W13" i="5"/>
  <c r="V13" i="5"/>
  <c r="W12" i="5"/>
  <c r="V12" i="5"/>
  <c r="U12" i="5"/>
  <c r="T12" i="5"/>
  <c r="W11" i="5"/>
  <c r="V11" i="5"/>
  <c r="U11" i="5"/>
  <c r="T11" i="5"/>
  <c r="S11" i="5"/>
  <c r="W10" i="5"/>
  <c r="V10" i="5"/>
  <c r="U10" i="5"/>
  <c r="T10" i="5"/>
  <c r="S10" i="5"/>
  <c r="W9" i="5"/>
  <c r="V9" i="5"/>
  <c r="U9" i="5"/>
  <c r="T9" i="5"/>
  <c r="S9" i="5"/>
  <c r="T8" i="5"/>
  <c r="S8" i="5"/>
  <c r="W7" i="5"/>
  <c r="V7" i="5"/>
  <c r="U7" i="5"/>
  <c r="T7" i="5"/>
  <c r="S7" i="5"/>
  <c r="W6" i="5"/>
  <c r="W5" i="5"/>
  <c r="V5" i="5"/>
  <c r="U5" i="5"/>
  <c r="T5" i="5"/>
  <c r="S5" i="5"/>
  <c r="W8" i="5" l="1"/>
  <c r="T6" i="5"/>
  <c r="S6" i="5"/>
  <c r="W14" i="5"/>
  <c r="U8" i="5"/>
  <c r="I90" i="2"/>
  <c r="A90" i="2"/>
  <c r="S45" i="2"/>
  <c r="T45" i="2"/>
  <c r="U45" i="2"/>
  <c r="V45" i="2"/>
  <c r="W45" i="2"/>
  <c r="S46" i="2"/>
  <c r="T46" i="2"/>
  <c r="U46" i="2"/>
  <c r="V46" i="2"/>
  <c r="W46" i="2"/>
  <c r="S47" i="2"/>
  <c r="T47" i="2"/>
  <c r="U47" i="2"/>
  <c r="V47" i="2"/>
  <c r="W47" i="2"/>
  <c r="S48" i="2"/>
  <c r="T48" i="2"/>
  <c r="U48" i="2"/>
  <c r="V48" i="2"/>
  <c r="W48" i="2"/>
  <c r="T44" i="2"/>
  <c r="U44" i="2"/>
  <c r="V44" i="2"/>
  <c r="W44" i="2"/>
  <c r="S44" i="2"/>
  <c r="C46" i="2"/>
  <c r="C48" i="2"/>
  <c r="G48" i="2"/>
  <c r="F48" i="2"/>
  <c r="E48" i="2"/>
  <c r="D48" i="2"/>
  <c r="G46" i="2"/>
  <c r="F46" i="2"/>
  <c r="E46" i="2"/>
  <c r="D46" i="2"/>
  <c r="G39" i="2"/>
  <c r="F39" i="2"/>
  <c r="E39" i="2"/>
  <c r="D39" i="2"/>
  <c r="T39" i="2" s="1"/>
  <c r="C39" i="2"/>
  <c r="G37" i="2"/>
  <c r="F37" i="2"/>
  <c r="E37" i="2"/>
  <c r="D37" i="2"/>
  <c r="C37" i="2"/>
  <c r="G30" i="2"/>
  <c r="F30" i="2"/>
  <c r="E30" i="2"/>
  <c r="D30" i="2"/>
  <c r="C30" i="2"/>
  <c r="G28" i="2"/>
  <c r="W28" i="2" s="1"/>
  <c r="F28" i="2"/>
  <c r="E28" i="2"/>
  <c r="D28" i="2"/>
  <c r="C28" i="2"/>
  <c r="G20" i="2"/>
  <c r="W20" i="2" s="1"/>
  <c r="F20" i="2"/>
  <c r="E20" i="2"/>
  <c r="D20" i="2"/>
  <c r="C20" i="2"/>
  <c r="G18" i="2"/>
  <c r="F18" i="2"/>
  <c r="E18" i="2"/>
  <c r="D18" i="2"/>
  <c r="C18" i="2"/>
  <c r="S18" i="2" s="1"/>
  <c r="G10" i="2"/>
  <c r="F10" i="2"/>
  <c r="E10" i="2"/>
  <c r="D10" i="2"/>
  <c r="C10" i="2"/>
  <c r="G8" i="2"/>
  <c r="F8" i="2"/>
  <c r="E8" i="2"/>
  <c r="U8" i="2" s="1"/>
  <c r="D8" i="2"/>
  <c r="C8" i="2"/>
  <c r="T18" i="2"/>
  <c r="V28" i="2"/>
  <c r="I41" i="2"/>
  <c r="Q41" i="2" s="1"/>
  <c r="I32" i="2"/>
  <c r="Q32" i="2" s="1"/>
  <c r="U30" i="2"/>
  <c r="V8" i="2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11" i="4"/>
  <c r="T7" i="1"/>
  <c r="I46" i="1"/>
  <c r="Q46" i="1" s="1"/>
  <c r="I37" i="1"/>
  <c r="Q37" i="1" s="1"/>
  <c r="I28" i="1"/>
  <c r="Q28" i="1" s="1"/>
  <c r="I19" i="1"/>
  <c r="Q19" i="1" s="1"/>
  <c r="I11" i="1"/>
  <c r="Q11" i="1" s="1"/>
  <c r="I2" i="1"/>
  <c r="Q2" i="1" s="1"/>
  <c r="S8" i="2"/>
  <c r="I2" i="2"/>
  <c r="Q2" i="2" s="1"/>
  <c r="S20" i="2"/>
  <c r="S54" i="1"/>
  <c r="S55" i="1"/>
  <c r="S56" i="1"/>
  <c r="S57" i="1"/>
  <c r="S58" i="1"/>
  <c r="S59" i="1"/>
  <c r="S60" i="1"/>
  <c r="S61" i="1"/>
  <c r="S62" i="1"/>
  <c r="S63" i="1"/>
  <c r="S64" i="1"/>
  <c r="S53" i="1"/>
  <c r="R95" i="2"/>
  <c r="R94" i="2"/>
  <c r="R93" i="2"/>
  <c r="R92" i="2"/>
  <c r="R91" i="2"/>
  <c r="R89" i="2"/>
  <c r="R88" i="2"/>
  <c r="R87" i="2"/>
  <c r="R86" i="2"/>
  <c r="R85" i="2"/>
  <c r="R67" i="2"/>
  <c r="R83" i="2"/>
  <c r="R82" i="2"/>
  <c r="R81" i="2"/>
  <c r="R80" i="2"/>
  <c r="R79" i="2"/>
  <c r="R77" i="2"/>
  <c r="R76" i="2"/>
  <c r="R75" i="2"/>
  <c r="R74" i="2"/>
  <c r="R73" i="2"/>
  <c r="R71" i="2"/>
  <c r="R70" i="2"/>
  <c r="R69" i="2"/>
  <c r="R68" i="2"/>
  <c r="R53" i="2"/>
  <c r="R54" i="2"/>
  <c r="R55" i="2"/>
  <c r="R56" i="2"/>
  <c r="R57" i="2"/>
  <c r="R58" i="2"/>
  <c r="R59" i="2"/>
  <c r="R60" i="2"/>
  <c r="R61" i="2"/>
  <c r="R62" i="2"/>
  <c r="R63" i="2"/>
  <c r="R52" i="2"/>
  <c r="W38" i="2"/>
  <c r="V38" i="2"/>
  <c r="U38" i="2"/>
  <c r="T38" i="2"/>
  <c r="S38" i="2"/>
  <c r="W36" i="2"/>
  <c r="V36" i="2"/>
  <c r="U36" i="2"/>
  <c r="T36" i="2"/>
  <c r="S36" i="2"/>
  <c r="W35" i="2"/>
  <c r="V35" i="2"/>
  <c r="U35" i="2"/>
  <c r="T35" i="2"/>
  <c r="S35" i="2"/>
  <c r="W29" i="2"/>
  <c r="V29" i="2"/>
  <c r="U29" i="2"/>
  <c r="T29" i="2"/>
  <c r="S29" i="2"/>
  <c r="W27" i="2"/>
  <c r="V27" i="2"/>
  <c r="U27" i="2"/>
  <c r="T27" i="2"/>
  <c r="S27" i="2"/>
  <c r="W26" i="2"/>
  <c r="V26" i="2"/>
  <c r="U26" i="2"/>
  <c r="T26" i="2"/>
  <c r="S26" i="2"/>
  <c r="W25" i="2"/>
  <c r="V25" i="2"/>
  <c r="U25" i="2"/>
  <c r="T25" i="2"/>
  <c r="S25" i="2"/>
  <c r="W19" i="2"/>
  <c r="V19" i="2"/>
  <c r="U19" i="2"/>
  <c r="T19" i="2"/>
  <c r="S19" i="2"/>
  <c r="U18" i="2"/>
  <c r="W17" i="2"/>
  <c r="V17" i="2"/>
  <c r="U17" i="2"/>
  <c r="T17" i="2"/>
  <c r="S17" i="2"/>
  <c r="W16" i="2"/>
  <c r="V16" i="2"/>
  <c r="U16" i="2"/>
  <c r="T16" i="2"/>
  <c r="S16" i="2"/>
  <c r="W15" i="2"/>
  <c r="V15" i="2"/>
  <c r="U15" i="2"/>
  <c r="T15" i="2"/>
  <c r="S15" i="2"/>
  <c r="S7" i="2"/>
  <c r="T7" i="2"/>
  <c r="U7" i="2"/>
  <c r="V7" i="2"/>
  <c r="W7" i="2"/>
  <c r="T8" i="2"/>
  <c r="S9" i="2"/>
  <c r="T9" i="2"/>
  <c r="U9" i="2"/>
  <c r="V9" i="2"/>
  <c r="W9" i="2"/>
  <c r="T6" i="2"/>
  <c r="U6" i="2"/>
  <c r="V6" i="2"/>
  <c r="W6" i="2"/>
  <c r="S6" i="2"/>
  <c r="T5" i="2"/>
  <c r="U5" i="2"/>
  <c r="V5" i="2"/>
  <c r="W5" i="2"/>
  <c r="S5" i="2"/>
  <c r="T40" i="1"/>
  <c r="T41" i="1"/>
  <c r="W43" i="1"/>
  <c r="V43" i="1"/>
  <c r="U43" i="1"/>
  <c r="T43" i="1"/>
  <c r="S43" i="1"/>
  <c r="W41" i="1"/>
  <c r="V41" i="1"/>
  <c r="U41" i="1"/>
  <c r="S41" i="1"/>
  <c r="W40" i="1"/>
  <c r="V40" i="1"/>
  <c r="U40" i="1"/>
  <c r="S40" i="1"/>
  <c r="W34" i="1"/>
  <c r="V34" i="1"/>
  <c r="U34" i="1"/>
  <c r="T34" i="1"/>
  <c r="S34" i="1"/>
  <c r="W32" i="1"/>
  <c r="V32" i="1"/>
  <c r="U32" i="1"/>
  <c r="T32" i="1"/>
  <c r="S32" i="1"/>
  <c r="W31" i="1"/>
  <c r="V31" i="1"/>
  <c r="U31" i="1"/>
  <c r="T31" i="1"/>
  <c r="S31" i="1"/>
  <c r="W25" i="1"/>
  <c r="V25" i="1"/>
  <c r="U25" i="1"/>
  <c r="T25" i="1"/>
  <c r="S25" i="1"/>
  <c r="W23" i="1"/>
  <c r="V23" i="1"/>
  <c r="U23" i="1"/>
  <c r="T23" i="1"/>
  <c r="S23" i="1"/>
  <c r="W22" i="1"/>
  <c r="V22" i="1"/>
  <c r="U22" i="1"/>
  <c r="T22" i="1"/>
  <c r="S22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T5" i="1"/>
  <c r="U5" i="1"/>
  <c r="V5" i="1"/>
  <c r="W5" i="1"/>
  <c r="T6" i="1"/>
  <c r="U6" i="1"/>
  <c r="V6" i="1"/>
  <c r="W6" i="1"/>
  <c r="T8" i="1"/>
  <c r="U8" i="1"/>
  <c r="V8" i="1"/>
  <c r="W8" i="1"/>
  <c r="S6" i="1"/>
  <c r="S8" i="1"/>
  <c r="S5" i="1"/>
  <c r="T30" i="2"/>
  <c r="T37" i="2"/>
  <c r="U37" i="2"/>
  <c r="S37" i="2"/>
  <c r="T20" i="2"/>
  <c r="U20" i="2"/>
  <c r="W10" i="2"/>
  <c r="S10" i="2"/>
  <c r="I22" i="2"/>
  <c r="Q22" i="2" s="1"/>
  <c r="I12" i="2"/>
  <c r="Q12" i="2" s="1"/>
  <c r="L42" i="1"/>
  <c r="M42" i="1"/>
  <c r="N42" i="1"/>
  <c r="O42" i="1"/>
  <c r="K42" i="1"/>
  <c r="S42" i="1" s="1"/>
  <c r="L33" i="1"/>
  <c r="M33" i="1"/>
  <c r="N33" i="1"/>
  <c r="O33" i="1"/>
  <c r="K33" i="1"/>
  <c r="L24" i="1"/>
  <c r="M24" i="1"/>
  <c r="N24" i="1"/>
  <c r="O24" i="1"/>
  <c r="K24" i="1"/>
  <c r="S24" i="1" s="1"/>
  <c r="L7" i="1"/>
  <c r="M7" i="1"/>
  <c r="N7" i="1"/>
  <c r="O7" i="1"/>
  <c r="K7" i="1"/>
  <c r="L44" i="1"/>
  <c r="M44" i="1"/>
  <c r="N44" i="1"/>
  <c r="O44" i="1"/>
  <c r="K44" i="1"/>
  <c r="L35" i="1"/>
  <c r="T35" i="1" s="1"/>
  <c r="M35" i="1"/>
  <c r="N35" i="1"/>
  <c r="O35" i="1"/>
  <c r="K35" i="1"/>
  <c r="L17" i="1"/>
  <c r="M17" i="1"/>
  <c r="N17" i="1"/>
  <c r="O17" i="1"/>
  <c r="K17" i="1"/>
  <c r="L26" i="1"/>
  <c r="M26" i="1"/>
  <c r="U26" i="1" s="1"/>
  <c r="N26" i="1"/>
  <c r="O26" i="1"/>
  <c r="K26" i="1"/>
  <c r="W37" i="2" l="1"/>
  <c r="V37" i="2"/>
  <c r="V30" i="2"/>
  <c r="U39" i="2"/>
  <c r="W8" i="2"/>
  <c r="S30" i="2"/>
  <c r="V20" i="2"/>
  <c r="T33" i="1"/>
  <c r="T44" i="1"/>
  <c r="W35" i="1"/>
  <c r="W24" i="1"/>
  <c r="V7" i="1"/>
  <c r="W42" i="1"/>
  <c r="S17" i="1"/>
  <c r="U35" i="1"/>
  <c r="T24" i="1"/>
  <c r="W7" i="1"/>
  <c r="V35" i="1"/>
  <c r="U17" i="1"/>
  <c r="T17" i="1"/>
  <c r="U33" i="1"/>
  <c r="V26" i="1"/>
  <c r="S35" i="1"/>
  <c r="V24" i="1"/>
  <c r="S33" i="1"/>
  <c r="U42" i="1"/>
  <c r="W33" i="1"/>
  <c r="T42" i="1"/>
  <c r="W26" i="1"/>
  <c r="V42" i="1"/>
  <c r="T26" i="1"/>
  <c r="S7" i="1"/>
  <c r="U24" i="1"/>
  <c r="W17" i="1"/>
  <c r="V17" i="1"/>
  <c r="U7" i="1"/>
  <c r="U44" i="1"/>
  <c r="S26" i="1"/>
  <c r="W44" i="1"/>
  <c r="V33" i="1"/>
  <c r="V44" i="1"/>
  <c r="S39" i="2"/>
  <c r="U28" i="2"/>
  <c r="V10" i="2"/>
  <c r="T28" i="2"/>
  <c r="W30" i="2"/>
  <c r="U10" i="2"/>
  <c r="W39" i="2"/>
  <c r="V39" i="2"/>
  <c r="W18" i="2"/>
  <c r="S28" i="2"/>
  <c r="V18" i="2"/>
  <c r="T10" i="2"/>
  <c r="L9" i="1"/>
  <c r="T9" i="1" s="1"/>
  <c r="M9" i="1"/>
  <c r="U9" i="1" s="1"/>
  <c r="N9" i="1"/>
  <c r="V9" i="1" s="1"/>
  <c r="O9" i="1"/>
  <c r="W9" i="1" s="1"/>
  <c r="K9" i="1"/>
  <c r="S9" i="1" s="1"/>
</calcChain>
</file>

<file path=xl/sharedStrings.xml><?xml version="1.0" encoding="utf-8"?>
<sst xmlns="http://schemas.openxmlformats.org/spreadsheetml/2006/main" count="837" uniqueCount="120">
  <si>
    <t>LAIKO ZONA</t>
  </si>
  <si>
    <t>TRUKMĖ</t>
  </si>
  <si>
    <t>iki 15 s</t>
  </si>
  <si>
    <t>iki 20 s</t>
  </si>
  <si>
    <t>iki 30 s</t>
  </si>
  <si>
    <t>iki 40 s</t>
  </si>
  <si>
    <t>iki 60 s</t>
  </si>
  <si>
    <t>T1</t>
  </si>
  <si>
    <t>T2</t>
  </si>
  <si>
    <t>T3</t>
  </si>
  <si>
    <t>07 - 12 val.</t>
  </si>
  <si>
    <t>12 - 16 val.</t>
  </si>
  <si>
    <t>16 - 19 val.</t>
  </si>
  <si>
    <t xml:space="preserve">19 - 07 val. </t>
  </si>
  <si>
    <t>T3 (savaitgaliai)</t>
  </si>
  <si>
    <t xml:space="preserve">00 - 24 val. </t>
  </si>
  <si>
    <t>ZIP FM</t>
  </si>
  <si>
    <t>RELAX FM</t>
  </si>
  <si>
    <t>ROCK FM</t>
  </si>
  <si>
    <t>07 - 10 val.</t>
  </si>
  <si>
    <t>10 - 19 val.</t>
  </si>
  <si>
    <t>19 - 07 val.</t>
  </si>
  <si>
    <t>SEZONINIAI ANTKAINIAI</t>
  </si>
  <si>
    <t>SKIRTUMAS</t>
  </si>
  <si>
    <t>POWER HIT RADIO</t>
  </si>
  <si>
    <t>iki 10 s</t>
  </si>
  <si>
    <t>iki 45 s</t>
  </si>
  <si>
    <t>19 - 21 val.</t>
  </si>
  <si>
    <t>T4</t>
  </si>
  <si>
    <t>21 - 06 val.</t>
  </si>
  <si>
    <t>T2 (savaitgaliai)</t>
  </si>
  <si>
    <t>T4 (savaitgaliai)</t>
  </si>
  <si>
    <t>06 - 09 val.</t>
  </si>
  <si>
    <t>09 - 17 val.</t>
  </si>
  <si>
    <t>17 - 21 val.</t>
  </si>
  <si>
    <t>M-1</t>
  </si>
  <si>
    <t>M-1 PLIUS</t>
  </si>
  <si>
    <t>LIETUS</t>
  </si>
  <si>
    <t>LALUNA</t>
  </si>
  <si>
    <t>RADUGA</t>
  </si>
  <si>
    <t>M-1, M-1 PLIUS, LIETUS</t>
  </si>
  <si>
    <t>A</t>
  </si>
  <si>
    <t>B</t>
  </si>
  <si>
    <t>C</t>
  </si>
  <si>
    <t>D</t>
  </si>
  <si>
    <t>D (savaitgaliai)</t>
  </si>
  <si>
    <t>10 - 12 val.</t>
  </si>
  <si>
    <t xml:space="preserve">16 - 18 val. </t>
  </si>
  <si>
    <t xml:space="preserve">18 - 07 val. </t>
  </si>
  <si>
    <t>C (savaitgaliai)</t>
  </si>
  <si>
    <t>16 - 18 val.</t>
  </si>
  <si>
    <t>18 - 07 val.</t>
  </si>
  <si>
    <t>00 - 24 val.</t>
  </si>
  <si>
    <t>APIMTIES NUOLAIDOS</t>
  </si>
  <si>
    <t>nuo 3 000</t>
  </si>
  <si>
    <t>nuo 4 000</t>
  </si>
  <si>
    <t>nuo 5 000</t>
  </si>
  <si>
    <t>nuo 6 500</t>
  </si>
  <si>
    <t>nuo 8 500</t>
  </si>
  <si>
    <t>nuo 1 000</t>
  </si>
  <si>
    <t>nuo 1 500</t>
  </si>
  <si>
    <t>nuo 2 000</t>
  </si>
  <si>
    <t>nuo 4 500</t>
  </si>
  <si>
    <t>nuo 6 000</t>
  </si>
  <si>
    <t>nuo 400</t>
  </si>
  <si>
    <t>nuo 2 500</t>
  </si>
  <si>
    <t>nuo 200</t>
  </si>
  <si>
    <t>nuo 500</t>
  </si>
  <si>
    <t>2024 m. įkainiai</t>
  </si>
  <si>
    <t>M-1 Plius</t>
  </si>
  <si>
    <t>Lietus</t>
  </si>
  <si>
    <t>RADCIOCENTRAS</t>
  </si>
  <si>
    <t>RADIO R</t>
  </si>
  <si>
    <t>RADIO FIESTA</t>
  </si>
  <si>
    <t>RC, RADIO LT,  ZIP FM, RELAX FM, ROCK FM, RADIO FIESTA</t>
  </si>
  <si>
    <t>T1 (visos dienos)</t>
  </si>
  <si>
    <t>16 -19 val.</t>
  </si>
  <si>
    <t>10 -16 val.</t>
  </si>
  <si>
    <t>Survey: 2022 METINIS</t>
  </si>
  <si>
    <t>Universe ('000): 2 075,71</t>
  </si>
  <si>
    <t>Target Base: All people</t>
  </si>
  <si>
    <t>Target Base Size ('000): 2 075,71</t>
  </si>
  <si>
    <t>Target Group: All people</t>
  </si>
  <si>
    <t>Target Group Size ('000): 2 075,71     Sample: 9 031</t>
  </si>
  <si>
    <t>Percentage: 100,0%</t>
  </si>
  <si>
    <t>Target Media: All stations</t>
  </si>
  <si>
    <t>AQH %</t>
  </si>
  <si>
    <t>LRT Radijas</t>
  </si>
  <si>
    <t>LRT Klasika</t>
  </si>
  <si>
    <t>Pūkas</t>
  </si>
  <si>
    <t>Radiocentras</t>
  </si>
  <si>
    <t>European Hit Radio</t>
  </si>
  <si>
    <t>Laluna</t>
  </si>
  <si>
    <t>Žinių radijas</t>
  </si>
  <si>
    <t>Kelyje</t>
  </si>
  <si>
    <t>Raduga</t>
  </si>
  <si>
    <t>Relax FM</t>
  </si>
  <si>
    <t>Power Hit Radio</t>
  </si>
  <si>
    <t>Kita</t>
  </si>
  <si>
    <t>Extra FM</t>
  </si>
  <si>
    <t>LRT Opus</t>
  </si>
  <si>
    <t>Easy FM</t>
  </si>
  <si>
    <t>GOLD FM</t>
  </si>
  <si>
    <t>Rock FM</t>
  </si>
  <si>
    <t>Alytaus radijas FM99</t>
  </si>
  <si>
    <t>Super FM</t>
  </si>
  <si>
    <t>Pūkas 2</t>
  </si>
  <si>
    <t>Survey: 2023 METINIS</t>
  </si>
  <si>
    <t>Universe ('000): 2 099,28</t>
  </si>
  <si>
    <t>Target Base Size ('000): 2 099,28</t>
  </si>
  <si>
    <t>Target Group Size ('000): 2 099,28     Sample: 8 781</t>
  </si>
  <si>
    <t>Pulsas</t>
  </si>
  <si>
    <t>Reach %</t>
  </si>
  <si>
    <t>2022 ir 2023 m. Pokytis</t>
  </si>
  <si>
    <t>06 -07 val.</t>
  </si>
  <si>
    <t>2025 m. įkainiai</t>
  </si>
  <si>
    <t>M-1 Dance</t>
  </si>
  <si>
    <t xml:space="preserve">16 - 19 val. </t>
  </si>
  <si>
    <t>Vidurkis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</si>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</sst>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charset val="186"/>
      <scheme val="minor"/>
    </font>
    <font>
      <b/>
      <sz val="11"/>
      <color rgb="FFFF0000"/>
      <name val="Calibri"/>
      <family val="2"/>
      <charset val="18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9" fontId="3" fillId="0" borderId="1" xfId="1" applyFont="1" applyBorder="1"/>
    <xf numFmtId="9" fontId="3" fillId="0" borderId="1" xfId="1" applyFont="1" applyBorder="1" applyAlignment="1">
      <alignment horizontal="center" vertical="center"/>
    </xf>
    <xf numFmtId="0" fontId="0" fillId="4" borderId="0" xfId="0" applyFill="1"/>
    <xf numFmtId="0" fontId="0" fillId="2" borderId="7" xfId="0" applyFill="1" applyBorder="1"/>
    <xf numFmtId="0" fontId="0" fillId="2" borderId="10" xfId="0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0" fillId="0" borderId="4" xfId="0" applyBorder="1"/>
    <xf numFmtId="9" fontId="3" fillId="0" borderId="2" xfId="1" applyFont="1" applyBorder="1"/>
    <xf numFmtId="9" fontId="3" fillId="0" borderId="4" xfId="1" applyFont="1" applyBorder="1"/>
    <xf numFmtId="9" fontId="0" fillId="0" borderId="1" xfId="0" applyNumberFormat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9" xfId="0" applyFill="1" applyBorder="1"/>
    <xf numFmtId="0" fontId="0" fillId="3" borderId="6" xfId="0" applyFill="1" applyBorder="1"/>
    <xf numFmtId="9" fontId="4" fillId="0" borderId="1" xfId="1" applyFont="1" applyBorder="1" applyAlignment="1">
      <alignment horizontal="center" vertical="center"/>
    </xf>
    <xf numFmtId="0" fontId="0" fillId="6" borderId="0" xfId="0" applyFill="1"/>
    <xf numFmtId="3" fontId="0" fillId="0" borderId="1" xfId="0" applyNumberFormat="1" applyBorder="1"/>
    <xf numFmtId="3" fontId="0" fillId="2" borderId="10" xfId="0" applyNumberFormat="1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9" fontId="0" fillId="0" borderId="0" xfId="0" applyNumberFormat="1"/>
    <xf numFmtId="9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9" fontId="0" fillId="8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42">
    <dxf>
      <font>
        <color rgb="FFFF0000"/>
      </font>
    </dxf>
    <dxf>
      <font>
        <color auto="1"/>
      </font>
    </dxf>
    <dxf>
      <font>
        <color theme="5"/>
      </font>
    </dxf>
    <dxf>
      <font>
        <color rgb="FFFF0000"/>
      </font>
    </dxf>
    <dxf>
      <font>
        <color auto="1"/>
      </font>
    </dxf>
    <dxf>
      <font>
        <color theme="5"/>
      </font>
    </dxf>
    <dxf>
      <font>
        <color rgb="FFFF0000"/>
      </font>
    </dxf>
    <dxf>
      <font>
        <color auto="1"/>
      </font>
    </dxf>
    <dxf>
      <font>
        <color theme="5"/>
      </font>
    </dxf>
    <dxf>
      <font>
        <color rgb="FFFF0000"/>
      </font>
    </dxf>
    <dxf>
      <font>
        <color auto="1"/>
      </font>
    </dxf>
    <dxf>
      <font>
        <color theme="5"/>
      </font>
    </dxf>
    <dxf>
      <font>
        <color rgb="FFFF0000"/>
      </font>
    </dxf>
    <dxf>
      <font>
        <color auto="1"/>
      </font>
    </dxf>
    <dxf>
      <font>
        <color theme="5"/>
      </font>
    </dxf>
    <dxf>
      <font>
        <color rgb="FFFF0000"/>
      </font>
    </dxf>
    <dxf>
      <font>
        <color auto="1"/>
      </font>
    </dxf>
    <dxf>
      <font>
        <color theme="5"/>
      </font>
    </dxf>
    <dxf>
      <font>
        <color rgb="FFFF0000"/>
      </font>
    </dxf>
    <dxf>
      <font>
        <color auto="1"/>
      </font>
    </dxf>
    <dxf>
      <font>
        <color theme="5"/>
      </font>
    </dxf>
    <dxf>
      <font>
        <color rgb="FFFF0000"/>
      </font>
    </dxf>
    <dxf>
      <font>
        <color auto="1"/>
      </font>
    </dxf>
    <dxf>
      <font>
        <color theme="5"/>
      </font>
    </dxf>
    <dxf>
      <font>
        <color rgb="FFFF0000"/>
      </font>
    </dxf>
    <dxf>
      <font>
        <color auto="1"/>
      </font>
    </dxf>
    <dxf>
      <font>
        <color theme="5"/>
      </font>
    </dxf>
    <dxf>
      <font>
        <color rgb="FFFF0000"/>
      </font>
    </dxf>
    <dxf>
      <font>
        <color auto="1"/>
      </font>
    </dxf>
    <dxf>
      <font>
        <color theme="5"/>
      </font>
    </dxf>
    <dxf>
      <font>
        <color rgb="FFFF0000"/>
      </font>
    </dxf>
    <dxf>
      <font>
        <color auto="1"/>
      </font>
    </dxf>
    <dxf>
      <font>
        <color theme="5"/>
      </font>
    </dxf>
    <dxf>
      <font>
        <color rgb="FFFF0000"/>
      </font>
    </dxf>
    <dxf>
      <font>
        <color auto="1"/>
      </font>
    </dxf>
    <dxf>
      <font>
        <color theme="5"/>
      </font>
    </dxf>
    <dxf>
      <font>
        <color rgb="FFFF0000"/>
      </font>
    </dxf>
    <dxf>
      <font>
        <color auto="1"/>
      </font>
    </dxf>
    <dxf>
      <font>
        <color theme="5"/>
      </font>
    </dxf>
    <dxf>
      <font>
        <color rgb="FFFF0000"/>
      </font>
    </dxf>
    <dxf>
      <font>
        <color auto="1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bpn intense">
      <a:dk1>
        <a:sysClr val="windowText" lastClr="000000"/>
      </a:dk1>
      <a:lt1>
        <a:sysClr val="window" lastClr="FFFFFF"/>
      </a:lt1>
      <a:dk2>
        <a:srgbClr val="58FF40"/>
      </a:dk2>
      <a:lt2>
        <a:srgbClr val="E25FFF"/>
      </a:lt2>
      <a:accent1>
        <a:srgbClr val="29332E"/>
      </a:accent1>
      <a:accent2>
        <a:srgbClr val="0BAF6C"/>
      </a:accent2>
      <a:accent3>
        <a:srgbClr val="E4DBFF"/>
      </a:accent3>
      <a:accent4>
        <a:srgbClr val="C0F2E0"/>
      </a:accent4>
      <a:accent5>
        <a:srgbClr val="AC4F6E"/>
      </a:accent5>
      <a:accent6>
        <a:srgbClr val="4C3139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25C1-E2D6-411A-AF4A-19BE0F01D19F}">
  <sheetPr>
    <tabColor theme="3"/>
  </sheetPr>
  <dimension ref="A1:Y95"/>
  <sheetViews>
    <sheetView tabSelected="1" workbookViewId="0">
      <selection sqref="A1:G1"/>
    </sheetView>
  </sheetViews>
  <sheetFormatPr defaultRowHeight="15" x14ac:dyDescent="0.25"/>
  <cols>
    <col min="1" max="2" width="14.28515625" bestFit="1" customWidth="1"/>
    <col min="8" max="8" width="1.85546875" customWidth="1"/>
    <col min="9" max="10" width="14.28515625" bestFit="1" customWidth="1"/>
    <col min="16" max="16" width="1.85546875" customWidth="1"/>
    <col min="17" max="18" width="14.28515625" bestFit="1" customWidth="1"/>
  </cols>
  <sheetData>
    <row r="1" spans="1:25" x14ac:dyDescent="0.25">
      <c r="A1" s="37" t="s">
        <v>68</v>
      </c>
      <c r="B1" s="37"/>
      <c r="C1" s="37"/>
      <c r="D1" s="37"/>
      <c r="E1" s="37"/>
      <c r="F1" s="37"/>
      <c r="G1" s="37"/>
      <c r="H1" s="12"/>
      <c r="I1" s="37" t="s">
        <v>115</v>
      </c>
      <c r="J1" s="37"/>
      <c r="K1" s="37"/>
      <c r="L1" s="37"/>
      <c r="M1" s="37"/>
      <c r="N1" s="37"/>
      <c r="O1" s="37"/>
      <c r="P1" s="12"/>
      <c r="Q1" s="37" t="s">
        <v>23</v>
      </c>
      <c r="R1" s="37"/>
      <c r="S1" s="37"/>
      <c r="T1" s="37"/>
      <c r="U1" s="37"/>
      <c r="V1" s="37"/>
      <c r="W1" s="37"/>
    </row>
    <row r="2" spans="1:25" x14ac:dyDescent="0.25">
      <c r="A2" s="6" t="s">
        <v>35</v>
      </c>
      <c r="B2" s="4"/>
      <c r="C2" s="4"/>
      <c r="D2" s="4"/>
      <c r="E2" s="4"/>
      <c r="F2" s="4"/>
      <c r="G2" s="5"/>
      <c r="H2" s="12"/>
      <c r="I2" s="6" t="str">
        <f>A2</f>
        <v>M-1</v>
      </c>
      <c r="J2" s="4"/>
      <c r="K2" s="4"/>
      <c r="L2" s="4"/>
      <c r="M2" s="4"/>
      <c r="N2" s="4"/>
      <c r="O2" s="5"/>
      <c r="P2" s="12"/>
      <c r="Q2" s="6" t="str">
        <f>I2</f>
        <v>M-1</v>
      </c>
      <c r="R2" s="4"/>
      <c r="S2" s="4"/>
      <c r="T2" s="4"/>
      <c r="U2" s="4"/>
      <c r="V2" s="4"/>
      <c r="W2" s="5"/>
    </row>
    <row r="3" spans="1:25" x14ac:dyDescent="0.25">
      <c r="A3" s="38" t="s">
        <v>0</v>
      </c>
      <c r="B3" s="38"/>
      <c r="C3" s="38" t="s">
        <v>1</v>
      </c>
      <c r="D3" s="38"/>
      <c r="E3" s="38"/>
      <c r="F3" s="38"/>
      <c r="G3" s="38"/>
      <c r="H3" s="12"/>
      <c r="I3" s="38" t="s">
        <v>0</v>
      </c>
      <c r="J3" s="38"/>
      <c r="K3" s="38" t="s">
        <v>1</v>
      </c>
      <c r="L3" s="38"/>
      <c r="M3" s="38"/>
      <c r="N3" s="38"/>
      <c r="O3" s="38"/>
      <c r="P3" s="12"/>
      <c r="Q3" s="38" t="s">
        <v>0</v>
      </c>
      <c r="R3" s="38"/>
      <c r="S3" s="38" t="s">
        <v>1</v>
      </c>
      <c r="T3" s="38"/>
      <c r="U3" s="38"/>
      <c r="V3" s="38"/>
      <c r="W3" s="38"/>
      <c r="Y3" t="s">
        <v>118</v>
      </c>
    </row>
    <row r="4" spans="1:25" x14ac:dyDescent="0.25">
      <c r="A4" s="38"/>
      <c r="B4" s="38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12"/>
      <c r="I4" s="38"/>
      <c r="J4" s="38"/>
      <c r="K4" s="3" t="s">
        <v>2</v>
      </c>
      <c r="L4" s="3" t="s">
        <v>3</v>
      </c>
      <c r="M4" s="3" t="s">
        <v>4</v>
      </c>
      <c r="N4" s="3" t="s">
        <v>5</v>
      </c>
      <c r="O4" s="3" t="s">
        <v>6</v>
      </c>
      <c r="P4" s="12"/>
      <c r="Q4" s="38"/>
      <c r="R4" s="38"/>
      <c r="S4" s="3" t="s">
        <v>2</v>
      </c>
      <c r="T4" s="3" t="s">
        <v>3</v>
      </c>
      <c r="U4" s="3" t="s">
        <v>4</v>
      </c>
      <c r="V4" s="3" t="s">
        <v>5</v>
      </c>
      <c r="W4" s="3" t="s">
        <v>6</v>
      </c>
    </row>
    <row r="5" spans="1:25" x14ac:dyDescent="0.25">
      <c r="A5" s="1" t="s">
        <v>41</v>
      </c>
      <c r="B5" s="1" t="s">
        <v>19</v>
      </c>
      <c r="C5" s="2">
        <v>170</v>
      </c>
      <c r="D5" s="2">
        <v>200</v>
      </c>
      <c r="E5" s="2">
        <v>230</v>
      </c>
      <c r="F5" s="2">
        <v>280</v>
      </c>
      <c r="G5" s="2">
        <v>360</v>
      </c>
      <c r="H5" s="12"/>
      <c r="I5" s="1" t="s">
        <v>41</v>
      </c>
      <c r="J5" s="1" t="s">
        <v>19</v>
      </c>
      <c r="K5" s="2">
        <v>170</v>
      </c>
      <c r="L5" s="2">
        <v>200</v>
      </c>
      <c r="M5" s="2">
        <v>230</v>
      </c>
      <c r="N5" s="2">
        <v>280</v>
      </c>
      <c r="O5" s="2">
        <v>360</v>
      </c>
      <c r="P5" s="12"/>
      <c r="Q5" s="1" t="s">
        <v>41</v>
      </c>
      <c r="R5" s="1" t="s">
        <v>19</v>
      </c>
      <c r="S5" s="11">
        <f>(K5/C5)-1</f>
        <v>0</v>
      </c>
      <c r="T5" s="11">
        <f t="shared" ref="T5:W6" si="0">(L5/D5)-1</f>
        <v>0</v>
      </c>
      <c r="U5" s="11">
        <f t="shared" si="0"/>
        <v>0</v>
      </c>
      <c r="V5" s="11">
        <f t="shared" si="0"/>
        <v>0</v>
      </c>
      <c r="W5" s="11">
        <f t="shared" si="0"/>
        <v>0</v>
      </c>
      <c r="Y5" s="43">
        <f>AVERAGE(S5:W10)</f>
        <v>7.2099148414937891E-2</v>
      </c>
    </row>
    <row r="6" spans="1:25" x14ac:dyDescent="0.25">
      <c r="A6" s="1" t="s">
        <v>42</v>
      </c>
      <c r="B6" s="1" t="s">
        <v>46</v>
      </c>
      <c r="C6" s="2">
        <v>100</v>
      </c>
      <c r="D6" s="2">
        <v>120</v>
      </c>
      <c r="E6" s="2">
        <v>140</v>
      </c>
      <c r="F6" s="2">
        <v>170</v>
      </c>
      <c r="G6" s="2">
        <v>220</v>
      </c>
      <c r="H6" s="12"/>
      <c r="I6" s="1" t="s">
        <v>42</v>
      </c>
      <c r="J6" s="1" t="s">
        <v>46</v>
      </c>
      <c r="K6" s="2">
        <v>100</v>
      </c>
      <c r="L6" s="2">
        <v>120</v>
      </c>
      <c r="M6" s="2">
        <v>140</v>
      </c>
      <c r="N6" s="2">
        <v>170</v>
      </c>
      <c r="O6" s="2">
        <v>220</v>
      </c>
      <c r="P6" s="12"/>
      <c r="Q6" s="1" t="s">
        <v>42</v>
      </c>
      <c r="R6" s="1" t="s">
        <v>46</v>
      </c>
      <c r="S6" s="29">
        <f>(K6/C6)-1</f>
        <v>0</v>
      </c>
      <c r="T6" s="29">
        <f t="shared" si="0"/>
        <v>0</v>
      </c>
      <c r="U6" s="29">
        <f t="shared" si="0"/>
        <v>0</v>
      </c>
      <c r="V6" s="29">
        <f t="shared" si="0"/>
        <v>0</v>
      </c>
      <c r="W6" s="29">
        <f t="shared" si="0"/>
        <v>0</v>
      </c>
      <c r="Y6" s="43"/>
    </row>
    <row r="7" spans="1:25" x14ac:dyDescent="0.25">
      <c r="A7" s="1" t="s">
        <v>43</v>
      </c>
      <c r="B7" s="1" t="s">
        <v>11</v>
      </c>
      <c r="C7" s="2">
        <v>90</v>
      </c>
      <c r="D7" s="2">
        <v>100</v>
      </c>
      <c r="E7" s="2">
        <v>120</v>
      </c>
      <c r="F7" s="2">
        <v>140</v>
      </c>
      <c r="G7" s="2">
        <v>190</v>
      </c>
      <c r="H7" s="12"/>
      <c r="I7" s="1" t="s">
        <v>43</v>
      </c>
      <c r="J7" s="1" t="s">
        <v>11</v>
      </c>
      <c r="K7" s="2">
        <v>95</v>
      </c>
      <c r="L7" s="2">
        <v>110</v>
      </c>
      <c r="M7" s="2">
        <v>130</v>
      </c>
      <c r="N7" s="2">
        <v>155</v>
      </c>
      <c r="O7" s="2">
        <v>205</v>
      </c>
      <c r="P7" s="12"/>
      <c r="Q7" s="1" t="s">
        <v>43</v>
      </c>
      <c r="R7" s="1" t="s">
        <v>11</v>
      </c>
      <c r="S7" s="11">
        <f t="shared" ref="S7:S10" si="1">(K7/C7)-1</f>
        <v>5.555555555555558E-2</v>
      </c>
      <c r="T7" s="11">
        <f t="shared" ref="T7:T10" si="2">(L7/D7)-1</f>
        <v>0.10000000000000009</v>
      </c>
      <c r="U7" s="11">
        <f t="shared" ref="U7:U10" si="3">(M7/E7)-1</f>
        <v>8.3333333333333259E-2</v>
      </c>
      <c r="V7" s="11">
        <f t="shared" ref="V7:V10" si="4">(N7/F7)-1</f>
        <v>0.10714285714285721</v>
      </c>
      <c r="W7" s="11">
        <f t="shared" ref="W7:W10" si="5">(O7/G7)-1</f>
        <v>7.8947368421052655E-2</v>
      </c>
      <c r="Y7" s="43"/>
    </row>
    <row r="8" spans="1:25" x14ac:dyDescent="0.25">
      <c r="A8" s="1" t="s">
        <v>42</v>
      </c>
      <c r="B8" s="1" t="s">
        <v>47</v>
      </c>
      <c r="C8" s="2">
        <f>C6</f>
        <v>100</v>
      </c>
      <c r="D8" s="2">
        <f t="shared" ref="D8:G8" si="6">D6</f>
        <v>120</v>
      </c>
      <c r="E8" s="2">
        <f t="shared" si="6"/>
        <v>140</v>
      </c>
      <c r="F8" s="2">
        <f t="shared" si="6"/>
        <v>170</v>
      </c>
      <c r="G8" s="2">
        <f t="shared" si="6"/>
        <v>220</v>
      </c>
      <c r="H8" s="12"/>
      <c r="I8" s="1" t="s">
        <v>42</v>
      </c>
      <c r="J8" s="33" t="s">
        <v>117</v>
      </c>
      <c r="K8" s="2">
        <v>100</v>
      </c>
      <c r="L8" s="2">
        <v>120</v>
      </c>
      <c r="M8" s="2">
        <v>140</v>
      </c>
      <c r="N8" s="2">
        <v>170</v>
      </c>
      <c r="O8" s="2">
        <v>220</v>
      </c>
      <c r="P8" s="12"/>
      <c r="Q8" s="1" t="s">
        <v>42</v>
      </c>
      <c r="R8" s="1" t="s">
        <v>47</v>
      </c>
      <c r="S8" s="29">
        <f t="shared" si="1"/>
        <v>0</v>
      </c>
      <c r="T8" s="29">
        <f t="shared" si="2"/>
        <v>0</v>
      </c>
      <c r="U8" s="29">
        <f t="shared" si="3"/>
        <v>0</v>
      </c>
      <c r="V8" s="29">
        <f t="shared" si="4"/>
        <v>0</v>
      </c>
      <c r="W8" s="29">
        <f t="shared" si="5"/>
        <v>0</v>
      </c>
      <c r="Y8" s="43"/>
    </row>
    <row r="9" spans="1:25" x14ac:dyDescent="0.25">
      <c r="A9" s="1" t="s">
        <v>44</v>
      </c>
      <c r="B9" s="1" t="s">
        <v>48</v>
      </c>
      <c r="C9" s="2">
        <v>55</v>
      </c>
      <c r="D9" s="2">
        <v>65</v>
      </c>
      <c r="E9" s="2">
        <v>75</v>
      </c>
      <c r="F9" s="2">
        <v>90</v>
      </c>
      <c r="G9" s="2">
        <v>120</v>
      </c>
      <c r="H9" s="12"/>
      <c r="I9" s="1" t="s">
        <v>44</v>
      </c>
      <c r="J9" s="33" t="s">
        <v>13</v>
      </c>
      <c r="K9" s="2">
        <v>65</v>
      </c>
      <c r="L9" s="2">
        <v>75</v>
      </c>
      <c r="M9" s="2">
        <v>90</v>
      </c>
      <c r="N9" s="2">
        <v>105</v>
      </c>
      <c r="O9" s="2">
        <v>140</v>
      </c>
      <c r="P9" s="12"/>
      <c r="Q9" s="1" t="s">
        <v>44</v>
      </c>
      <c r="R9" s="1" t="s">
        <v>48</v>
      </c>
      <c r="S9" s="29">
        <f t="shared" si="1"/>
        <v>0.18181818181818188</v>
      </c>
      <c r="T9" s="29">
        <f t="shared" si="2"/>
        <v>0.15384615384615374</v>
      </c>
      <c r="U9" s="29">
        <f t="shared" si="3"/>
        <v>0.19999999999999996</v>
      </c>
      <c r="V9" s="29">
        <f t="shared" si="4"/>
        <v>0.16666666666666674</v>
      </c>
      <c r="W9" s="29">
        <f t="shared" si="5"/>
        <v>0.16666666666666674</v>
      </c>
      <c r="Y9" s="43"/>
    </row>
    <row r="10" spans="1:25" x14ac:dyDescent="0.25">
      <c r="A10" s="1" t="s">
        <v>45</v>
      </c>
      <c r="B10" s="1" t="s">
        <v>15</v>
      </c>
      <c r="C10" s="2">
        <f>C9</f>
        <v>55</v>
      </c>
      <c r="D10" s="2">
        <f t="shared" ref="D10:G10" si="7">D9</f>
        <v>65</v>
      </c>
      <c r="E10" s="2">
        <f t="shared" si="7"/>
        <v>75</v>
      </c>
      <c r="F10" s="2">
        <f t="shared" si="7"/>
        <v>90</v>
      </c>
      <c r="G10" s="2">
        <f t="shared" si="7"/>
        <v>120</v>
      </c>
      <c r="H10" s="12"/>
      <c r="I10" s="1" t="s">
        <v>45</v>
      </c>
      <c r="J10" s="1" t="s">
        <v>15</v>
      </c>
      <c r="K10" s="2">
        <v>65</v>
      </c>
      <c r="L10" s="2">
        <v>75</v>
      </c>
      <c r="M10" s="2">
        <v>90</v>
      </c>
      <c r="N10" s="2">
        <v>105</v>
      </c>
      <c r="O10" s="2">
        <v>140</v>
      </c>
      <c r="P10" s="12"/>
      <c r="Q10" s="1" t="s">
        <v>45</v>
      </c>
      <c r="R10" s="1" t="s">
        <v>15</v>
      </c>
      <c r="S10" s="29">
        <f t="shared" si="1"/>
        <v>0.18181818181818188</v>
      </c>
      <c r="T10" s="29">
        <f t="shared" si="2"/>
        <v>0.15384615384615374</v>
      </c>
      <c r="U10" s="29">
        <f t="shared" si="3"/>
        <v>0.19999999999999996</v>
      </c>
      <c r="V10" s="29">
        <f t="shared" si="4"/>
        <v>0.16666666666666674</v>
      </c>
      <c r="W10" s="29">
        <f t="shared" si="5"/>
        <v>0.16666666666666674</v>
      </c>
      <c r="Y10" s="43"/>
    </row>
    <row r="11" spans="1:25" x14ac:dyDescent="0.25">
      <c r="H11" s="12"/>
      <c r="P11" s="12"/>
      <c r="Y11" s="42"/>
    </row>
    <row r="12" spans="1:25" x14ac:dyDescent="0.25">
      <c r="A12" s="6" t="s">
        <v>69</v>
      </c>
      <c r="B12" s="4"/>
      <c r="C12" s="4"/>
      <c r="D12" s="4"/>
      <c r="E12" s="4"/>
      <c r="F12" s="4"/>
      <c r="G12" s="5"/>
      <c r="H12" s="12"/>
      <c r="I12" s="6" t="str">
        <f>A12</f>
        <v>M-1 Plius</v>
      </c>
      <c r="J12" s="4"/>
      <c r="K12" s="4"/>
      <c r="L12" s="4"/>
      <c r="M12" s="4"/>
      <c r="N12" s="4"/>
      <c r="O12" s="5"/>
      <c r="P12" s="12"/>
      <c r="Q12" s="6" t="str">
        <f>I12</f>
        <v>M-1 Plius</v>
      </c>
      <c r="R12" s="4"/>
      <c r="S12" s="4"/>
      <c r="T12" s="4"/>
      <c r="U12" s="4"/>
      <c r="V12" s="4"/>
      <c r="W12" s="5"/>
    </row>
    <row r="13" spans="1:25" x14ac:dyDescent="0.25">
      <c r="A13" s="38" t="s">
        <v>0</v>
      </c>
      <c r="B13" s="38"/>
      <c r="C13" s="38" t="s">
        <v>1</v>
      </c>
      <c r="D13" s="38"/>
      <c r="E13" s="38"/>
      <c r="F13" s="38"/>
      <c r="G13" s="38"/>
      <c r="H13" s="12"/>
      <c r="I13" s="38" t="s">
        <v>0</v>
      </c>
      <c r="J13" s="38"/>
      <c r="K13" s="38" t="s">
        <v>1</v>
      </c>
      <c r="L13" s="38"/>
      <c r="M13" s="38"/>
      <c r="N13" s="38"/>
      <c r="O13" s="38"/>
      <c r="P13" s="12"/>
      <c r="Q13" s="38" t="s">
        <v>0</v>
      </c>
      <c r="R13" s="38"/>
      <c r="S13" s="38" t="s">
        <v>1</v>
      </c>
      <c r="T13" s="38"/>
      <c r="U13" s="38"/>
      <c r="V13" s="38"/>
      <c r="W13" s="38"/>
    </row>
    <row r="14" spans="1:25" x14ac:dyDescent="0.25">
      <c r="A14" s="38"/>
      <c r="B14" s="38"/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12"/>
      <c r="I14" s="38"/>
      <c r="J14" s="38"/>
      <c r="K14" s="3" t="s">
        <v>2</v>
      </c>
      <c r="L14" s="3" t="s">
        <v>3</v>
      </c>
      <c r="M14" s="3" t="s">
        <v>4</v>
      </c>
      <c r="N14" s="3" t="s">
        <v>5</v>
      </c>
      <c r="O14" s="3" t="s">
        <v>6</v>
      </c>
      <c r="P14" s="12"/>
      <c r="Q14" s="38"/>
      <c r="R14" s="38"/>
      <c r="S14" s="3" t="s">
        <v>2</v>
      </c>
      <c r="T14" s="3" t="s">
        <v>3</v>
      </c>
      <c r="U14" s="3" t="s">
        <v>4</v>
      </c>
      <c r="V14" s="3" t="s">
        <v>5</v>
      </c>
      <c r="W14" s="3" t="s">
        <v>6</v>
      </c>
    </row>
    <row r="15" spans="1:25" x14ac:dyDescent="0.25">
      <c r="A15" s="1" t="s">
        <v>41</v>
      </c>
      <c r="B15" s="1" t="s">
        <v>19</v>
      </c>
      <c r="C15" s="2">
        <v>55</v>
      </c>
      <c r="D15" s="2">
        <v>65</v>
      </c>
      <c r="E15" s="2">
        <v>75</v>
      </c>
      <c r="F15" s="2">
        <v>90</v>
      </c>
      <c r="G15" s="2">
        <v>120</v>
      </c>
      <c r="H15" s="12"/>
      <c r="I15" s="1" t="s">
        <v>41</v>
      </c>
      <c r="J15" s="1" t="s">
        <v>19</v>
      </c>
      <c r="K15" s="2">
        <v>55</v>
      </c>
      <c r="L15" s="2">
        <v>65</v>
      </c>
      <c r="M15" s="2">
        <v>75</v>
      </c>
      <c r="N15" s="2">
        <v>90</v>
      </c>
      <c r="O15" s="2">
        <v>120</v>
      </c>
      <c r="P15" s="12"/>
      <c r="Q15" s="1" t="s">
        <v>41</v>
      </c>
      <c r="R15" s="1" t="s">
        <v>19</v>
      </c>
      <c r="S15" s="11">
        <f>(K15/C15)-1</f>
        <v>0</v>
      </c>
      <c r="T15" s="11">
        <f t="shared" ref="T15:T20" si="8">(L15/D15)-1</f>
        <v>0</v>
      </c>
      <c r="U15" s="11">
        <f t="shared" ref="U15:U20" si="9">(M15/E15)-1</f>
        <v>0</v>
      </c>
      <c r="V15" s="11">
        <f t="shared" ref="V15:V20" si="10">(N15/F15)-1</f>
        <v>0</v>
      </c>
      <c r="W15" s="11">
        <f t="shared" ref="W15:W20" si="11">(O15/G15)-1</f>
        <v>0</v>
      </c>
      <c r="Y15" s="43">
        <f>AVERAGE(S15:W20)</f>
        <v>6.275613275613276E-2</v>
      </c>
    </row>
    <row r="16" spans="1:25" x14ac:dyDescent="0.25">
      <c r="A16" s="1" t="s">
        <v>42</v>
      </c>
      <c r="B16" s="1" t="s">
        <v>46</v>
      </c>
      <c r="C16" s="2">
        <v>45</v>
      </c>
      <c r="D16" s="2">
        <v>55</v>
      </c>
      <c r="E16" s="2">
        <v>65</v>
      </c>
      <c r="F16" s="2">
        <v>80</v>
      </c>
      <c r="G16" s="2">
        <v>105</v>
      </c>
      <c r="H16" s="12"/>
      <c r="I16" s="1" t="s">
        <v>42</v>
      </c>
      <c r="J16" s="1" t="s">
        <v>46</v>
      </c>
      <c r="K16" s="2">
        <v>45</v>
      </c>
      <c r="L16" s="2">
        <v>55</v>
      </c>
      <c r="M16" s="2">
        <v>65</v>
      </c>
      <c r="N16" s="2">
        <v>80</v>
      </c>
      <c r="O16" s="2">
        <v>105</v>
      </c>
      <c r="P16" s="12"/>
      <c r="Q16" s="1" t="s">
        <v>42</v>
      </c>
      <c r="R16" s="1" t="s">
        <v>46</v>
      </c>
      <c r="S16" s="29">
        <f>(K16/C16)-1</f>
        <v>0</v>
      </c>
      <c r="T16" s="29">
        <f t="shared" si="8"/>
        <v>0</v>
      </c>
      <c r="U16" s="29">
        <f t="shared" si="9"/>
        <v>0</v>
      </c>
      <c r="V16" s="29">
        <f t="shared" si="10"/>
        <v>0</v>
      </c>
      <c r="W16" s="29">
        <f t="shared" si="11"/>
        <v>0</v>
      </c>
      <c r="Y16" s="43"/>
    </row>
    <row r="17" spans="1:25" x14ac:dyDescent="0.25">
      <c r="A17" s="1" t="s">
        <v>43</v>
      </c>
      <c r="B17" s="1" t="s">
        <v>11</v>
      </c>
      <c r="C17" s="2">
        <v>40</v>
      </c>
      <c r="D17" s="2">
        <v>50</v>
      </c>
      <c r="E17" s="2">
        <v>55</v>
      </c>
      <c r="F17" s="2">
        <v>65</v>
      </c>
      <c r="G17" s="2">
        <v>90</v>
      </c>
      <c r="H17" s="12"/>
      <c r="I17" s="1" t="s">
        <v>43</v>
      </c>
      <c r="J17" s="1" t="s">
        <v>11</v>
      </c>
      <c r="K17" s="2">
        <v>40</v>
      </c>
      <c r="L17" s="2">
        <v>50</v>
      </c>
      <c r="M17" s="2">
        <v>55</v>
      </c>
      <c r="N17" s="2">
        <v>65</v>
      </c>
      <c r="O17" s="2">
        <v>90</v>
      </c>
      <c r="P17" s="12"/>
      <c r="Q17" s="1" t="s">
        <v>43</v>
      </c>
      <c r="R17" s="1" t="s">
        <v>11</v>
      </c>
      <c r="S17" s="11">
        <f t="shared" ref="S17:S20" si="12">(K17/C17)-1</f>
        <v>0</v>
      </c>
      <c r="T17" s="11">
        <f t="shared" si="8"/>
        <v>0</v>
      </c>
      <c r="U17" s="11">
        <f t="shared" si="9"/>
        <v>0</v>
      </c>
      <c r="V17" s="11">
        <f t="shared" si="10"/>
        <v>0</v>
      </c>
      <c r="W17" s="11">
        <f t="shared" si="11"/>
        <v>0</v>
      </c>
      <c r="Y17" s="43"/>
    </row>
    <row r="18" spans="1:25" x14ac:dyDescent="0.25">
      <c r="A18" s="1" t="s">
        <v>41</v>
      </c>
      <c r="B18" s="1" t="s">
        <v>47</v>
      </c>
      <c r="C18" s="2">
        <f>C15</f>
        <v>55</v>
      </c>
      <c r="D18" s="2">
        <f t="shared" ref="D18:G18" si="13">D15</f>
        <v>65</v>
      </c>
      <c r="E18" s="2">
        <f t="shared" si="13"/>
        <v>75</v>
      </c>
      <c r="F18" s="2">
        <f t="shared" si="13"/>
        <v>90</v>
      </c>
      <c r="G18" s="2">
        <f t="shared" si="13"/>
        <v>120</v>
      </c>
      <c r="H18" s="12"/>
      <c r="I18" s="1" t="s">
        <v>41</v>
      </c>
      <c r="J18" s="33" t="s">
        <v>117</v>
      </c>
      <c r="K18" s="2">
        <v>55</v>
      </c>
      <c r="L18" s="2">
        <v>65</v>
      </c>
      <c r="M18" s="2">
        <v>75</v>
      </c>
      <c r="N18" s="2">
        <v>90</v>
      </c>
      <c r="O18" s="2">
        <v>120</v>
      </c>
      <c r="P18" s="12"/>
      <c r="Q18" s="1" t="s">
        <v>41</v>
      </c>
      <c r="R18" s="1" t="s">
        <v>47</v>
      </c>
      <c r="S18" s="29">
        <f t="shared" si="12"/>
        <v>0</v>
      </c>
      <c r="T18" s="29">
        <f t="shared" si="8"/>
        <v>0</v>
      </c>
      <c r="U18" s="29">
        <f t="shared" si="9"/>
        <v>0</v>
      </c>
      <c r="V18" s="29">
        <f t="shared" si="10"/>
        <v>0</v>
      </c>
      <c r="W18" s="29">
        <f t="shared" si="11"/>
        <v>0</v>
      </c>
      <c r="Y18" s="43"/>
    </row>
    <row r="19" spans="1:25" x14ac:dyDescent="0.25">
      <c r="A19" s="1" t="s">
        <v>44</v>
      </c>
      <c r="B19" s="1" t="s">
        <v>48</v>
      </c>
      <c r="C19" s="2">
        <v>25</v>
      </c>
      <c r="D19" s="2">
        <v>30</v>
      </c>
      <c r="E19" s="2">
        <v>35</v>
      </c>
      <c r="F19" s="2">
        <v>40</v>
      </c>
      <c r="G19" s="2">
        <v>55</v>
      </c>
      <c r="H19" s="12"/>
      <c r="I19" s="1" t="s">
        <v>44</v>
      </c>
      <c r="J19" s="33" t="s">
        <v>13</v>
      </c>
      <c r="K19" s="2">
        <v>30</v>
      </c>
      <c r="L19" s="2">
        <v>35</v>
      </c>
      <c r="M19" s="2">
        <v>40</v>
      </c>
      <c r="N19" s="2">
        <v>50</v>
      </c>
      <c r="O19" s="2">
        <v>65</v>
      </c>
      <c r="P19" s="12"/>
      <c r="Q19" s="1" t="s">
        <v>44</v>
      </c>
      <c r="R19" s="1" t="s">
        <v>48</v>
      </c>
      <c r="S19" s="29">
        <f t="shared" si="12"/>
        <v>0.19999999999999996</v>
      </c>
      <c r="T19" s="29">
        <f t="shared" si="8"/>
        <v>0.16666666666666674</v>
      </c>
      <c r="U19" s="29">
        <f t="shared" si="9"/>
        <v>0.14285714285714279</v>
      </c>
      <c r="V19" s="29">
        <f t="shared" si="10"/>
        <v>0.25</v>
      </c>
      <c r="W19" s="29">
        <f t="shared" si="11"/>
        <v>0.18181818181818188</v>
      </c>
      <c r="Y19" s="43"/>
    </row>
    <row r="20" spans="1:25" x14ac:dyDescent="0.25">
      <c r="A20" s="1" t="s">
        <v>45</v>
      </c>
      <c r="B20" s="1" t="s">
        <v>15</v>
      </c>
      <c r="C20" s="2">
        <f>C19</f>
        <v>25</v>
      </c>
      <c r="D20" s="2">
        <f t="shared" ref="D20:G20" si="14">D19</f>
        <v>30</v>
      </c>
      <c r="E20" s="2">
        <f t="shared" si="14"/>
        <v>35</v>
      </c>
      <c r="F20" s="2">
        <f t="shared" si="14"/>
        <v>40</v>
      </c>
      <c r="G20" s="2">
        <f t="shared" si="14"/>
        <v>55</v>
      </c>
      <c r="H20" s="12"/>
      <c r="I20" s="1" t="s">
        <v>45</v>
      </c>
      <c r="J20" s="1" t="s">
        <v>15</v>
      </c>
      <c r="K20" s="2">
        <v>30</v>
      </c>
      <c r="L20" s="2">
        <v>35</v>
      </c>
      <c r="M20" s="2">
        <v>40</v>
      </c>
      <c r="N20" s="2">
        <v>50</v>
      </c>
      <c r="O20" s="2">
        <v>65</v>
      </c>
      <c r="P20" s="12"/>
      <c r="Q20" s="1" t="s">
        <v>45</v>
      </c>
      <c r="R20" s="1" t="s">
        <v>15</v>
      </c>
      <c r="S20" s="29">
        <f t="shared" si="12"/>
        <v>0.19999999999999996</v>
      </c>
      <c r="T20" s="29">
        <f t="shared" si="8"/>
        <v>0.16666666666666674</v>
      </c>
      <c r="U20" s="29">
        <f t="shared" si="9"/>
        <v>0.14285714285714279</v>
      </c>
      <c r="V20" s="29">
        <f t="shared" si="10"/>
        <v>0.25</v>
      </c>
      <c r="W20" s="29">
        <f t="shared" si="11"/>
        <v>0.18181818181818188</v>
      </c>
      <c r="Y20" s="43"/>
    </row>
    <row r="21" spans="1:25" x14ac:dyDescent="0.25">
      <c r="H21" s="12"/>
      <c r="P21" s="12"/>
    </row>
    <row r="22" spans="1:25" x14ac:dyDescent="0.25">
      <c r="A22" s="6" t="s">
        <v>70</v>
      </c>
      <c r="B22" s="4"/>
      <c r="C22" s="4"/>
      <c r="D22" s="4"/>
      <c r="E22" s="4"/>
      <c r="F22" s="4"/>
      <c r="G22" s="5"/>
      <c r="H22" s="12"/>
      <c r="I22" s="6" t="str">
        <f>A22</f>
        <v>Lietus</v>
      </c>
      <c r="J22" s="4"/>
      <c r="K22" s="4"/>
      <c r="L22" s="4"/>
      <c r="M22" s="4"/>
      <c r="N22" s="4"/>
      <c r="O22" s="5"/>
      <c r="P22" s="12"/>
      <c r="Q22" s="6" t="str">
        <f>I22</f>
        <v>Lietus</v>
      </c>
      <c r="R22" s="4"/>
      <c r="S22" s="4"/>
      <c r="T22" s="4"/>
      <c r="U22" s="4"/>
      <c r="V22" s="4"/>
      <c r="W22" s="5"/>
    </row>
    <row r="23" spans="1:25" x14ac:dyDescent="0.25">
      <c r="A23" s="38" t="s">
        <v>0</v>
      </c>
      <c r="B23" s="38"/>
      <c r="C23" s="38" t="s">
        <v>1</v>
      </c>
      <c r="D23" s="38"/>
      <c r="E23" s="38"/>
      <c r="F23" s="38"/>
      <c r="G23" s="38"/>
      <c r="H23" s="12"/>
      <c r="I23" s="38" t="s">
        <v>0</v>
      </c>
      <c r="J23" s="38"/>
      <c r="K23" s="38" t="s">
        <v>1</v>
      </c>
      <c r="L23" s="38"/>
      <c r="M23" s="38"/>
      <c r="N23" s="38"/>
      <c r="O23" s="38"/>
      <c r="P23" s="12"/>
      <c r="Q23" s="38" t="s">
        <v>0</v>
      </c>
      <c r="R23" s="38"/>
      <c r="S23" s="38" t="s">
        <v>1</v>
      </c>
      <c r="T23" s="38"/>
      <c r="U23" s="38"/>
      <c r="V23" s="38"/>
      <c r="W23" s="38"/>
    </row>
    <row r="24" spans="1:25" x14ac:dyDescent="0.25">
      <c r="A24" s="38"/>
      <c r="B24" s="38"/>
      <c r="C24" s="3" t="s">
        <v>2</v>
      </c>
      <c r="D24" s="3" t="s">
        <v>3</v>
      </c>
      <c r="E24" s="3" t="s">
        <v>4</v>
      </c>
      <c r="F24" s="3" t="s">
        <v>5</v>
      </c>
      <c r="G24" s="3" t="s">
        <v>6</v>
      </c>
      <c r="H24" s="12"/>
      <c r="I24" s="38"/>
      <c r="J24" s="38"/>
      <c r="K24" s="3" t="s">
        <v>2</v>
      </c>
      <c r="L24" s="3" t="s">
        <v>3</v>
      </c>
      <c r="M24" s="3" t="s">
        <v>4</v>
      </c>
      <c r="N24" s="3" t="s">
        <v>5</v>
      </c>
      <c r="O24" s="3" t="s">
        <v>6</v>
      </c>
      <c r="P24" s="12"/>
      <c r="Q24" s="38"/>
      <c r="R24" s="38"/>
      <c r="S24" s="3" t="s">
        <v>2</v>
      </c>
      <c r="T24" s="3" t="s">
        <v>3</v>
      </c>
      <c r="U24" s="3" t="s">
        <v>4</v>
      </c>
      <c r="V24" s="3" t="s">
        <v>5</v>
      </c>
      <c r="W24" s="3" t="s">
        <v>6</v>
      </c>
    </row>
    <row r="25" spans="1:25" x14ac:dyDescent="0.25">
      <c r="A25" s="1" t="s">
        <v>41</v>
      </c>
      <c r="B25" s="1" t="s">
        <v>19</v>
      </c>
      <c r="C25" s="2">
        <v>70</v>
      </c>
      <c r="D25" s="2">
        <v>85</v>
      </c>
      <c r="E25" s="2">
        <v>95</v>
      </c>
      <c r="F25" s="2">
        <v>115</v>
      </c>
      <c r="G25" s="2">
        <v>150</v>
      </c>
      <c r="H25" s="12"/>
      <c r="I25" s="1" t="s">
        <v>41</v>
      </c>
      <c r="J25" s="1" t="s">
        <v>19</v>
      </c>
      <c r="K25" s="2">
        <v>70</v>
      </c>
      <c r="L25" s="2">
        <v>85</v>
      </c>
      <c r="M25" s="2">
        <v>95</v>
      </c>
      <c r="N25" s="2">
        <v>115</v>
      </c>
      <c r="O25" s="2">
        <v>150</v>
      </c>
      <c r="P25" s="12"/>
      <c r="Q25" s="1" t="s">
        <v>41</v>
      </c>
      <c r="R25" s="1" t="s">
        <v>19</v>
      </c>
      <c r="S25" s="11">
        <f>(K25/C25)-1</f>
        <v>0</v>
      </c>
      <c r="T25" s="11">
        <f t="shared" ref="T25:T30" si="15">(L25/D25)-1</f>
        <v>0</v>
      </c>
      <c r="U25" s="11">
        <f t="shared" ref="U25:U30" si="16">(M25/E25)-1</f>
        <v>0</v>
      </c>
      <c r="V25" s="11">
        <f t="shared" ref="V25:V30" si="17">(N25/F25)-1</f>
        <v>0</v>
      </c>
      <c r="W25" s="11">
        <f t="shared" ref="W25:W30" si="18">(O25/G25)-1</f>
        <v>0</v>
      </c>
      <c r="Y25" s="43">
        <f>AVERAGE(S25:W30)</f>
        <v>2.6017871017871015E-2</v>
      </c>
    </row>
    <row r="26" spans="1:25" x14ac:dyDescent="0.25">
      <c r="A26" s="1" t="s">
        <v>42</v>
      </c>
      <c r="B26" s="1" t="s">
        <v>46</v>
      </c>
      <c r="C26" s="2">
        <v>68</v>
      </c>
      <c r="D26" s="2">
        <v>76</v>
      </c>
      <c r="E26" s="2">
        <v>90</v>
      </c>
      <c r="F26" s="2">
        <v>110</v>
      </c>
      <c r="G26" s="2">
        <v>145</v>
      </c>
      <c r="H26" s="12"/>
      <c r="I26" s="1" t="s">
        <v>42</v>
      </c>
      <c r="J26" s="1" t="s">
        <v>46</v>
      </c>
      <c r="K26" s="2">
        <v>68</v>
      </c>
      <c r="L26" s="2">
        <v>76</v>
      </c>
      <c r="M26" s="2">
        <v>90</v>
      </c>
      <c r="N26" s="2">
        <v>110</v>
      </c>
      <c r="O26" s="2">
        <v>145</v>
      </c>
      <c r="P26" s="12"/>
      <c r="Q26" s="1" t="s">
        <v>42</v>
      </c>
      <c r="R26" s="1" t="s">
        <v>46</v>
      </c>
      <c r="S26" s="29">
        <f>(K26/C26)-1</f>
        <v>0</v>
      </c>
      <c r="T26" s="29">
        <f t="shared" si="15"/>
        <v>0</v>
      </c>
      <c r="U26" s="29">
        <f t="shared" si="16"/>
        <v>0</v>
      </c>
      <c r="V26" s="29">
        <f t="shared" si="17"/>
        <v>0</v>
      </c>
      <c r="W26" s="29">
        <f t="shared" si="18"/>
        <v>0</v>
      </c>
      <c r="Y26" s="43"/>
    </row>
    <row r="27" spans="1:25" x14ac:dyDescent="0.25">
      <c r="A27" s="1" t="s">
        <v>43</v>
      </c>
      <c r="B27" s="1" t="s">
        <v>11</v>
      </c>
      <c r="C27" s="2">
        <v>60</v>
      </c>
      <c r="D27" s="2">
        <v>70</v>
      </c>
      <c r="E27" s="2">
        <v>80</v>
      </c>
      <c r="F27" s="2">
        <v>95</v>
      </c>
      <c r="G27" s="2">
        <v>130</v>
      </c>
      <c r="H27" s="12"/>
      <c r="I27" s="1" t="s">
        <v>43</v>
      </c>
      <c r="J27" s="1" t="s">
        <v>11</v>
      </c>
      <c r="K27" s="2">
        <v>60</v>
      </c>
      <c r="L27" s="2">
        <v>70</v>
      </c>
      <c r="M27" s="2">
        <v>80</v>
      </c>
      <c r="N27" s="2">
        <v>95</v>
      </c>
      <c r="O27" s="2">
        <v>130</v>
      </c>
      <c r="P27" s="12"/>
      <c r="Q27" s="1" t="s">
        <v>43</v>
      </c>
      <c r="R27" s="1" t="s">
        <v>11</v>
      </c>
      <c r="S27" s="11">
        <f t="shared" ref="S27:S30" si="19">(K27/C27)-1</f>
        <v>0</v>
      </c>
      <c r="T27" s="11">
        <f t="shared" si="15"/>
        <v>0</v>
      </c>
      <c r="U27" s="11">
        <f t="shared" si="16"/>
        <v>0</v>
      </c>
      <c r="V27" s="11">
        <f t="shared" si="17"/>
        <v>0</v>
      </c>
      <c r="W27" s="11">
        <f t="shared" si="18"/>
        <v>0</v>
      </c>
      <c r="Y27" s="43"/>
    </row>
    <row r="28" spans="1:25" x14ac:dyDescent="0.25">
      <c r="A28" s="1" t="s">
        <v>41</v>
      </c>
      <c r="B28" s="1" t="s">
        <v>47</v>
      </c>
      <c r="C28" s="2">
        <f>C25</f>
        <v>70</v>
      </c>
      <c r="D28" s="2">
        <f t="shared" ref="D28:G28" si="20">D25</f>
        <v>85</v>
      </c>
      <c r="E28" s="2">
        <f t="shared" si="20"/>
        <v>95</v>
      </c>
      <c r="F28" s="2">
        <f t="shared" si="20"/>
        <v>115</v>
      </c>
      <c r="G28" s="2">
        <f t="shared" si="20"/>
        <v>150</v>
      </c>
      <c r="H28" s="12"/>
      <c r="I28" s="1" t="s">
        <v>41</v>
      </c>
      <c r="J28" s="33" t="s">
        <v>117</v>
      </c>
      <c r="K28" s="2">
        <v>70</v>
      </c>
      <c r="L28" s="2">
        <v>85</v>
      </c>
      <c r="M28" s="2">
        <v>95</v>
      </c>
      <c r="N28" s="2">
        <v>115</v>
      </c>
      <c r="O28" s="2">
        <v>150</v>
      </c>
      <c r="P28" s="12"/>
      <c r="Q28" s="1" t="s">
        <v>41</v>
      </c>
      <c r="R28" s="1" t="s">
        <v>47</v>
      </c>
      <c r="S28" s="29">
        <f t="shared" si="19"/>
        <v>0</v>
      </c>
      <c r="T28" s="29">
        <f t="shared" si="15"/>
        <v>0</v>
      </c>
      <c r="U28" s="29">
        <f t="shared" si="16"/>
        <v>0</v>
      </c>
      <c r="V28" s="29">
        <f t="shared" si="17"/>
        <v>0</v>
      </c>
      <c r="W28" s="29">
        <f t="shared" si="18"/>
        <v>0</v>
      </c>
      <c r="Y28" s="43"/>
    </row>
    <row r="29" spans="1:25" x14ac:dyDescent="0.25">
      <c r="A29" s="1" t="s">
        <v>44</v>
      </c>
      <c r="B29" s="1" t="s">
        <v>48</v>
      </c>
      <c r="C29" s="2">
        <v>40</v>
      </c>
      <c r="D29" s="2">
        <v>50</v>
      </c>
      <c r="E29" s="2">
        <v>55</v>
      </c>
      <c r="F29" s="2">
        <v>65</v>
      </c>
      <c r="G29" s="2">
        <v>90</v>
      </c>
      <c r="H29" s="12"/>
      <c r="I29" s="1" t="s">
        <v>44</v>
      </c>
      <c r="J29" s="33" t="s">
        <v>13</v>
      </c>
      <c r="K29" s="2">
        <v>45</v>
      </c>
      <c r="L29" s="2">
        <v>50</v>
      </c>
      <c r="M29" s="2">
        <v>60</v>
      </c>
      <c r="N29" s="2">
        <v>72</v>
      </c>
      <c r="O29" s="2">
        <v>96</v>
      </c>
      <c r="P29" s="12"/>
      <c r="Q29" s="1" t="s">
        <v>44</v>
      </c>
      <c r="R29" s="1" t="s">
        <v>48</v>
      </c>
      <c r="S29" s="29">
        <f t="shared" si="19"/>
        <v>0.125</v>
      </c>
      <c r="T29" s="29">
        <f t="shared" si="15"/>
        <v>0</v>
      </c>
      <c r="U29" s="29">
        <f t="shared" si="16"/>
        <v>9.0909090909090828E-2</v>
      </c>
      <c r="V29" s="29">
        <f t="shared" si="17"/>
        <v>0.10769230769230775</v>
      </c>
      <c r="W29" s="29">
        <f t="shared" si="18"/>
        <v>6.6666666666666652E-2</v>
      </c>
      <c r="Y29" s="43"/>
    </row>
    <row r="30" spans="1:25" x14ac:dyDescent="0.25">
      <c r="A30" s="1" t="s">
        <v>45</v>
      </c>
      <c r="B30" s="1" t="s">
        <v>15</v>
      </c>
      <c r="C30" s="2">
        <f>C29</f>
        <v>40</v>
      </c>
      <c r="D30" s="2">
        <f t="shared" ref="D30:G30" si="21">D29</f>
        <v>50</v>
      </c>
      <c r="E30" s="2">
        <f t="shared" si="21"/>
        <v>55</v>
      </c>
      <c r="F30" s="2">
        <f t="shared" si="21"/>
        <v>65</v>
      </c>
      <c r="G30" s="2">
        <f t="shared" si="21"/>
        <v>90</v>
      </c>
      <c r="H30" s="12"/>
      <c r="I30" s="1" t="s">
        <v>45</v>
      </c>
      <c r="J30" s="1" t="s">
        <v>15</v>
      </c>
      <c r="K30" s="2">
        <v>45</v>
      </c>
      <c r="L30" s="2">
        <v>50</v>
      </c>
      <c r="M30" s="2">
        <v>60</v>
      </c>
      <c r="N30" s="2">
        <v>72</v>
      </c>
      <c r="O30" s="2">
        <v>96</v>
      </c>
      <c r="P30" s="12"/>
      <c r="Q30" s="1" t="s">
        <v>45</v>
      </c>
      <c r="R30" s="1" t="s">
        <v>15</v>
      </c>
      <c r="S30" s="29">
        <f t="shared" si="19"/>
        <v>0.125</v>
      </c>
      <c r="T30" s="29">
        <f t="shared" si="15"/>
        <v>0</v>
      </c>
      <c r="U30" s="29">
        <f t="shared" si="16"/>
        <v>9.0909090909090828E-2</v>
      </c>
      <c r="V30" s="29">
        <f t="shared" si="17"/>
        <v>0.10769230769230775</v>
      </c>
      <c r="W30" s="29">
        <f t="shared" si="18"/>
        <v>6.6666666666666652E-2</v>
      </c>
      <c r="Y30" s="43"/>
    </row>
    <row r="31" spans="1:25" x14ac:dyDescent="0.25">
      <c r="H31" s="12"/>
      <c r="P31" s="12"/>
    </row>
    <row r="32" spans="1:25" x14ac:dyDescent="0.25">
      <c r="A32" s="6" t="s">
        <v>38</v>
      </c>
      <c r="B32" s="4"/>
      <c r="C32" s="4"/>
      <c r="D32" s="4"/>
      <c r="E32" s="4"/>
      <c r="F32" s="4"/>
      <c r="G32" s="5"/>
      <c r="H32" s="12"/>
      <c r="I32" s="6" t="str">
        <f>A32</f>
        <v>LALUNA</v>
      </c>
      <c r="J32" s="4"/>
      <c r="K32" s="4"/>
      <c r="L32" s="4"/>
      <c r="M32" s="4"/>
      <c r="N32" s="4"/>
      <c r="O32" s="5"/>
      <c r="P32" s="12"/>
      <c r="Q32" s="6" t="str">
        <f>I32</f>
        <v>LALUNA</v>
      </c>
      <c r="R32" s="4"/>
      <c r="S32" s="4"/>
      <c r="T32" s="4"/>
      <c r="U32" s="4"/>
      <c r="V32" s="4"/>
      <c r="W32" s="5"/>
    </row>
    <row r="33" spans="1:25" x14ac:dyDescent="0.25">
      <c r="A33" s="38" t="s">
        <v>0</v>
      </c>
      <c r="B33" s="38"/>
      <c r="C33" s="38" t="s">
        <v>1</v>
      </c>
      <c r="D33" s="38"/>
      <c r="E33" s="38"/>
      <c r="F33" s="38"/>
      <c r="G33" s="38"/>
      <c r="H33" s="12"/>
      <c r="I33" s="38" t="s">
        <v>0</v>
      </c>
      <c r="J33" s="38"/>
      <c r="K33" s="38" t="s">
        <v>1</v>
      </c>
      <c r="L33" s="38"/>
      <c r="M33" s="38"/>
      <c r="N33" s="38"/>
      <c r="O33" s="38"/>
      <c r="P33" s="12"/>
      <c r="Q33" s="38" t="s">
        <v>0</v>
      </c>
      <c r="R33" s="38"/>
      <c r="S33" s="38" t="s">
        <v>1</v>
      </c>
      <c r="T33" s="38"/>
      <c r="U33" s="38"/>
      <c r="V33" s="38"/>
      <c r="W33" s="38"/>
    </row>
    <row r="34" spans="1:25" x14ac:dyDescent="0.25">
      <c r="A34" s="38"/>
      <c r="B34" s="38"/>
      <c r="C34" s="3" t="s">
        <v>25</v>
      </c>
      <c r="D34" s="3" t="s">
        <v>3</v>
      </c>
      <c r="E34" s="3" t="s">
        <v>4</v>
      </c>
      <c r="F34" s="3" t="s">
        <v>5</v>
      </c>
      <c r="G34" s="3" t="s">
        <v>6</v>
      </c>
      <c r="H34" s="12"/>
      <c r="I34" s="38"/>
      <c r="J34" s="38"/>
      <c r="K34" s="3" t="s">
        <v>25</v>
      </c>
      <c r="L34" s="3" t="s">
        <v>3</v>
      </c>
      <c r="M34" s="3" t="s">
        <v>4</v>
      </c>
      <c r="N34" s="3" t="s">
        <v>5</v>
      </c>
      <c r="O34" s="3" t="s">
        <v>6</v>
      </c>
      <c r="P34" s="12"/>
      <c r="Q34" s="38"/>
      <c r="R34" s="38"/>
      <c r="S34" s="3" t="s">
        <v>25</v>
      </c>
      <c r="T34" s="3" t="s">
        <v>3</v>
      </c>
      <c r="U34" s="3" t="s">
        <v>4</v>
      </c>
      <c r="V34" s="3" t="s">
        <v>5</v>
      </c>
      <c r="W34" s="3" t="s">
        <v>6</v>
      </c>
    </row>
    <row r="35" spans="1:25" x14ac:dyDescent="0.25">
      <c r="A35" s="1" t="s">
        <v>41</v>
      </c>
      <c r="B35" s="1" t="s">
        <v>10</v>
      </c>
      <c r="C35" s="2">
        <v>13.5</v>
      </c>
      <c r="D35" s="2">
        <v>22.5</v>
      </c>
      <c r="E35" s="2">
        <v>30</v>
      </c>
      <c r="F35" s="2">
        <v>36</v>
      </c>
      <c r="G35" s="2">
        <v>48</v>
      </c>
      <c r="H35" s="12"/>
      <c r="I35" s="1" t="s">
        <v>41</v>
      </c>
      <c r="J35" s="1" t="s">
        <v>10</v>
      </c>
      <c r="K35" s="2">
        <v>13.5</v>
      </c>
      <c r="L35" s="2">
        <v>22.5</v>
      </c>
      <c r="M35" s="2">
        <v>30</v>
      </c>
      <c r="N35" s="2">
        <v>36</v>
      </c>
      <c r="O35" s="2">
        <v>48</v>
      </c>
      <c r="P35" s="12"/>
      <c r="Q35" s="1" t="s">
        <v>41</v>
      </c>
      <c r="R35" s="1" t="s">
        <v>10</v>
      </c>
      <c r="S35" s="11">
        <f>(K35/C35)-1</f>
        <v>0</v>
      </c>
      <c r="T35" s="11">
        <f t="shared" ref="T35:T39" si="22">(L35/D35)-1</f>
        <v>0</v>
      </c>
      <c r="U35" s="11">
        <f t="shared" ref="U35:U39" si="23">(M35/E35)-1</f>
        <v>0</v>
      </c>
      <c r="V35" s="11">
        <f t="shared" ref="V35:V39" si="24">(N35/F35)-1</f>
        <v>0</v>
      </c>
      <c r="W35" s="11">
        <f t="shared" ref="W35:W39" si="25">(O35/G35)-1</f>
        <v>0</v>
      </c>
      <c r="Y35" s="43">
        <f>AVERAGE(S35:W40)</f>
        <v>0</v>
      </c>
    </row>
    <row r="36" spans="1:25" x14ac:dyDescent="0.25">
      <c r="A36" s="1" t="s">
        <v>42</v>
      </c>
      <c r="B36" s="1" t="s">
        <v>11</v>
      </c>
      <c r="C36" s="2">
        <v>10.35</v>
      </c>
      <c r="D36" s="2">
        <v>17.25</v>
      </c>
      <c r="E36" s="2">
        <v>23</v>
      </c>
      <c r="F36" s="2">
        <v>27.6</v>
      </c>
      <c r="G36" s="2">
        <v>36.799999999999997</v>
      </c>
      <c r="H36" s="12"/>
      <c r="I36" s="1" t="s">
        <v>42</v>
      </c>
      <c r="J36" s="1" t="s">
        <v>11</v>
      </c>
      <c r="K36" s="2">
        <v>10.35</v>
      </c>
      <c r="L36" s="2">
        <v>17.25</v>
      </c>
      <c r="M36" s="2">
        <v>23</v>
      </c>
      <c r="N36" s="2">
        <v>27.6</v>
      </c>
      <c r="O36" s="2">
        <v>36.799999999999997</v>
      </c>
      <c r="P36" s="12"/>
      <c r="Q36" s="1" t="s">
        <v>42</v>
      </c>
      <c r="R36" s="1" t="s">
        <v>11</v>
      </c>
      <c r="S36" s="29">
        <f>(K36/C36)-1</f>
        <v>0</v>
      </c>
      <c r="T36" s="29">
        <f t="shared" si="22"/>
        <v>0</v>
      </c>
      <c r="U36" s="29">
        <f t="shared" si="23"/>
        <v>0</v>
      </c>
      <c r="V36" s="29">
        <f t="shared" si="24"/>
        <v>0</v>
      </c>
      <c r="W36" s="29">
        <f t="shared" si="25"/>
        <v>0</v>
      </c>
      <c r="Y36" s="43"/>
    </row>
    <row r="37" spans="1:25" x14ac:dyDescent="0.25">
      <c r="A37" s="1" t="s">
        <v>41</v>
      </c>
      <c r="B37" s="1" t="s">
        <v>50</v>
      </c>
      <c r="C37" s="2">
        <f>C35</f>
        <v>13.5</v>
      </c>
      <c r="D37" s="2">
        <f t="shared" ref="D37:G37" si="26">D35</f>
        <v>22.5</v>
      </c>
      <c r="E37" s="2">
        <f t="shared" si="26"/>
        <v>30</v>
      </c>
      <c r="F37" s="2">
        <f t="shared" si="26"/>
        <v>36</v>
      </c>
      <c r="G37" s="2">
        <f t="shared" si="26"/>
        <v>48</v>
      </c>
      <c r="H37" s="12"/>
      <c r="I37" s="1" t="s">
        <v>41</v>
      </c>
      <c r="J37" s="1" t="s">
        <v>50</v>
      </c>
      <c r="K37" s="2">
        <v>13.5</v>
      </c>
      <c r="L37" s="2">
        <v>22.5</v>
      </c>
      <c r="M37" s="2">
        <v>30</v>
      </c>
      <c r="N37" s="2">
        <v>36</v>
      </c>
      <c r="O37" s="2">
        <v>48</v>
      </c>
      <c r="P37" s="12"/>
      <c r="Q37" s="1" t="s">
        <v>41</v>
      </c>
      <c r="R37" s="1" t="s">
        <v>50</v>
      </c>
      <c r="S37" s="11">
        <f t="shared" ref="S37:S39" si="27">(K37/C37)-1</f>
        <v>0</v>
      </c>
      <c r="T37" s="11">
        <f t="shared" si="22"/>
        <v>0</v>
      </c>
      <c r="U37" s="11">
        <f t="shared" si="23"/>
        <v>0</v>
      </c>
      <c r="V37" s="11">
        <f t="shared" si="24"/>
        <v>0</v>
      </c>
      <c r="W37" s="11">
        <f t="shared" si="25"/>
        <v>0</v>
      </c>
      <c r="Y37" s="43"/>
    </row>
    <row r="38" spans="1:25" x14ac:dyDescent="0.25">
      <c r="A38" s="1" t="s">
        <v>43</v>
      </c>
      <c r="B38" s="1" t="s">
        <v>51</v>
      </c>
      <c r="C38" s="2">
        <v>5.85</v>
      </c>
      <c r="D38" s="2">
        <v>9.75</v>
      </c>
      <c r="E38" s="2">
        <v>13</v>
      </c>
      <c r="F38" s="2">
        <v>15.6</v>
      </c>
      <c r="G38" s="2">
        <v>20.8</v>
      </c>
      <c r="H38" s="12"/>
      <c r="I38" s="1" t="s">
        <v>43</v>
      </c>
      <c r="J38" s="1" t="s">
        <v>51</v>
      </c>
      <c r="K38" s="2">
        <v>5.85</v>
      </c>
      <c r="L38" s="2">
        <v>9.75</v>
      </c>
      <c r="M38" s="2">
        <v>13</v>
      </c>
      <c r="N38" s="2">
        <v>15.6</v>
      </c>
      <c r="O38" s="2">
        <v>20.8</v>
      </c>
      <c r="P38" s="12"/>
      <c r="Q38" s="1" t="s">
        <v>43</v>
      </c>
      <c r="R38" s="1" t="s">
        <v>51</v>
      </c>
      <c r="S38" s="29">
        <f t="shared" si="27"/>
        <v>0</v>
      </c>
      <c r="T38" s="29">
        <f t="shared" si="22"/>
        <v>0</v>
      </c>
      <c r="U38" s="29">
        <f t="shared" si="23"/>
        <v>0</v>
      </c>
      <c r="V38" s="29">
        <f t="shared" si="24"/>
        <v>0</v>
      </c>
      <c r="W38" s="29">
        <f t="shared" si="25"/>
        <v>0</v>
      </c>
      <c r="Y38" s="43"/>
    </row>
    <row r="39" spans="1:25" x14ac:dyDescent="0.25">
      <c r="A39" s="1" t="s">
        <v>49</v>
      </c>
      <c r="B39" s="1" t="s">
        <v>52</v>
      </c>
      <c r="C39" s="2">
        <f>C38</f>
        <v>5.85</v>
      </c>
      <c r="D39" s="2">
        <f t="shared" ref="D39:G39" si="28">D38</f>
        <v>9.75</v>
      </c>
      <c r="E39" s="2">
        <f t="shared" si="28"/>
        <v>13</v>
      </c>
      <c r="F39" s="2">
        <f t="shared" si="28"/>
        <v>15.6</v>
      </c>
      <c r="G39" s="2">
        <f t="shared" si="28"/>
        <v>20.8</v>
      </c>
      <c r="H39" s="12"/>
      <c r="I39" s="1" t="s">
        <v>49</v>
      </c>
      <c r="J39" s="1" t="s">
        <v>52</v>
      </c>
      <c r="K39" s="2">
        <v>5.85</v>
      </c>
      <c r="L39" s="2">
        <v>9.75</v>
      </c>
      <c r="M39" s="2">
        <v>13</v>
      </c>
      <c r="N39" s="2">
        <v>15.6</v>
      </c>
      <c r="O39" s="2">
        <v>20.8</v>
      </c>
      <c r="P39" s="12"/>
      <c r="Q39" s="1" t="s">
        <v>49</v>
      </c>
      <c r="R39" s="1" t="s">
        <v>52</v>
      </c>
      <c r="S39" s="29">
        <f t="shared" si="27"/>
        <v>0</v>
      </c>
      <c r="T39" s="29">
        <f t="shared" si="22"/>
        <v>0</v>
      </c>
      <c r="U39" s="29">
        <f t="shared" si="23"/>
        <v>0</v>
      </c>
      <c r="V39" s="29">
        <f t="shared" si="24"/>
        <v>0</v>
      </c>
      <c r="W39" s="29">
        <f t="shared" si="25"/>
        <v>0</v>
      </c>
      <c r="Y39" s="43"/>
    </row>
    <row r="40" spans="1:25" x14ac:dyDescent="0.25">
      <c r="H40" s="12"/>
      <c r="P40" s="12"/>
      <c r="Y40" s="43"/>
    </row>
    <row r="41" spans="1:25" x14ac:dyDescent="0.25">
      <c r="A41" s="6" t="s">
        <v>116</v>
      </c>
      <c r="B41" s="4"/>
      <c r="C41" s="4"/>
      <c r="D41" s="4"/>
      <c r="E41" s="4"/>
      <c r="F41" s="4"/>
      <c r="G41" s="5"/>
      <c r="H41" s="12"/>
      <c r="I41" s="34" t="str">
        <f>A41</f>
        <v>M-1 Dance</v>
      </c>
      <c r="J41" s="35"/>
      <c r="K41" s="35"/>
      <c r="L41" s="35"/>
      <c r="M41" s="35"/>
      <c r="N41" s="35"/>
      <c r="O41" s="36"/>
      <c r="P41" s="12"/>
      <c r="Q41" s="6" t="str">
        <f>I41</f>
        <v>M-1 Dance</v>
      </c>
      <c r="R41" s="4"/>
      <c r="S41" s="4"/>
      <c r="T41" s="4"/>
      <c r="U41" s="4"/>
      <c r="V41" s="4"/>
      <c r="W41" s="5"/>
    </row>
    <row r="42" spans="1:25" x14ac:dyDescent="0.25">
      <c r="A42" s="38" t="s">
        <v>0</v>
      </c>
      <c r="B42" s="38"/>
      <c r="C42" s="38" t="s">
        <v>1</v>
      </c>
      <c r="D42" s="38"/>
      <c r="E42" s="38"/>
      <c r="F42" s="38"/>
      <c r="G42" s="38"/>
      <c r="H42" s="12"/>
      <c r="I42" s="38" t="s">
        <v>0</v>
      </c>
      <c r="J42" s="38"/>
      <c r="K42" s="38" t="s">
        <v>1</v>
      </c>
      <c r="L42" s="38"/>
      <c r="M42" s="38"/>
      <c r="N42" s="38"/>
      <c r="O42" s="38"/>
      <c r="P42" s="12"/>
      <c r="Q42" s="38" t="s">
        <v>0</v>
      </c>
      <c r="R42" s="38"/>
      <c r="S42" s="38" t="s">
        <v>1</v>
      </c>
      <c r="T42" s="38"/>
      <c r="U42" s="38"/>
      <c r="V42" s="38"/>
      <c r="W42" s="38"/>
    </row>
    <row r="43" spans="1:25" x14ac:dyDescent="0.25">
      <c r="A43" s="38"/>
      <c r="B43" s="38"/>
      <c r="C43" s="3" t="s">
        <v>25</v>
      </c>
      <c r="D43" s="3" t="s">
        <v>3</v>
      </c>
      <c r="E43" s="3" t="s">
        <v>4</v>
      </c>
      <c r="F43" s="3" t="s">
        <v>5</v>
      </c>
      <c r="G43" s="3" t="s">
        <v>6</v>
      </c>
      <c r="H43" s="12"/>
      <c r="I43" s="38"/>
      <c r="J43" s="38"/>
      <c r="K43" s="3" t="s">
        <v>25</v>
      </c>
      <c r="L43" s="3" t="s">
        <v>3</v>
      </c>
      <c r="M43" s="3" t="s">
        <v>4</v>
      </c>
      <c r="N43" s="3" t="s">
        <v>5</v>
      </c>
      <c r="O43" s="3" t="s">
        <v>6</v>
      </c>
      <c r="P43" s="12"/>
      <c r="Q43" s="38"/>
      <c r="R43" s="38"/>
      <c r="S43" s="3" t="s">
        <v>25</v>
      </c>
      <c r="T43" s="3" t="s">
        <v>3</v>
      </c>
      <c r="U43" s="3" t="s">
        <v>4</v>
      </c>
      <c r="V43" s="3" t="s">
        <v>5</v>
      </c>
      <c r="W43" s="3" t="s">
        <v>6</v>
      </c>
    </row>
    <row r="44" spans="1:25" x14ac:dyDescent="0.25">
      <c r="A44" s="1" t="s">
        <v>41</v>
      </c>
      <c r="B44" s="1" t="s">
        <v>10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12"/>
      <c r="I44" s="1" t="s">
        <v>41</v>
      </c>
      <c r="J44" s="1" t="s">
        <v>10</v>
      </c>
      <c r="K44" s="2">
        <v>6.75</v>
      </c>
      <c r="L44" s="2">
        <v>11.25</v>
      </c>
      <c r="M44" s="2">
        <v>15</v>
      </c>
      <c r="N44" s="2">
        <v>18</v>
      </c>
      <c r="O44" s="2">
        <v>24</v>
      </c>
      <c r="P44" s="12"/>
      <c r="Q44" s="1" t="s">
        <v>41</v>
      </c>
      <c r="R44" s="1" t="s">
        <v>10</v>
      </c>
      <c r="S44" s="11">
        <f>IF(C44=0,1,(K44/C44)-1)</f>
        <v>1</v>
      </c>
      <c r="T44" s="11">
        <f t="shared" ref="T44:W44" si="29">IF(D44=0,1,(L44/D44)-1)</f>
        <v>1</v>
      </c>
      <c r="U44" s="11">
        <f t="shared" si="29"/>
        <v>1</v>
      </c>
      <c r="V44" s="11">
        <f t="shared" si="29"/>
        <v>1</v>
      </c>
      <c r="W44" s="11">
        <f t="shared" si="29"/>
        <v>1</v>
      </c>
    </row>
    <row r="45" spans="1:25" x14ac:dyDescent="0.25">
      <c r="A45" s="1" t="s">
        <v>42</v>
      </c>
      <c r="B45" s="1" t="s">
        <v>11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12"/>
      <c r="I45" s="1" t="s">
        <v>42</v>
      </c>
      <c r="J45" s="1" t="s">
        <v>11</v>
      </c>
      <c r="K45" s="2">
        <v>5.4</v>
      </c>
      <c r="L45" s="2">
        <v>9</v>
      </c>
      <c r="M45" s="2">
        <v>12</v>
      </c>
      <c r="N45" s="2">
        <v>14.4</v>
      </c>
      <c r="O45" s="2">
        <v>19.2</v>
      </c>
      <c r="P45" s="12"/>
      <c r="Q45" s="1" t="s">
        <v>42</v>
      </c>
      <c r="R45" s="1" t="s">
        <v>11</v>
      </c>
      <c r="S45" s="11">
        <f t="shared" ref="S45:S48" si="30">IF(C45=0,1,(K45/C45)-1)</f>
        <v>1</v>
      </c>
      <c r="T45" s="11">
        <f t="shared" ref="T45:T48" si="31">IF(D45=0,1,(L45/D45)-1)</f>
        <v>1</v>
      </c>
      <c r="U45" s="11">
        <f t="shared" ref="U45:U48" si="32">IF(E45=0,1,(M45/E45)-1)</f>
        <v>1</v>
      </c>
      <c r="V45" s="11">
        <f t="shared" ref="V45:V48" si="33">IF(F45=0,1,(N45/F45)-1)</f>
        <v>1</v>
      </c>
      <c r="W45" s="11">
        <f t="shared" ref="W45:W48" si="34">IF(G45=0,1,(O45/G45)-1)</f>
        <v>1</v>
      </c>
    </row>
    <row r="46" spans="1:25" x14ac:dyDescent="0.25">
      <c r="A46" s="1" t="s">
        <v>41</v>
      </c>
      <c r="B46" s="1" t="s">
        <v>50</v>
      </c>
      <c r="C46" s="2">
        <f t="shared" ref="C46:F46" si="35">C44</f>
        <v>0</v>
      </c>
      <c r="D46" s="2">
        <f t="shared" si="35"/>
        <v>0</v>
      </c>
      <c r="E46" s="2">
        <f t="shared" si="35"/>
        <v>0</v>
      </c>
      <c r="F46" s="2">
        <f t="shared" si="35"/>
        <v>0</v>
      </c>
      <c r="G46" s="2">
        <f>G44</f>
        <v>0</v>
      </c>
      <c r="H46" s="12"/>
      <c r="I46" s="1" t="s">
        <v>41</v>
      </c>
      <c r="J46" s="1" t="s">
        <v>50</v>
      </c>
      <c r="K46" s="2">
        <v>6.75</v>
      </c>
      <c r="L46" s="2">
        <v>11.25</v>
      </c>
      <c r="M46" s="2">
        <v>15</v>
      </c>
      <c r="N46" s="2">
        <v>18</v>
      </c>
      <c r="O46" s="2">
        <v>24</v>
      </c>
      <c r="P46" s="12"/>
      <c r="Q46" s="1" t="s">
        <v>41</v>
      </c>
      <c r="R46" s="1" t="s">
        <v>50</v>
      </c>
      <c r="S46" s="11">
        <f t="shared" si="30"/>
        <v>1</v>
      </c>
      <c r="T46" s="11">
        <f t="shared" si="31"/>
        <v>1</v>
      </c>
      <c r="U46" s="11">
        <f t="shared" si="32"/>
        <v>1</v>
      </c>
      <c r="V46" s="11">
        <f t="shared" si="33"/>
        <v>1</v>
      </c>
      <c r="W46" s="11">
        <f t="shared" si="34"/>
        <v>1</v>
      </c>
    </row>
    <row r="47" spans="1:25" x14ac:dyDescent="0.25">
      <c r="A47" s="1" t="s">
        <v>43</v>
      </c>
      <c r="B47" s="1" t="s">
        <v>51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12"/>
      <c r="I47" s="1" t="s">
        <v>43</v>
      </c>
      <c r="J47" s="1" t="s">
        <v>51</v>
      </c>
      <c r="K47" s="2">
        <v>2.7</v>
      </c>
      <c r="L47" s="2">
        <v>4.5</v>
      </c>
      <c r="M47" s="2">
        <v>6</v>
      </c>
      <c r="N47" s="2">
        <v>7.2</v>
      </c>
      <c r="O47" s="2">
        <v>9.6</v>
      </c>
      <c r="P47" s="12"/>
      <c r="Q47" s="1" t="s">
        <v>43</v>
      </c>
      <c r="R47" s="1" t="s">
        <v>51</v>
      </c>
      <c r="S47" s="11">
        <f t="shared" si="30"/>
        <v>1</v>
      </c>
      <c r="T47" s="11">
        <f t="shared" si="31"/>
        <v>1</v>
      </c>
      <c r="U47" s="11">
        <f t="shared" si="32"/>
        <v>1</v>
      </c>
      <c r="V47" s="11">
        <f t="shared" si="33"/>
        <v>1</v>
      </c>
      <c r="W47" s="11">
        <f t="shared" si="34"/>
        <v>1</v>
      </c>
    </row>
    <row r="48" spans="1:25" x14ac:dyDescent="0.25">
      <c r="A48" s="1" t="s">
        <v>49</v>
      </c>
      <c r="B48" s="1" t="s">
        <v>52</v>
      </c>
      <c r="C48" s="2">
        <f>C47</f>
        <v>0</v>
      </c>
      <c r="D48" s="2">
        <f t="shared" ref="D48:G48" si="36">D47</f>
        <v>0</v>
      </c>
      <c r="E48" s="2">
        <f t="shared" si="36"/>
        <v>0</v>
      </c>
      <c r="F48" s="2">
        <f t="shared" si="36"/>
        <v>0</v>
      </c>
      <c r="G48" s="2">
        <f t="shared" si="36"/>
        <v>0</v>
      </c>
      <c r="H48" s="12"/>
      <c r="I48" s="1" t="s">
        <v>49</v>
      </c>
      <c r="J48" s="1" t="s">
        <v>52</v>
      </c>
      <c r="K48" s="2">
        <v>2.7</v>
      </c>
      <c r="L48" s="2">
        <v>4.5</v>
      </c>
      <c r="M48" s="2">
        <v>6</v>
      </c>
      <c r="N48" s="2">
        <v>7.2</v>
      </c>
      <c r="O48" s="2">
        <v>9.6</v>
      </c>
      <c r="P48" s="12"/>
      <c r="Q48" s="1" t="s">
        <v>49</v>
      </c>
      <c r="R48" s="1" t="s">
        <v>52</v>
      </c>
      <c r="S48" s="11">
        <f t="shared" si="30"/>
        <v>1</v>
      </c>
      <c r="T48" s="11">
        <f t="shared" si="31"/>
        <v>1</v>
      </c>
      <c r="U48" s="11">
        <f t="shared" si="32"/>
        <v>1</v>
      </c>
      <c r="V48" s="11">
        <f t="shared" si="33"/>
        <v>1</v>
      </c>
      <c r="W48" s="11">
        <f t="shared" si="34"/>
        <v>1</v>
      </c>
    </row>
    <row r="49" spans="1:18" x14ac:dyDescent="0.25">
      <c r="H49" s="12"/>
      <c r="P49" s="12"/>
    </row>
    <row r="50" spans="1:18" x14ac:dyDescent="0.25">
      <c r="A50" s="7" t="s">
        <v>22</v>
      </c>
      <c r="B50" s="8"/>
      <c r="H50" s="12"/>
      <c r="I50" s="7" t="s">
        <v>22</v>
      </c>
      <c r="J50" s="8"/>
      <c r="P50" s="12"/>
      <c r="Q50" s="7" t="s">
        <v>22</v>
      </c>
      <c r="R50" s="8"/>
    </row>
    <row r="51" spans="1:18" x14ac:dyDescent="0.25">
      <c r="A51" s="7" t="s">
        <v>40</v>
      </c>
      <c r="B51" s="8"/>
      <c r="H51" s="12"/>
      <c r="I51" s="7" t="s">
        <v>40</v>
      </c>
      <c r="J51" s="8"/>
      <c r="P51" s="12"/>
      <c r="Q51" s="7" t="s">
        <v>40</v>
      </c>
      <c r="R51" s="8"/>
    </row>
    <row r="52" spans="1:18" x14ac:dyDescent="0.25">
      <c r="A52" s="1">
        <v>1</v>
      </c>
      <c r="B52" s="1">
        <v>1</v>
      </c>
      <c r="H52" s="12"/>
      <c r="I52" s="1">
        <v>1</v>
      </c>
      <c r="J52" s="1">
        <v>1</v>
      </c>
      <c r="P52" s="12"/>
      <c r="Q52" s="1">
        <v>1</v>
      </c>
      <c r="R52" s="11">
        <f>(J52/B52)-1</f>
        <v>0</v>
      </c>
    </row>
    <row r="53" spans="1:18" x14ac:dyDescent="0.25">
      <c r="A53" s="1">
        <v>2</v>
      </c>
      <c r="B53" s="1">
        <v>1</v>
      </c>
      <c r="H53" s="12"/>
      <c r="I53" s="1">
        <v>2</v>
      </c>
      <c r="J53" s="1">
        <v>1</v>
      </c>
      <c r="P53" s="12"/>
      <c r="Q53" s="1">
        <v>2</v>
      </c>
      <c r="R53" s="29">
        <f t="shared" ref="R53:R63" si="37">(J53/B53)-1</f>
        <v>0</v>
      </c>
    </row>
    <row r="54" spans="1:18" x14ac:dyDescent="0.25">
      <c r="A54" s="1">
        <v>3</v>
      </c>
      <c r="B54" s="1">
        <v>1</v>
      </c>
      <c r="H54" s="12"/>
      <c r="I54" s="1">
        <v>3</v>
      </c>
      <c r="J54" s="1">
        <v>1</v>
      </c>
      <c r="P54" s="12"/>
      <c r="Q54" s="1">
        <v>3</v>
      </c>
      <c r="R54" s="11">
        <f t="shared" si="37"/>
        <v>0</v>
      </c>
    </row>
    <row r="55" spans="1:18" x14ac:dyDescent="0.25">
      <c r="A55" s="1">
        <v>4</v>
      </c>
      <c r="B55" s="1">
        <v>1.1499999999999999</v>
      </c>
      <c r="H55" s="12"/>
      <c r="I55" s="1">
        <v>4</v>
      </c>
      <c r="J55" s="1">
        <v>1.1499999999999999</v>
      </c>
      <c r="P55" s="12"/>
      <c r="Q55" s="1">
        <v>4</v>
      </c>
      <c r="R55" s="29">
        <f t="shared" si="37"/>
        <v>0</v>
      </c>
    </row>
    <row r="56" spans="1:18" x14ac:dyDescent="0.25">
      <c r="A56" s="1">
        <v>5</v>
      </c>
      <c r="B56" s="1">
        <v>1.1499999999999999</v>
      </c>
      <c r="H56" s="12"/>
      <c r="I56" s="1">
        <v>5</v>
      </c>
      <c r="J56" s="1">
        <v>1.1499999999999999</v>
      </c>
      <c r="P56" s="12"/>
      <c r="Q56" s="1">
        <v>5</v>
      </c>
      <c r="R56" s="29">
        <f t="shared" si="37"/>
        <v>0</v>
      </c>
    </row>
    <row r="57" spans="1:18" x14ac:dyDescent="0.25">
      <c r="A57" s="1">
        <v>6</v>
      </c>
      <c r="B57" s="1">
        <v>1.1499999999999999</v>
      </c>
      <c r="H57" s="12"/>
      <c r="I57" s="1">
        <v>6</v>
      </c>
      <c r="J57" s="1">
        <v>1.1499999999999999</v>
      </c>
      <c r="P57" s="12"/>
      <c r="Q57" s="1">
        <v>6</v>
      </c>
      <c r="R57" s="11">
        <f t="shared" si="37"/>
        <v>0</v>
      </c>
    </row>
    <row r="58" spans="1:18" x14ac:dyDescent="0.25">
      <c r="A58" s="1">
        <v>7</v>
      </c>
      <c r="B58" s="1">
        <v>1</v>
      </c>
      <c r="H58" s="12"/>
      <c r="I58" s="1">
        <v>7</v>
      </c>
      <c r="J58" s="1">
        <v>1</v>
      </c>
      <c r="P58" s="12"/>
      <c r="Q58" s="1">
        <v>7</v>
      </c>
      <c r="R58" s="29">
        <f t="shared" si="37"/>
        <v>0</v>
      </c>
    </row>
    <row r="59" spans="1:18" x14ac:dyDescent="0.25">
      <c r="A59" s="1">
        <v>8</v>
      </c>
      <c r="B59" s="1">
        <v>1</v>
      </c>
      <c r="H59" s="12"/>
      <c r="I59" s="1">
        <v>8</v>
      </c>
      <c r="J59" s="1">
        <v>1</v>
      </c>
      <c r="P59" s="12"/>
      <c r="Q59" s="1">
        <v>8</v>
      </c>
      <c r="R59" s="11">
        <f t="shared" si="37"/>
        <v>0</v>
      </c>
    </row>
    <row r="60" spans="1:18" x14ac:dyDescent="0.25">
      <c r="A60" s="1">
        <v>9</v>
      </c>
      <c r="B60" s="1">
        <v>1</v>
      </c>
      <c r="H60" s="12"/>
      <c r="I60" s="1">
        <v>9</v>
      </c>
      <c r="J60" s="1">
        <v>1</v>
      </c>
      <c r="P60" s="12"/>
      <c r="Q60" s="1">
        <v>9</v>
      </c>
      <c r="R60" s="29">
        <f t="shared" si="37"/>
        <v>0</v>
      </c>
    </row>
    <row r="61" spans="1:18" x14ac:dyDescent="0.25">
      <c r="A61" s="1">
        <v>10</v>
      </c>
      <c r="B61" s="1">
        <v>1.1499999999999999</v>
      </c>
      <c r="H61" s="12"/>
      <c r="I61" s="1">
        <v>10</v>
      </c>
      <c r="J61" s="1">
        <v>1.1499999999999999</v>
      </c>
      <c r="P61" s="12"/>
      <c r="Q61" s="1">
        <v>10</v>
      </c>
      <c r="R61" s="29">
        <f t="shared" si="37"/>
        <v>0</v>
      </c>
    </row>
    <row r="62" spans="1:18" x14ac:dyDescent="0.25">
      <c r="A62" s="1">
        <v>11</v>
      </c>
      <c r="B62" s="1">
        <v>1.1499999999999999</v>
      </c>
      <c r="H62" s="12"/>
      <c r="I62" s="1">
        <v>11</v>
      </c>
      <c r="J62" s="1">
        <v>1.1499999999999999</v>
      </c>
      <c r="P62" s="12"/>
      <c r="Q62" s="1">
        <v>11</v>
      </c>
      <c r="R62" s="11">
        <f t="shared" si="37"/>
        <v>0</v>
      </c>
    </row>
    <row r="63" spans="1:18" x14ac:dyDescent="0.25">
      <c r="A63" s="1">
        <v>12</v>
      </c>
      <c r="B63" s="1">
        <v>1.1499999999999999</v>
      </c>
      <c r="H63" s="12"/>
      <c r="I63" s="1">
        <v>12</v>
      </c>
      <c r="J63" s="1">
        <v>1.1499999999999999</v>
      </c>
      <c r="P63" s="12"/>
      <c r="Q63" s="1">
        <v>12</v>
      </c>
      <c r="R63" s="29">
        <f t="shared" si="37"/>
        <v>0</v>
      </c>
    </row>
    <row r="64" spans="1:18" x14ac:dyDescent="0.25">
      <c r="H64" s="12"/>
      <c r="P64" s="12"/>
    </row>
    <row r="65" spans="1:18" x14ac:dyDescent="0.25">
      <c r="A65" s="26" t="s">
        <v>53</v>
      </c>
      <c r="B65" s="27"/>
      <c r="C65" s="28"/>
      <c r="H65" s="12"/>
      <c r="I65" s="26" t="s">
        <v>53</v>
      </c>
      <c r="J65" s="27"/>
      <c r="K65" s="28"/>
      <c r="P65" s="12"/>
      <c r="Q65" s="24" t="s">
        <v>53</v>
      </c>
      <c r="R65" s="25"/>
    </row>
    <row r="66" spans="1:18" x14ac:dyDescent="0.25">
      <c r="A66" s="13" t="s">
        <v>35</v>
      </c>
      <c r="B66" s="14"/>
      <c r="C66" s="15"/>
      <c r="H66" s="12"/>
      <c r="I66" s="13" t="s">
        <v>35</v>
      </c>
      <c r="J66" s="14"/>
      <c r="K66" s="15"/>
      <c r="P66" s="12"/>
      <c r="Q66" s="13" t="s">
        <v>35</v>
      </c>
      <c r="R66" s="15"/>
    </row>
    <row r="67" spans="1:18" x14ac:dyDescent="0.25">
      <c r="A67" s="1" t="s">
        <v>54</v>
      </c>
      <c r="B67" s="31">
        <v>3000</v>
      </c>
      <c r="C67" s="23">
        <v>-0.05</v>
      </c>
      <c r="H67" s="12"/>
      <c r="I67" s="1" t="s">
        <v>54</v>
      </c>
      <c r="J67" s="31">
        <v>3000</v>
      </c>
      <c r="K67" s="23">
        <v>-0.05</v>
      </c>
      <c r="P67" s="12"/>
      <c r="Q67" s="1" t="s">
        <v>54</v>
      </c>
      <c r="R67" s="11">
        <f>(J67/B67)-1</f>
        <v>0</v>
      </c>
    </row>
    <row r="68" spans="1:18" x14ac:dyDescent="0.25">
      <c r="A68" s="1" t="s">
        <v>55</v>
      </c>
      <c r="B68" s="31">
        <v>4000</v>
      </c>
      <c r="C68" s="23">
        <v>-0.1</v>
      </c>
      <c r="H68" s="12"/>
      <c r="I68" s="1" t="s">
        <v>55</v>
      </c>
      <c r="J68" s="31">
        <v>4000</v>
      </c>
      <c r="K68" s="23">
        <v>-0.1</v>
      </c>
      <c r="P68" s="12"/>
      <c r="Q68" s="1" t="s">
        <v>55</v>
      </c>
      <c r="R68" s="29">
        <f t="shared" ref="R68:R71" si="38">(J68/B68)-1</f>
        <v>0</v>
      </c>
    </row>
    <row r="69" spans="1:18" x14ac:dyDescent="0.25">
      <c r="A69" s="1" t="s">
        <v>56</v>
      </c>
      <c r="B69" s="31">
        <v>5000</v>
      </c>
      <c r="C69" s="23">
        <v>-0.15</v>
      </c>
      <c r="H69" s="12"/>
      <c r="I69" s="1" t="s">
        <v>56</v>
      </c>
      <c r="J69" s="31">
        <v>5000</v>
      </c>
      <c r="K69" s="23">
        <v>-0.15</v>
      </c>
      <c r="P69" s="12"/>
      <c r="Q69" s="1" t="s">
        <v>56</v>
      </c>
      <c r="R69" s="11">
        <f t="shared" si="38"/>
        <v>0</v>
      </c>
    </row>
    <row r="70" spans="1:18" x14ac:dyDescent="0.25">
      <c r="A70" s="1" t="s">
        <v>57</v>
      </c>
      <c r="B70" s="31">
        <v>6500</v>
      </c>
      <c r="C70" s="23">
        <v>-0.2</v>
      </c>
      <c r="H70" s="12"/>
      <c r="I70" s="1" t="s">
        <v>57</v>
      </c>
      <c r="J70" s="31">
        <v>6500</v>
      </c>
      <c r="K70" s="23">
        <v>-0.2</v>
      </c>
      <c r="P70" s="12"/>
      <c r="Q70" s="1" t="s">
        <v>57</v>
      </c>
      <c r="R70" s="29">
        <f t="shared" si="38"/>
        <v>0</v>
      </c>
    </row>
    <row r="71" spans="1:18" x14ac:dyDescent="0.25">
      <c r="A71" s="1" t="s">
        <v>58</v>
      </c>
      <c r="B71" s="31">
        <v>8500</v>
      </c>
      <c r="C71" s="23">
        <v>-0.25</v>
      </c>
      <c r="H71" s="12"/>
      <c r="I71" s="1" t="s">
        <v>58</v>
      </c>
      <c r="J71" s="31">
        <v>8500</v>
      </c>
      <c r="K71" s="23">
        <v>-0.25</v>
      </c>
      <c r="P71" s="12"/>
      <c r="Q71" s="1" t="s">
        <v>58</v>
      </c>
      <c r="R71" s="29">
        <f t="shared" si="38"/>
        <v>0</v>
      </c>
    </row>
    <row r="72" spans="1:18" x14ac:dyDescent="0.25">
      <c r="A72" s="13" t="s">
        <v>36</v>
      </c>
      <c r="B72" s="32"/>
      <c r="C72" s="15"/>
      <c r="H72" s="12"/>
      <c r="I72" s="13" t="s">
        <v>36</v>
      </c>
      <c r="J72" s="32"/>
      <c r="K72" s="15"/>
      <c r="P72" s="12"/>
      <c r="Q72" s="13" t="s">
        <v>36</v>
      </c>
      <c r="R72" s="15"/>
    </row>
    <row r="73" spans="1:18" x14ac:dyDescent="0.25">
      <c r="A73" s="1" t="s">
        <v>59</v>
      </c>
      <c r="B73" s="31">
        <v>1000</v>
      </c>
      <c r="C73" s="23">
        <v>-0.05</v>
      </c>
      <c r="H73" s="12"/>
      <c r="I73" s="1" t="s">
        <v>59</v>
      </c>
      <c r="J73" s="31">
        <v>1000</v>
      </c>
      <c r="K73" s="23">
        <v>-0.05</v>
      </c>
      <c r="P73" s="12"/>
      <c r="Q73" s="1" t="s">
        <v>59</v>
      </c>
      <c r="R73" s="29">
        <f t="shared" ref="R73:R77" si="39">(J73/B73)-1</f>
        <v>0</v>
      </c>
    </row>
    <row r="74" spans="1:18" x14ac:dyDescent="0.25">
      <c r="A74" s="1" t="s">
        <v>60</v>
      </c>
      <c r="B74" s="31">
        <v>1500</v>
      </c>
      <c r="C74" s="23">
        <v>-0.1</v>
      </c>
      <c r="H74" s="12"/>
      <c r="I74" s="1" t="s">
        <v>60</v>
      </c>
      <c r="J74" s="31">
        <v>1500</v>
      </c>
      <c r="K74" s="23">
        <v>-0.1</v>
      </c>
      <c r="P74" s="12"/>
      <c r="Q74" s="1" t="s">
        <v>60</v>
      </c>
      <c r="R74" s="11">
        <f t="shared" si="39"/>
        <v>0</v>
      </c>
    </row>
    <row r="75" spans="1:18" x14ac:dyDescent="0.25">
      <c r="A75" s="1" t="s">
        <v>61</v>
      </c>
      <c r="B75" s="31">
        <v>2000</v>
      </c>
      <c r="C75" s="23">
        <v>-0.15</v>
      </c>
      <c r="H75" s="12"/>
      <c r="I75" s="1" t="s">
        <v>61</v>
      </c>
      <c r="J75" s="31">
        <v>2000</v>
      </c>
      <c r="K75" s="23">
        <v>-0.15</v>
      </c>
      <c r="P75" s="12"/>
      <c r="Q75" s="1" t="s">
        <v>61</v>
      </c>
      <c r="R75" s="29">
        <f t="shared" si="39"/>
        <v>0</v>
      </c>
    </row>
    <row r="76" spans="1:18" x14ac:dyDescent="0.25">
      <c r="A76" s="1" t="s">
        <v>54</v>
      </c>
      <c r="B76" s="31">
        <v>3000</v>
      </c>
      <c r="C76" s="23">
        <v>-0.2</v>
      </c>
      <c r="H76" s="12"/>
      <c r="I76" s="1" t="s">
        <v>54</v>
      </c>
      <c r="J76" s="31">
        <v>3000</v>
      </c>
      <c r="K76" s="23">
        <v>-0.2</v>
      </c>
      <c r="P76" s="12"/>
      <c r="Q76" s="1" t="s">
        <v>54</v>
      </c>
      <c r="R76" s="29">
        <f t="shared" si="39"/>
        <v>0</v>
      </c>
    </row>
    <row r="77" spans="1:18" x14ac:dyDescent="0.25">
      <c r="A77" s="1" t="s">
        <v>62</v>
      </c>
      <c r="B77" s="31">
        <v>4500</v>
      </c>
      <c r="C77" s="23">
        <v>-0.25</v>
      </c>
      <c r="H77" s="12"/>
      <c r="I77" s="1" t="s">
        <v>62</v>
      </c>
      <c r="J77" s="31">
        <v>4500</v>
      </c>
      <c r="K77" s="23">
        <v>-0.25</v>
      </c>
      <c r="P77" s="12"/>
      <c r="Q77" s="1" t="s">
        <v>62</v>
      </c>
      <c r="R77" s="11">
        <f t="shared" si="39"/>
        <v>0</v>
      </c>
    </row>
    <row r="78" spans="1:18" x14ac:dyDescent="0.25">
      <c r="A78" s="13" t="s">
        <v>37</v>
      </c>
      <c r="B78" s="32"/>
      <c r="C78" s="15"/>
      <c r="H78" s="12"/>
      <c r="I78" s="13" t="s">
        <v>37</v>
      </c>
      <c r="J78" s="32"/>
      <c r="K78" s="15"/>
      <c r="P78" s="12"/>
      <c r="Q78" s="13" t="s">
        <v>37</v>
      </c>
      <c r="R78" s="15"/>
    </row>
    <row r="79" spans="1:18" x14ac:dyDescent="0.25">
      <c r="A79" s="1" t="s">
        <v>60</v>
      </c>
      <c r="B79" s="31">
        <v>1500</v>
      </c>
      <c r="C79" s="23">
        <v>-0.05</v>
      </c>
      <c r="H79" s="12"/>
      <c r="I79" s="1" t="s">
        <v>60</v>
      </c>
      <c r="J79" s="31">
        <v>1500</v>
      </c>
      <c r="K79" s="23">
        <v>-0.05</v>
      </c>
      <c r="P79" s="12"/>
      <c r="Q79" s="1" t="s">
        <v>60</v>
      </c>
      <c r="R79" s="11">
        <f t="shared" ref="R79:R95" si="40">(J79/B79)-1</f>
        <v>0</v>
      </c>
    </row>
    <row r="80" spans="1:18" x14ac:dyDescent="0.25">
      <c r="A80" s="1" t="s">
        <v>61</v>
      </c>
      <c r="B80" s="31">
        <v>2000</v>
      </c>
      <c r="C80" s="23">
        <v>-0.1</v>
      </c>
      <c r="H80" s="12"/>
      <c r="I80" s="1" t="s">
        <v>61</v>
      </c>
      <c r="J80" s="31">
        <v>2000</v>
      </c>
      <c r="K80" s="23">
        <v>-0.1</v>
      </c>
      <c r="P80" s="12"/>
      <c r="Q80" s="1" t="s">
        <v>61</v>
      </c>
      <c r="R80" s="29">
        <f t="shared" si="40"/>
        <v>0</v>
      </c>
    </row>
    <row r="81" spans="1:18" x14ac:dyDescent="0.25">
      <c r="A81" s="1" t="s">
        <v>54</v>
      </c>
      <c r="B81" s="31">
        <v>3000</v>
      </c>
      <c r="C81" s="23">
        <v>-0.15</v>
      </c>
      <c r="H81" s="12"/>
      <c r="I81" s="1" t="s">
        <v>54</v>
      </c>
      <c r="J81" s="31">
        <v>3000</v>
      </c>
      <c r="K81" s="23">
        <v>-0.15</v>
      </c>
      <c r="P81" s="12"/>
      <c r="Q81" s="1" t="s">
        <v>54</v>
      </c>
      <c r="R81" s="11">
        <f t="shared" si="40"/>
        <v>0</v>
      </c>
    </row>
    <row r="82" spans="1:18" x14ac:dyDescent="0.25">
      <c r="A82" s="1" t="s">
        <v>62</v>
      </c>
      <c r="B82" s="31">
        <v>4500</v>
      </c>
      <c r="C82" s="23">
        <v>-0.2</v>
      </c>
      <c r="H82" s="12"/>
      <c r="I82" s="1" t="s">
        <v>62</v>
      </c>
      <c r="J82" s="31">
        <v>4500</v>
      </c>
      <c r="K82" s="23">
        <v>-0.2</v>
      </c>
      <c r="P82" s="12"/>
      <c r="Q82" s="1" t="s">
        <v>62</v>
      </c>
      <c r="R82" s="29">
        <f t="shared" si="40"/>
        <v>0</v>
      </c>
    </row>
    <row r="83" spans="1:18" x14ac:dyDescent="0.25">
      <c r="A83" s="1" t="s">
        <v>63</v>
      </c>
      <c r="B83" s="31">
        <v>6000</v>
      </c>
      <c r="C83" s="23">
        <v>-0.25</v>
      </c>
      <c r="H83" s="12"/>
      <c r="I83" s="1" t="s">
        <v>63</v>
      </c>
      <c r="J83" s="31">
        <v>6000</v>
      </c>
      <c r="K83" s="23">
        <v>-0.25</v>
      </c>
      <c r="P83" s="12"/>
      <c r="Q83" s="1" t="s">
        <v>63</v>
      </c>
      <c r="R83" s="29">
        <f t="shared" si="40"/>
        <v>0</v>
      </c>
    </row>
    <row r="84" spans="1:18" x14ac:dyDescent="0.25">
      <c r="A84" s="13" t="s">
        <v>38</v>
      </c>
      <c r="B84" s="32"/>
      <c r="C84" s="15"/>
      <c r="H84" s="12"/>
      <c r="I84" s="13" t="s">
        <v>38</v>
      </c>
      <c r="J84" s="32"/>
      <c r="K84" s="15"/>
      <c r="P84" s="12"/>
      <c r="Q84" s="13" t="s">
        <v>38</v>
      </c>
      <c r="R84" s="15"/>
    </row>
    <row r="85" spans="1:18" x14ac:dyDescent="0.25">
      <c r="A85" s="1" t="s">
        <v>64</v>
      </c>
      <c r="B85" s="31">
        <v>500</v>
      </c>
      <c r="C85" s="23">
        <v>-0.05</v>
      </c>
      <c r="H85" s="12"/>
      <c r="I85" s="1" t="s">
        <v>64</v>
      </c>
      <c r="J85" s="31">
        <v>500</v>
      </c>
      <c r="K85" s="23">
        <v>-0.05</v>
      </c>
      <c r="P85" s="12"/>
      <c r="Q85" s="1" t="s">
        <v>64</v>
      </c>
      <c r="R85" s="29">
        <f t="shared" si="40"/>
        <v>0</v>
      </c>
    </row>
    <row r="86" spans="1:18" x14ac:dyDescent="0.25">
      <c r="A86" s="1" t="s">
        <v>59</v>
      </c>
      <c r="B86" s="31">
        <v>1000</v>
      </c>
      <c r="C86" s="23">
        <v>-0.1</v>
      </c>
      <c r="H86" s="12"/>
      <c r="I86" s="1" t="s">
        <v>59</v>
      </c>
      <c r="J86" s="31">
        <v>1000</v>
      </c>
      <c r="K86" s="23">
        <v>-0.1</v>
      </c>
      <c r="P86" s="12"/>
      <c r="Q86" s="1" t="s">
        <v>59</v>
      </c>
      <c r="R86" s="11">
        <f t="shared" si="40"/>
        <v>0</v>
      </c>
    </row>
    <row r="87" spans="1:18" x14ac:dyDescent="0.25">
      <c r="A87" s="1" t="s">
        <v>60</v>
      </c>
      <c r="B87" s="31">
        <v>1500</v>
      </c>
      <c r="C87" s="23">
        <v>-0.15</v>
      </c>
      <c r="H87" s="12"/>
      <c r="I87" s="1" t="s">
        <v>60</v>
      </c>
      <c r="J87" s="31">
        <v>1500</v>
      </c>
      <c r="K87" s="23">
        <v>-0.15</v>
      </c>
      <c r="P87" s="12"/>
      <c r="Q87" s="1" t="s">
        <v>60</v>
      </c>
      <c r="R87" s="29">
        <f t="shared" si="40"/>
        <v>0</v>
      </c>
    </row>
    <row r="88" spans="1:18" x14ac:dyDescent="0.25">
      <c r="A88" s="1" t="s">
        <v>61</v>
      </c>
      <c r="B88" s="31">
        <v>2000</v>
      </c>
      <c r="C88" s="23">
        <v>-0.2</v>
      </c>
      <c r="H88" s="12"/>
      <c r="I88" s="1" t="s">
        <v>61</v>
      </c>
      <c r="J88" s="31">
        <v>2000</v>
      </c>
      <c r="K88" s="23">
        <v>-0.2</v>
      </c>
      <c r="P88" s="12"/>
      <c r="Q88" s="1" t="s">
        <v>61</v>
      </c>
      <c r="R88" s="29">
        <f t="shared" si="40"/>
        <v>0</v>
      </c>
    </row>
    <row r="89" spans="1:18" x14ac:dyDescent="0.25">
      <c r="A89" s="1" t="s">
        <v>65</v>
      </c>
      <c r="B89" s="31">
        <v>2500</v>
      </c>
      <c r="C89" s="23">
        <v>-0.25</v>
      </c>
      <c r="H89" s="12"/>
      <c r="I89" s="1" t="s">
        <v>65</v>
      </c>
      <c r="J89" s="31">
        <v>2500</v>
      </c>
      <c r="K89" s="23">
        <v>-0.25</v>
      </c>
      <c r="P89" s="12"/>
      <c r="Q89" s="1" t="s">
        <v>65</v>
      </c>
      <c r="R89" s="11">
        <f t="shared" si="40"/>
        <v>0</v>
      </c>
    </row>
    <row r="90" spans="1:18" x14ac:dyDescent="0.25">
      <c r="A90" s="13" t="str">
        <f>A41</f>
        <v>M-1 Dance</v>
      </c>
      <c r="B90" s="32"/>
      <c r="C90" s="15"/>
      <c r="H90" s="12"/>
      <c r="I90" s="13" t="str">
        <f>A90</f>
        <v>M-1 Dance</v>
      </c>
      <c r="J90" s="32"/>
      <c r="K90" s="15"/>
      <c r="P90" s="12"/>
      <c r="Q90" s="13" t="s">
        <v>39</v>
      </c>
      <c r="R90" s="15"/>
    </row>
    <row r="91" spans="1:18" x14ac:dyDescent="0.25">
      <c r="A91" s="1" t="s">
        <v>66</v>
      </c>
      <c r="B91" s="31">
        <v>200</v>
      </c>
      <c r="C91" s="23">
        <v>-0.05</v>
      </c>
      <c r="H91" s="12"/>
      <c r="I91" s="1" t="s">
        <v>66</v>
      </c>
      <c r="J91" s="31">
        <v>200</v>
      </c>
      <c r="K91" s="23">
        <v>-0.05</v>
      </c>
      <c r="P91" s="12"/>
      <c r="Q91" s="1" t="s">
        <v>66</v>
      </c>
      <c r="R91" s="11">
        <f t="shared" si="40"/>
        <v>0</v>
      </c>
    </row>
    <row r="92" spans="1:18" x14ac:dyDescent="0.25">
      <c r="A92" s="1" t="s">
        <v>64</v>
      </c>
      <c r="B92" s="31">
        <v>400</v>
      </c>
      <c r="C92" s="23">
        <v>-0.1</v>
      </c>
      <c r="H92" s="12"/>
      <c r="I92" s="1" t="s">
        <v>64</v>
      </c>
      <c r="J92" s="31">
        <v>400</v>
      </c>
      <c r="K92" s="23">
        <v>-0.1</v>
      </c>
      <c r="P92" s="12"/>
      <c r="Q92" s="1" t="s">
        <v>64</v>
      </c>
      <c r="R92" s="29">
        <f t="shared" si="40"/>
        <v>0</v>
      </c>
    </row>
    <row r="93" spans="1:18" x14ac:dyDescent="0.25">
      <c r="A93" s="1" t="s">
        <v>67</v>
      </c>
      <c r="B93" s="31">
        <v>500</v>
      </c>
      <c r="C93" s="23">
        <v>-0.15</v>
      </c>
      <c r="H93" s="12"/>
      <c r="I93" s="1" t="s">
        <v>67</v>
      </c>
      <c r="J93" s="31">
        <v>500</v>
      </c>
      <c r="K93" s="23">
        <v>-0.15</v>
      </c>
      <c r="P93" s="12"/>
      <c r="Q93" s="1" t="s">
        <v>67</v>
      </c>
      <c r="R93" s="11">
        <f t="shared" si="40"/>
        <v>0</v>
      </c>
    </row>
    <row r="94" spans="1:18" x14ac:dyDescent="0.25">
      <c r="A94" s="1" t="s">
        <v>59</v>
      </c>
      <c r="B94" s="31">
        <v>1000</v>
      </c>
      <c r="C94" s="23">
        <v>-0.2</v>
      </c>
      <c r="H94" s="12"/>
      <c r="I94" s="1" t="s">
        <v>59</v>
      </c>
      <c r="J94" s="31">
        <v>1000</v>
      </c>
      <c r="K94" s="23">
        <v>-0.2</v>
      </c>
      <c r="P94" s="12"/>
      <c r="Q94" s="1" t="s">
        <v>59</v>
      </c>
      <c r="R94" s="29">
        <f t="shared" si="40"/>
        <v>0</v>
      </c>
    </row>
    <row r="95" spans="1:18" x14ac:dyDescent="0.25">
      <c r="A95" s="1" t="s">
        <v>60</v>
      </c>
      <c r="B95" s="31">
        <v>1500</v>
      </c>
      <c r="C95" s="23">
        <v>-0.25</v>
      </c>
      <c r="H95" s="12"/>
      <c r="I95" s="1" t="s">
        <v>60</v>
      </c>
      <c r="J95" s="31">
        <v>1500</v>
      </c>
      <c r="K95" s="23">
        <v>-0.25</v>
      </c>
      <c r="P95" s="12"/>
      <c r="Q95" s="1" t="s">
        <v>60</v>
      </c>
      <c r="R95" s="29">
        <f t="shared" si="40"/>
        <v>0</v>
      </c>
    </row>
  </sheetData>
  <mergeCells count="37">
    <mergeCell ref="Y5:Y10"/>
    <mergeCell ref="Y15:Y20"/>
    <mergeCell ref="Y25:Y30"/>
    <mergeCell ref="Y35:Y40"/>
    <mergeCell ref="S42:W42"/>
    <mergeCell ref="A33:B34"/>
    <mergeCell ref="C33:G33"/>
    <mergeCell ref="I33:J34"/>
    <mergeCell ref="K33:O33"/>
    <mergeCell ref="Q33:R34"/>
    <mergeCell ref="S33:W33"/>
    <mergeCell ref="A42:B43"/>
    <mergeCell ref="C42:G42"/>
    <mergeCell ref="I42:J43"/>
    <mergeCell ref="K42:O42"/>
    <mergeCell ref="Q42:R43"/>
    <mergeCell ref="S23:W23"/>
    <mergeCell ref="A13:B14"/>
    <mergeCell ref="C13:G13"/>
    <mergeCell ref="I13:J14"/>
    <mergeCell ref="K13:O13"/>
    <mergeCell ref="Q13:R14"/>
    <mergeCell ref="S13:W13"/>
    <mergeCell ref="A23:B24"/>
    <mergeCell ref="C23:G23"/>
    <mergeCell ref="I23:J24"/>
    <mergeCell ref="K23:O23"/>
    <mergeCell ref="Q23:R24"/>
    <mergeCell ref="A1:G1"/>
    <mergeCell ref="I1:O1"/>
    <mergeCell ref="Q1:W1"/>
    <mergeCell ref="A3:B4"/>
    <mergeCell ref="C3:G3"/>
    <mergeCell ref="I3:J4"/>
    <mergeCell ref="K3:O3"/>
    <mergeCell ref="Q3:R4"/>
    <mergeCell ref="S3:W3"/>
  </mergeCells>
  <conditionalFormatting sqref="R52:R63">
    <cfRule type="cellIs" dxfId="41" priority="4" operator="lessThan">
      <formula>0</formula>
    </cfRule>
    <cfRule type="cellIs" dxfId="40" priority="5" operator="equal">
      <formula>0</formula>
    </cfRule>
    <cfRule type="cellIs" dxfId="39" priority="6" operator="greaterThan">
      <formula>0</formula>
    </cfRule>
  </conditionalFormatting>
  <conditionalFormatting sqref="R67:R71 R73:R77 R79:R83 R85:R89 R91:R95">
    <cfRule type="cellIs" dxfId="38" priority="1" operator="lessThan">
      <formula>0</formula>
    </cfRule>
    <cfRule type="cellIs" dxfId="37" priority="2" operator="equal">
      <formula>0</formula>
    </cfRule>
    <cfRule type="cellIs" dxfId="36" priority="3" operator="greaterThan">
      <formula>0</formula>
    </cfRule>
  </conditionalFormatting>
  <conditionalFormatting sqref="S5:W10">
    <cfRule type="cellIs" dxfId="35" priority="19" operator="lessThan">
      <formula>0</formula>
    </cfRule>
    <cfRule type="cellIs" dxfId="34" priority="32" operator="equal">
      <formula>0</formula>
    </cfRule>
    <cfRule type="cellIs" dxfId="33" priority="33" operator="greaterThan">
      <formula>0</formula>
    </cfRule>
  </conditionalFormatting>
  <conditionalFormatting sqref="S15:W20">
    <cfRule type="cellIs" dxfId="32" priority="16" operator="lessThan">
      <formula>0</formula>
    </cfRule>
    <cfRule type="cellIs" dxfId="31" priority="17" operator="equal">
      <formula>0</formula>
    </cfRule>
    <cfRule type="cellIs" dxfId="30" priority="18" operator="greaterThan">
      <formula>0</formula>
    </cfRule>
  </conditionalFormatting>
  <conditionalFormatting sqref="S25:W30">
    <cfRule type="cellIs" dxfId="29" priority="13" operator="lessThan">
      <formula>0</formula>
    </cfRule>
    <cfRule type="cellIs" dxfId="28" priority="14" operator="equal">
      <formula>0</formula>
    </cfRule>
    <cfRule type="cellIs" dxfId="27" priority="15" operator="greaterThan">
      <formula>0</formula>
    </cfRule>
  </conditionalFormatting>
  <conditionalFormatting sqref="S35:W39">
    <cfRule type="cellIs" dxfId="26" priority="10" operator="lessThan">
      <formula>0</formula>
    </cfRule>
    <cfRule type="cellIs" dxfId="25" priority="11" operator="equal">
      <formula>0</formula>
    </cfRule>
    <cfRule type="cellIs" dxfId="24" priority="12" operator="greaterThan">
      <formula>0</formula>
    </cfRule>
  </conditionalFormatting>
  <conditionalFormatting sqref="S44:W48">
    <cfRule type="cellIs" dxfId="23" priority="7" operator="lessThan">
      <formula>0</formula>
    </cfRule>
    <cfRule type="cellIs" dxfId="22" priority="8" operator="equal">
      <formula>0</formula>
    </cfRule>
    <cfRule type="cellIs" dxfId="21" priority="9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AF2BB-5BBC-46AC-B676-F079A5CFD297}">
  <sheetPr>
    <tabColor theme="3"/>
  </sheetPr>
  <dimension ref="A1:AA31"/>
  <sheetViews>
    <sheetView workbookViewId="0">
      <selection activeCell="Y31" activeCellId="2" sqref="Y5:Y14 Y17:Y28 Y31"/>
    </sheetView>
  </sheetViews>
  <sheetFormatPr defaultRowHeight="15" x14ac:dyDescent="0.25"/>
  <cols>
    <col min="1" max="2" width="14.28515625" bestFit="1" customWidth="1"/>
    <col min="8" max="8" width="1.85546875" customWidth="1"/>
    <col min="9" max="10" width="14.28515625" bestFit="1" customWidth="1"/>
    <col min="16" max="16" width="1.85546875" customWidth="1"/>
    <col min="17" max="18" width="14.28515625" bestFit="1" customWidth="1"/>
  </cols>
  <sheetData>
    <row r="1" spans="1:27" x14ac:dyDescent="0.25">
      <c r="A1" s="37" t="s">
        <v>68</v>
      </c>
      <c r="B1" s="37"/>
      <c r="C1" s="37"/>
      <c r="D1" s="37"/>
      <c r="E1" s="37"/>
      <c r="F1" s="37"/>
      <c r="G1" s="37"/>
      <c r="H1" s="12"/>
      <c r="I1" s="37" t="s">
        <v>115</v>
      </c>
      <c r="J1" s="37"/>
      <c r="K1" s="37"/>
      <c r="L1" s="37"/>
      <c r="M1" s="37"/>
      <c r="N1" s="37"/>
      <c r="O1" s="37"/>
      <c r="P1" s="12"/>
      <c r="Q1" s="37" t="s">
        <v>23</v>
      </c>
      <c r="R1" s="37"/>
      <c r="S1" s="37"/>
      <c r="T1" s="37"/>
      <c r="U1" s="37"/>
      <c r="V1" s="37"/>
      <c r="W1" s="37"/>
    </row>
    <row r="2" spans="1:27" x14ac:dyDescent="0.25">
      <c r="A2" s="6" t="s">
        <v>24</v>
      </c>
      <c r="B2" s="4"/>
      <c r="C2" s="4"/>
      <c r="D2" s="4"/>
      <c r="E2" s="4"/>
      <c r="F2" s="4"/>
      <c r="G2" s="5"/>
      <c r="H2" s="12"/>
      <c r="I2" s="6" t="s">
        <v>24</v>
      </c>
      <c r="J2" s="4"/>
      <c r="K2" s="4"/>
      <c r="L2" s="4"/>
      <c r="M2" s="4"/>
      <c r="N2" s="4"/>
      <c r="O2" s="5"/>
      <c r="P2" s="12"/>
      <c r="Q2" s="6" t="s">
        <v>24</v>
      </c>
      <c r="R2" s="4"/>
      <c r="S2" s="4"/>
      <c r="T2" s="4"/>
      <c r="U2" s="4"/>
      <c r="V2" s="4"/>
      <c r="W2" s="5"/>
    </row>
    <row r="3" spans="1:27" x14ac:dyDescent="0.25">
      <c r="A3" s="38" t="s">
        <v>0</v>
      </c>
      <c r="B3" s="38"/>
      <c r="C3" s="38" t="s">
        <v>1</v>
      </c>
      <c r="D3" s="38"/>
      <c r="E3" s="38"/>
      <c r="F3" s="38"/>
      <c r="G3" s="38"/>
      <c r="H3" s="12"/>
      <c r="I3" s="38" t="s">
        <v>0</v>
      </c>
      <c r="J3" s="38"/>
      <c r="K3" s="38" t="s">
        <v>1</v>
      </c>
      <c r="L3" s="38"/>
      <c r="M3" s="38"/>
      <c r="N3" s="38"/>
      <c r="O3" s="38"/>
      <c r="P3" s="12"/>
      <c r="Q3" s="38" t="s">
        <v>0</v>
      </c>
      <c r="R3" s="38"/>
      <c r="S3" s="38" t="s">
        <v>1</v>
      </c>
      <c r="T3" s="38"/>
      <c r="U3" s="38"/>
      <c r="V3" s="38"/>
      <c r="W3" s="38"/>
      <c r="Y3" t="s">
        <v>118</v>
      </c>
    </row>
    <row r="4" spans="1:27" x14ac:dyDescent="0.25">
      <c r="A4" s="38"/>
      <c r="B4" s="38"/>
      <c r="C4" s="3" t="s">
        <v>25</v>
      </c>
      <c r="D4" s="3" t="s">
        <v>2</v>
      </c>
      <c r="E4" s="3" t="s">
        <v>4</v>
      </c>
      <c r="F4" s="3" t="s">
        <v>26</v>
      </c>
      <c r="G4" s="3" t="s">
        <v>6</v>
      </c>
      <c r="H4" s="12"/>
      <c r="I4" s="38"/>
      <c r="J4" s="38"/>
      <c r="K4" s="3" t="s">
        <v>25</v>
      </c>
      <c r="L4" s="3" t="s">
        <v>2</v>
      </c>
      <c r="M4" s="3" t="s">
        <v>4</v>
      </c>
      <c r="N4" s="3" t="s">
        <v>26</v>
      </c>
      <c r="O4" s="3" t="s">
        <v>6</v>
      </c>
      <c r="P4" s="12"/>
      <c r="Q4" s="38"/>
      <c r="R4" s="38"/>
      <c r="S4" s="3" t="s">
        <v>25</v>
      </c>
      <c r="T4" s="3" t="s">
        <v>2</v>
      </c>
      <c r="U4" s="3" t="s">
        <v>4</v>
      </c>
      <c r="V4" s="3" t="s">
        <v>26</v>
      </c>
      <c r="W4" s="3" t="s">
        <v>6</v>
      </c>
    </row>
    <row r="5" spans="1:27" x14ac:dyDescent="0.25">
      <c r="A5" s="1" t="s">
        <v>7</v>
      </c>
      <c r="B5" s="1" t="s">
        <v>114</v>
      </c>
      <c r="C5" s="2">
        <v>33</v>
      </c>
      <c r="D5" s="2">
        <v>48</v>
      </c>
      <c r="E5" s="2">
        <v>62</v>
      </c>
      <c r="F5" s="2">
        <v>74</v>
      </c>
      <c r="G5" s="2">
        <v>81</v>
      </c>
      <c r="H5" s="12"/>
      <c r="I5" s="1" t="s">
        <v>7</v>
      </c>
      <c r="J5" s="1" t="s">
        <v>114</v>
      </c>
      <c r="K5" s="2">
        <v>38</v>
      </c>
      <c r="L5" s="2">
        <v>56</v>
      </c>
      <c r="M5" s="2">
        <v>72</v>
      </c>
      <c r="N5" s="2">
        <v>87</v>
      </c>
      <c r="O5" s="2">
        <v>98</v>
      </c>
      <c r="P5" s="12"/>
      <c r="Q5" s="1" t="s">
        <v>7</v>
      </c>
      <c r="R5" s="1" t="s">
        <v>114</v>
      </c>
      <c r="S5" s="11">
        <f>(K5/C5)-1</f>
        <v>0.1515151515151516</v>
      </c>
      <c r="T5" s="11">
        <f t="shared" ref="T5:W14" si="0">(L5/D5)-1</f>
        <v>0.16666666666666674</v>
      </c>
      <c r="U5" s="11">
        <f t="shared" si="0"/>
        <v>0.16129032258064524</v>
      </c>
      <c r="V5" s="11">
        <f t="shared" si="0"/>
        <v>0.17567567567567566</v>
      </c>
      <c r="W5" s="11">
        <f t="shared" si="0"/>
        <v>0.20987654320987659</v>
      </c>
      <c r="Y5" s="43">
        <f>AVERAGE(S5:W14)</f>
        <v>0.1980185645813668</v>
      </c>
      <c r="AA5" s="42"/>
    </row>
    <row r="6" spans="1:27" x14ac:dyDescent="0.25">
      <c r="A6" s="1" t="s">
        <v>7</v>
      </c>
      <c r="B6" s="1" t="s">
        <v>19</v>
      </c>
      <c r="C6" s="2">
        <f>C7*1.1</f>
        <v>36.300000000000004</v>
      </c>
      <c r="D6" s="2">
        <f t="shared" ref="D6:G6" si="1">D7*1.1</f>
        <v>52.800000000000004</v>
      </c>
      <c r="E6" s="2">
        <f t="shared" si="1"/>
        <v>68.2</v>
      </c>
      <c r="F6" s="2">
        <f t="shared" si="1"/>
        <v>81.400000000000006</v>
      </c>
      <c r="G6" s="2">
        <f t="shared" si="1"/>
        <v>89.100000000000009</v>
      </c>
      <c r="H6" s="12"/>
      <c r="I6" s="1" t="s">
        <v>7</v>
      </c>
      <c r="J6" s="1" t="s">
        <v>19</v>
      </c>
      <c r="K6" s="2">
        <f>38*1.2</f>
        <v>45.6</v>
      </c>
      <c r="L6" s="2">
        <f>56*1.2</f>
        <v>67.2</v>
      </c>
      <c r="M6" s="2">
        <f>72*1.2</f>
        <v>86.399999999999991</v>
      </c>
      <c r="N6" s="2">
        <f>87*1.2</f>
        <v>104.39999999999999</v>
      </c>
      <c r="O6" s="2">
        <f>98*1.2</f>
        <v>117.6</v>
      </c>
      <c r="P6" s="12"/>
      <c r="Q6" s="1" t="s">
        <v>7</v>
      </c>
      <c r="R6" s="1" t="s">
        <v>19</v>
      </c>
      <c r="S6" s="11">
        <f>(K6/C6)-1</f>
        <v>0.25619834710743783</v>
      </c>
      <c r="T6" s="11">
        <f t="shared" si="0"/>
        <v>0.27272727272727271</v>
      </c>
      <c r="U6" s="11">
        <f t="shared" si="0"/>
        <v>0.2668621700879763</v>
      </c>
      <c r="V6" s="11">
        <f t="shared" si="0"/>
        <v>0.28255528255528239</v>
      </c>
      <c r="W6" s="11">
        <f t="shared" si="0"/>
        <v>0.31986531986531963</v>
      </c>
      <c r="Y6" s="44"/>
      <c r="AA6" s="42"/>
    </row>
    <row r="7" spans="1:27" x14ac:dyDescent="0.25">
      <c r="A7" s="1" t="s">
        <v>7</v>
      </c>
      <c r="B7" s="1" t="s">
        <v>77</v>
      </c>
      <c r="C7" s="2">
        <v>33</v>
      </c>
      <c r="D7" s="2">
        <v>48</v>
      </c>
      <c r="E7" s="2">
        <v>62</v>
      </c>
      <c r="F7" s="2">
        <v>74</v>
      </c>
      <c r="G7" s="2">
        <v>81</v>
      </c>
      <c r="H7" s="12"/>
      <c r="I7" s="1" t="s">
        <v>7</v>
      </c>
      <c r="J7" s="1" t="s">
        <v>77</v>
      </c>
      <c r="K7" s="2">
        <v>38</v>
      </c>
      <c r="L7" s="2">
        <v>56</v>
      </c>
      <c r="M7" s="2">
        <v>72</v>
      </c>
      <c r="N7" s="2">
        <v>87</v>
      </c>
      <c r="O7" s="2">
        <v>98</v>
      </c>
      <c r="P7" s="12"/>
      <c r="Q7" s="1" t="s">
        <v>7</v>
      </c>
      <c r="R7" s="1" t="s">
        <v>77</v>
      </c>
      <c r="S7" s="11">
        <f t="shared" ref="S7:S14" si="2">(K7/C7)-1</f>
        <v>0.1515151515151516</v>
      </c>
      <c r="T7" s="11">
        <f t="shared" si="0"/>
        <v>0.16666666666666674</v>
      </c>
      <c r="U7" s="11">
        <f t="shared" si="0"/>
        <v>0.16129032258064524</v>
      </c>
      <c r="V7" s="11">
        <f t="shared" si="0"/>
        <v>0.17567567567567566</v>
      </c>
      <c r="W7" s="11">
        <f t="shared" si="0"/>
        <v>0.20987654320987659</v>
      </c>
      <c r="Y7" s="44"/>
      <c r="AA7" s="42"/>
    </row>
    <row r="8" spans="1:27" x14ac:dyDescent="0.25">
      <c r="A8" s="1" t="s">
        <v>7</v>
      </c>
      <c r="B8" s="1" t="s">
        <v>76</v>
      </c>
      <c r="C8" s="2">
        <f>C7*1.1</f>
        <v>36.300000000000004</v>
      </c>
      <c r="D8" s="2">
        <f t="shared" ref="D8:G8" si="3">D7*1.1</f>
        <v>52.800000000000004</v>
      </c>
      <c r="E8" s="2">
        <f t="shared" si="3"/>
        <v>68.2</v>
      </c>
      <c r="F8" s="2">
        <f t="shared" si="3"/>
        <v>81.400000000000006</v>
      </c>
      <c r="G8" s="2">
        <f t="shared" si="3"/>
        <v>89.100000000000009</v>
      </c>
      <c r="H8" s="12"/>
      <c r="I8" s="1" t="s">
        <v>7</v>
      </c>
      <c r="J8" s="1" t="s">
        <v>76</v>
      </c>
      <c r="K8" s="2">
        <f>38*1.2</f>
        <v>45.6</v>
      </c>
      <c r="L8" s="2">
        <f>56*1.2</f>
        <v>67.2</v>
      </c>
      <c r="M8" s="2">
        <f>72*1.2</f>
        <v>86.399999999999991</v>
      </c>
      <c r="N8" s="2">
        <f>87*1.2</f>
        <v>104.39999999999999</v>
      </c>
      <c r="O8" s="2">
        <f>98*1.2</f>
        <v>117.6</v>
      </c>
      <c r="P8" s="12"/>
      <c r="Q8" s="1" t="s">
        <v>7</v>
      </c>
      <c r="R8" s="1" t="s">
        <v>76</v>
      </c>
      <c r="S8" s="11">
        <f t="shared" si="2"/>
        <v>0.25619834710743783</v>
      </c>
      <c r="T8" s="11">
        <f t="shared" si="0"/>
        <v>0.27272727272727271</v>
      </c>
      <c r="U8" s="11">
        <f t="shared" si="0"/>
        <v>0.2668621700879763</v>
      </c>
      <c r="V8" s="11">
        <f t="shared" si="0"/>
        <v>0.28255528255528239</v>
      </c>
      <c r="W8" s="11">
        <f t="shared" si="0"/>
        <v>0.31986531986531963</v>
      </c>
      <c r="Y8" s="44"/>
      <c r="AA8" s="42"/>
    </row>
    <row r="9" spans="1:27" x14ac:dyDescent="0.25">
      <c r="A9" s="1" t="s">
        <v>8</v>
      </c>
      <c r="B9" s="1" t="s">
        <v>27</v>
      </c>
      <c r="C9" s="2">
        <v>26</v>
      </c>
      <c r="D9" s="2">
        <v>37</v>
      </c>
      <c r="E9" s="2">
        <v>49</v>
      </c>
      <c r="F9" s="2">
        <v>58</v>
      </c>
      <c r="G9" s="2">
        <v>65</v>
      </c>
      <c r="H9" s="12"/>
      <c r="I9" s="1" t="s">
        <v>8</v>
      </c>
      <c r="J9" s="1" t="s">
        <v>27</v>
      </c>
      <c r="K9" s="2">
        <v>30</v>
      </c>
      <c r="L9" s="2">
        <v>43</v>
      </c>
      <c r="M9" s="2">
        <v>57</v>
      </c>
      <c r="N9" s="2">
        <v>68</v>
      </c>
      <c r="O9" s="2">
        <v>78</v>
      </c>
      <c r="P9" s="12"/>
      <c r="Q9" s="1" t="s">
        <v>8</v>
      </c>
      <c r="R9" s="1" t="s">
        <v>27</v>
      </c>
      <c r="S9" s="29">
        <f t="shared" si="2"/>
        <v>0.15384615384615374</v>
      </c>
      <c r="T9" s="29">
        <f t="shared" si="0"/>
        <v>0.16216216216216206</v>
      </c>
      <c r="U9" s="29">
        <f t="shared" si="0"/>
        <v>0.16326530612244894</v>
      </c>
      <c r="V9" s="29">
        <f t="shared" si="0"/>
        <v>0.17241379310344818</v>
      </c>
      <c r="W9" s="29">
        <f t="shared" si="0"/>
        <v>0.19999999999999996</v>
      </c>
      <c r="Y9" s="44"/>
      <c r="AA9" s="42"/>
    </row>
    <row r="10" spans="1:27" x14ac:dyDescent="0.25">
      <c r="A10" s="1" t="s">
        <v>28</v>
      </c>
      <c r="B10" s="1" t="s">
        <v>29</v>
      </c>
      <c r="C10" s="2">
        <v>15</v>
      </c>
      <c r="D10" s="2">
        <v>18</v>
      </c>
      <c r="E10" s="2">
        <v>21</v>
      </c>
      <c r="F10" s="2">
        <v>24</v>
      </c>
      <c r="G10" s="2">
        <v>28</v>
      </c>
      <c r="H10" s="12"/>
      <c r="I10" s="1" t="s">
        <v>28</v>
      </c>
      <c r="J10" s="1" t="s">
        <v>29</v>
      </c>
      <c r="K10" s="2">
        <v>18</v>
      </c>
      <c r="L10" s="2">
        <v>21</v>
      </c>
      <c r="M10" s="2">
        <v>25</v>
      </c>
      <c r="N10" s="2">
        <v>28</v>
      </c>
      <c r="O10" s="2">
        <v>34</v>
      </c>
      <c r="P10" s="12"/>
      <c r="Q10" s="1" t="s">
        <v>28</v>
      </c>
      <c r="R10" s="1" t="s">
        <v>29</v>
      </c>
      <c r="S10" s="11">
        <f t="shared" si="2"/>
        <v>0.19999999999999996</v>
      </c>
      <c r="T10" s="11">
        <f t="shared" si="0"/>
        <v>0.16666666666666674</v>
      </c>
      <c r="U10" s="11">
        <f t="shared" si="0"/>
        <v>0.19047619047619047</v>
      </c>
      <c r="V10" s="11">
        <f t="shared" si="0"/>
        <v>0.16666666666666674</v>
      </c>
      <c r="W10" s="11">
        <f t="shared" si="0"/>
        <v>0.21428571428571419</v>
      </c>
      <c r="Y10" s="44"/>
      <c r="AA10" s="42"/>
    </row>
    <row r="11" spans="1:27" x14ac:dyDescent="0.25">
      <c r="A11" s="1" t="s">
        <v>14</v>
      </c>
      <c r="B11" s="1" t="s">
        <v>32</v>
      </c>
      <c r="C11" s="2">
        <v>17</v>
      </c>
      <c r="D11" s="2">
        <v>24</v>
      </c>
      <c r="E11" s="2">
        <v>30</v>
      </c>
      <c r="F11" s="2">
        <v>35</v>
      </c>
      <c r="G11" s="2">
        <v>37</v>
      </c>
      <c r="H11" s="12"/>
      <c r="I11" s="1" t="s">
        <v>14</v>
      </c>
      <c r="J11" s="1" t="s">
        <v>32</v>
      </c>
      <c r="K11" s="2">
        <v>20</v>
      </c>
      <c r="L11" s="2">
        <v>28</v>
      </c>
      <c r="M11" s="2">
        <v>35</v>
      </c>
      <c r="N11" s="2">
        <v>41</v>
      </c>
      <c r="O11" s="2">
        <v>45</v>
      </c>
      <c r="P11" s="12"/>
      <c r="Q11" s="1" t="s">
        <v>14</v>
      </c>
      <c r="R11" s="1" t="s">
        <v>32</v>
      </c>
      <c r="S11" s="29">
        <f t="shared" si="2"/>
        <v>0.17647058823529416</v>
      </c>
      <c r="T11" s="29">
        <f t="shared" si="0"/>
        <v>0.16666666666666674</v>
      </c>
      <c r="U11" s="29">
        <f t="shared" si="0"/>
        <v>0.16666666666666674</v>
      </c>
      <c r="V11" s="29">
        <f t="shared" si="0"/>
        <v>0.17142857142857149</v>
      </c>
      <c r="W11" s="29">
        <f t="shared" si="0"/>
        <v>0.21621621621621623</v>
      </c>
      <c r="Y11" s="44"/>
      <c r="AA11" s="42"/>
    </row>
    <row r="12" spans="1:27" x14ac:dyDescent="0.25">
      <c r="A12" s="1" t="s">
        <v>30</v>
      </c>
      <c r="B12" s="1" t="s">
        <v>33</v>
      </c>
      <c r="C12" s="2">
        <f>C9</f>
        <v>26</v>
      </c>
      <c r="D12" s="2">
        <f t="shared" ref="D12:G12" si="4">D9</f>
        <v>37</v>
      </c>
      <c r="E12" s="2">
        <f t="shared" si="4"/>
        <v>49</v>
      </c>
      <c r="F12" s="2">
        <f t="shared" si="4"/>
        <v>58</v>
      </c>
      <c r="G12" s="2">
        <f t="shared" si="4"/>
        <v>65</v>
      </c>
      <c r="H12" s="12"/>
      <c r="I12" s="1" t="s">
        <v>30</v>
      </c>
      <c r="J12" s="1" t="s">
        <v>33</v>
      </c>
      <c r="K12" s="2">
        <v>30</v>
      </c>
      <c r="L12" s="2">
        <v>43</v>
      </c>
      <c r="M12" s="2">
        <v>57</v>
      </c>
      <c r="N12" s="2">
        <v>68</v>
      </c>
      <c r="O12" s="2">
        <v>78</v>
      </c>
      <c r="P12" s="12"/>
      <c r="Q12" s="1" t="s">
        <v>30</v>
      </c>
      <c r="R12" s="1" t="s">
        <v>33</v>
      </c>
      <c r="S12" s="29">
        <f t="shared" si="2"/>
        <v>0.15384615384615374</v>
      </c>
      <c r="T12" s="29">
        <f t="shared" si="0"/>
        <v>0.16216216216216206</v>
      </c>
      <c r="U12" s="29">
        <f t="shared" si="0"/>
        <v>0.16326530612244894</v>
      </c>
      <c r="V12" s="29">
        <f t="shared" si="0"/>
        <v>0.17241379310344818</v>
      </c>
      <c r="W12" s="29">
        <f t="shared" si="0"/>
        <v>0.19999999999999996</v>
      </c>
      <c r="Y12" s="44"/>
      <c r="AA12" s="42"/>
    </row>
    <row r="13" spans="1:27" x14ac:dyDescent="0.25">
      <c r="A13" s="1" t="s">
        <v>14</v>
      </c>
      <c r="B13" s="1" t="s">
        <v>34</v>
      </c>
      <c r="C13" s="2">
        <f>C11</f>
        <v>17</v>
      </c>
      <c r="D13" s="2">
        <f t="shared" ref="D13:G13" si="5">D11</f>
        <v>24</v>
      </c>
      <c r="E13" s="2">
        <f t="shared" si="5"/>
        <v>30</v>
      </c>
      <c r="F13" s="2">
        <f t="shared" si="5"/>
        <v>35</v>
      </c>
      <c r="G13" s="2">
        <f t="shared" si="5"/>
        <v>37</v>
      </c>
      <c r="H13" s="12"/>
      <c r="I13" s="1" t="s">
        <v>14</v>
      </c>
      <c r="J13" s="1" t="s">
        <v>34</v>
      </c>
      <c r="K13" s="2">
        <v>20</v>
      </c>
      <c r="L13" s="2">
        <v>28</v>
      </c>
      <c r="M13" s="2">
        <v>35</v>
      </c>
      <c r="N13" s="2">
        <v>41</v>
      </c>
      <c r="O13" s="2">
        <v>45</v>
      </c>
      <c r="P13" s="12"/>
      <c r="Q13" s="1" t="s">
        <v>14</v>
      </c>
      <c r="R13" s="1" t="s">
        <v>34</v>
      </c>
      <c r="S13" s="29">
        <f t="shared" si="2"/>
        <v>0.17647058823529416</v>
      </c>
      <c r="T13" s="29">
        <f t="shared" si="0"/>
        <v>0.16666666666666674</v>
      </c>
      <c r="U13" s="29">
        <f t="shared" si="0"/>
        <v>0.16666666666666674</v>
      </c>
      <c r="V13" s="29">
        <f t="shared" si="0"/>
        <v>0.17142857142857149</v>
      </c>
      <c r="W13" s="29">
        <f t="shared" si="0"/>
        <v>0.21621621621621623</v>
      </c>
      <c r="Y13" s="44"/>
      <c r="AA13" s="42"/>
    </row>
    <row r="14" spans="1:27" x14ac:dyDescent="0.25">
      <c r="A14" s="1" t="s">
        <v>31</v>
      </c>
      <c r="B14" s="1" t="s">
        <v>29</v>
      </c>
      <c r="C14" s="2">
        <f>C10</f>
        <v>15</v>
      </c>
      <c r="D14" s="2">
        <f t="shared" ref="D14:G14" si="6">D10</f>
        <v>18</v>
      </c>
      <c r="E14" s="2">
        <f t="shared" si="6"/>
        <v>21</v>
      </c>
      <c r="F14" s="2">
        <f t="shared" si="6"/>
        <v>24</v>
      </c>
      <c r="G14" s="2">
        <f t="shared" si="6"/>
        <v>28</v>
      </c>
      <c r="H14" s="12"/>
      <c r="I14" s="1" t="s">
        <v>31</v>
      </c>
      <c r="J14" s="1" t="s">
        <v>29</v>
      </c>
      <c r="K14" s="2">
        <v>18</v>
      </c>
      <c r="L14" s="2">
        <v>21</v>
      </c>
      <c r="M14" s="2">
        <v>25</v>
      </c>
      <c r="N14" s="2">
        <v>28</v>
      </c>
      <c r="O14" s="2">
        <v>34</v>
      </c>
      <c r="P14" s="12"/>
      <c r="Q14" s="1" t="s">
        <v>31</v>
      </c>
      <c r="R14" s="1" t="s">
        <v>29</v>
      </c>
      <c r="S14" s="11">
        <f t="shared" si="2"/>
        <v>0.19999999999999996</v>
      </c>
      <c r="T14" s="11">
        <f t="shared" si="0"/>
        <v>0.16666666666666674</v>
      </c>
      <c r="U14" s="11">
        <f t="shared" si="0"/>
        <v>0.19047619047619047</v>
      </c>
      <c r="V14" s="11">
        <f t="shared" si="0"/>
        <v>0.16666666666666674</v>
      </c>
      <c r="W14" s="11">
        <f t="shared" si="0"/>
        <v>0.21428571428571419</v>
      </c>
      <c r="Y14" s="44"/>
      <c r="AA14" s="42"/>
    </row>
    <row r="15" spans="1:27" x14ac:dyDescent="0.25">
      <c r="H15" s="12"/>
      <c r="P15" s="12"/>
      <c r="AA15" s="42"/>
    </row>
    <row r="16" spans="1:27" x14ac:dyDescent="0.25">
      <c r="A16" s="7" t="s">
        <v>22</v>
      </c>
      <c r="B16" s="8"/>
      <c r="H16" s="12"/>
      <c r="I16" s="7" t="s">
        <v>22</v>
      </c>
      <c r="J16" s="8"/>
      <c r="P16" s="12"/>
      <c r="Q16" s="7" t="s">
        <v>22</v>
      </c>
      <c r="R16" s="8"/>
    </row>
    <row r="17" spans="1:25" x14ac:dyDescent="0.25">
      <c r="A17" s="1">
        <v>1</v>
      </c>
      <c r="B17" s="1">
        <v>1</v>
      </c>
      <c r="H17" s="12"/>
      <c r="I17" s="1">
        <v>1</v>
      </c>
      <c r="J17" s="1">
        <v>1</v>
      </c>
      <c r="P17" s="12"/>
      <c r="Q17" s="1">
        <v>1</v>
      </c>
      <c r="R17" s="10">
        <f>(J17/B17)-1</f>
        <v>0</v>
      </c>
      <c r="Y17" s="43">
        <f>AVERAGE(R17:R28)</f>
        <v>9.253593628593626E-2</v>
      </c>
    </row>
    <row r="18" spans="1:25" x14ac:dyDescent="0.25">
      <c r="A18" s="1">
        <v>2</v>
      </c>
      <c r="B18" s="1">
        <v>1</v>
      </c>
      <c r="H18" s="12"/>
      <c r="I18" s="1">
        <v>2</v>
      </c>
      <c r="J18" s="1">
        <v>1</v>
      </c>
      <c r="P18" s="12"/>
      <c r="Q18" s="1">
        <v>2</v>
      </c>
      <c r="R18" s="10">
        <f t="shared" ref="R18:R28" si="7">(J18/B18)-1</f>
        <v>0</v>
      </c>
      <c r="Y18" s="44"/>
    </row>
    <row r="19" spans="1:25" x14ac:dyDescent="0.25">
      <c r="A19" s="1">
        <v>3</v>
      </c>
      <c r="B19" s="1">
        <v>1.1000000000000001</v>
      </c>
      <c r="H19" s="12"/>
      <c r="I19" s="1">
        <v>3</v>
      </c>
      <c r="J19" s="1">
        <v>1.2</v>
      </c>
      <c r="P19" s="12"/>
      <c r="Q19" s="1">
        <v>3</v>
      </c>
      <c r="R19" s="10">
        <f t="shared" si="7"/>
        <v>9.0909090909090828E-2</v>
      </c>
      <c r="Y19" s="44"/>
    </row>
    <row r="20" spans="1:25" x14ac:dyDescent="0.25">
      <c r="A20" s="1">
        <v>4</v>
      </c>
      <c r="B20" s="1">
        <v>1.1000000000000001</v>
      </c>
      <c r="H20" s="12"/>
      <c r="I20" s="1">
        <v>4</v>
      </c>
      <c r="J20" s="1">
        <v>1.25</v>
      </c>
      <c r="P20" s="12"/>
      <c r="Q20" s="1">
        <v>4</v>
      </c>
      <c r="R20" s="10">
        <f t="shared" si="7"/>
        <v>0.13636363636363624</v>
      </c>
      <c r="Y20" s="44"/>
    </row>
    <row r="21" spans="1:25" x14ac:dyDescent="0.25">
      <c r="A21" s="1">
        <v>5</v>
      </c>
      <c r="B21" s="1">
        <v>1.2</v>
      </c>
      <c r="H21" s="12"/>
      <c r="I21" s="1">
        <v>5</v>
      </c>
      <c r="J21" s="1">
        <v>1.35</v>
      </c>
      <c r="P21" s="12"/>
      <c r="Q21" s="1">
        <v>5</v>
      </c>
      <c r="R21" s="10">
        <f t="shared" si="7"/>
        <v>0.12500000000000022</v>
      </c>
      <c r="Y21" s="44"/>
    </row>
    <row r="22" spans="1:25" x14ac:dyDescent="0.25">
      <c r="A22" s="1">
        <v>6</v>
      </c>
      <c r="B22" s="1">
        <v>1.1000000000000001</v>
      </c>
      <c r="H22" s="12"/>
      <c r="I22" s="1">
        <v>6</v>
      </c>
      <c r="J22" s="1">
        <v>1.25</v>
      </c>
      <c r="P22" s="12"/>
      <c r="Q22" s="1">
        <v>6</v>
      </c>
      <c r="R22" s="10">
        <f t="shared" si="7"/>
        <v>0.13636363636363624</v>
      </c>
      <c r="Y22" s="44"/>
    </row>
    <row r="23" spans="1:25" x14ac:dyDescent="0.25">
      <c r="A23" s="1">
        <v>7</v>
      </c>
      <c r="B23" s="1">
        <v>1.1000000000000001</v>
      </c>
      <c r="H23" s="12"/>
      <c r="I23" s="1">
        <v>7</v>
      </c>
      <c r="J23" s="1">
        <v>1.25</v>
      </c>
      <c r="P23" s="12"/>
      <c r="Q23" s="1">
        <v>7</v>
      </c>
      <c r="R23" s="10">
        <f t="shared" si="7"/>
        <v>0.13636363636363624</v>
      </c>
      <c r="Y23" s="44"/>
    </row>
    <row r="24" spans="1:25" x14ac:dyDescent="0.25">
      <c r="A24" s="1">
        <v>8</v>
      </c>
      <c r="B24" s="1">
        <v>1.1000000000000001</v>
      </c>
      <c r="H24" s="12"/>
      <c r="I24" s="1">
        <v>8</v>
      </c>
      <c r="J24" s="1">
        <v>1.25</v>
      </c>
      <c r="P24" s="12"/>
      <c r="Q24" s="1">
        <v>8</v>
      </c>
      <c r="R24" s="10">
        <f t="shared" si="7"/>
        <v>0.13636363636363624</v>
      </c>
      <c r="Y24" s="44"/>
    </row>
    <row r="25" spans="1:25" x14ac:dyDescent="0.25">
      <c r="A25" s="1">
        <v>9</v>
      </c>
      <c r="B25" s="1">
        <v>1.1000000000000001</v>
      </c>
      <c r="H25" s="12"/>
      <c r="I25" s="1">
        <v>9</v>
      </c>
      <c r="J25" s="1">
        <v>1.2</v>
      </c>
      <c r="P25" s="12"/>
      <c r="Q25" s="1">
        <v>9</v>
      </c>
      <c r="R25" s="10">
        <f t="shared" si="7"/>
        <v>9.0909090909090828E-2</v>
      </c>
      <c r="Y25" s="44"/>
    </row>
    <row r="26" spans="1:25" x14ac:dyDescent="0.25">
      <c r="A26" s="1">
        <v>10</v>
      </c>
      <c r="B26" s="1">
        <v>1.1000000000000001</v>
      </c>
      <c r="H26" s="12"/>
      <c r="I26" s="1">
        <v>10</v>
      </c>
      <c r="J26" s="1">
        <v>1.25</v>
      </c>
      <c r="P26" s="12"/>
      <c r="Q26" s="1">
        <v>10</v>
      </c>
      <c r="R26" s="10">
        <f t="shared" si="7"/>
        <v>0.13636363636363624</v>
      </c>
      <c r="Y26" s="44"/>
    </row>
    <row r="27" spans="1:25" x14ac:dyDescent="0.25">
      <c r="A27" s="1">
        <v>11</v>
      </c>
      <c r="B27" s="1">
        <v>1.2</v>
      </c>
      <c r="H27" s="12"/>
      <c r="I27" s="1">
        <v>11</v>
      </c>
      <c r="J27" s="1">
        <v>1.3</v>
      </c>
      <c r="P27" s="12"/>
      <c r="Q27" s="1">
        <v>11</v>
      </c>
      <c r="R27" s="10">
        <f t="shared" si="7"/>
        <v>8.3333333333333481E-2</v>
      </c>
      <c r="Y27" s="44"/>
    </row>
    <row r="28" spans="1:25" x14ac:dyDescent="0.25">
      <c r="A28" s="1">
        <v>12</v>
      </c>
      <c r="B28" s="1">
        <v>1.3</v>
      </c>
      <c r="H28" s="12"/>
      <c r="I28" s="1">
        <v>12</v>
      </c>
      <c r="J28" s="1">
        <v>1.35</v>
      </c>
      <c r="P28" s="12"/>
      <c r="Q28" s="1">
        <v>12</v>
      </c>
      <c r="R28" s="10">
        <f t="shared" si="7"/>
        <v>3.8461538461538547E-2</v>
      </c>
      <c r="Y28" s="44"/>
    </row>
    <row r="30" spans="1:25" x14ac:dyDescent="0.25">
      <c r="Y30" t="s">
        <v>119</v>
      </c>
    </row>
    <row r="31" spans="1:25" x14ac:dyDescent="0.25">
      <c r="Y31" s="45">
        <f>+Y5+Y17</f>
        <v>0.29055450086730306</v>
      </c>
    </row>
  </sheetData>
  <mergeCells count="11">
    <mergeCell ref="Y5:Y14"/>
    <mergeCell ref="Y17:Y28"/>
    <mergeCell ref="A1:G1"/>
    <mergeCell ref="I1:O1"/>
    <mergeCell ref="Q1:W1"/>
    <mergeCell ref="A3:B4"/>
    <mergeCell ref="C3:G3"/>
    <mergeCell ref="I3:J4"/>
    <mergeCell ref="K3:O3"/>
    <mergeCell ref="Q3:R4"/>
    <mergeCell ref="S3:W3"/>
  </mergeCells>
  <conditionalFormatting sqref="S5:W14">
    <cfRule type="cellIs" dxfId="20" priority="1" operator="lessThan">
      <formula>0</formula>
    </cfRule>
    <cfRule type="cellIs" dxfId="19" priority="2" operator="equal">
      <formula>0</formula>
    </cfRule>
    <cfRule type="cellIs" dxfId="18" priority="3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W64"/>
  <sheetViews>
    <sheetView workbookViewId="0">
      <selection sqref="A1:G1"/>
    </sheetView>
  </sheetViews>
  <sheetFormatPr defaultRowHeight="15" x14ac:dyDescent="0.25"/>
  <cols>
    <col min="1" max="1" width="14.7109375" customWidth="1"/>
    <col min="2" max="2" width="14.28515625" bestFit="1" customWidth="1"/>
    <col min="8" max="8" width="1.85546875" customWidth="1"/>
    <col min="9" max="9" width="14.85546875" customWidth="1"/>
    <col min="10" max="10" width="14.28515625" bestFit="1" customWidth="1"/>
    <col min="16" max="16" width="1.85546875" customWidth="1"/>
    <col min="17" max="17" width="15.28515625" customWidth="1"/>
    <col min="18" max="18" width="14.28515625" bestFit="1" customWidth="1"/>
  </cols>
  <sheetData>
    <row r="1" spans="1:23" x14ac:dyDescent="0.25">
      <c r="A1" s="37" t="s">
        <v>68</v>
      </c>
      <c r="B1" s="37"/>
      <c r="C1" s="37"/>
      <c r="D1" s="37"/>
      <c r="E1" s="37"/>
      <c r="F1" s="37"/>
      <c r="G1" s="37"/>
      <c r="H1" s="12"/>
      <c r="I1" s="37" t="s">
        <v>115</v>
      </c>
      <c r="J1" s="37"/>
      <c r="K1" s="37"/>
      <c r="L1" s="37"/>
      <c r="M1" s="37"/>
      <c r="N1" s="37"/>
      <c r="O1" s="37"/>
      <c r="P1" s="12"/>
      <c r="Q1" s="37" t="s">
        <v>23</v>
      </c>
      <c r="R1" s="37"/>
      <c r="S1" s="37"/>
      <c r="T1" s="37"/>
      <c r="U1" s="37"/>
      <c r="V1" s="37"/>
      <c r="W1" s="37"/>
    </row>
    <row r="2" spans="1:23" x14ac:dyDescent="0.25">
      <c r="A2" s="6" t="s">
        <v>71</v>
      </c>
      <c r="B2" s="4"/>
      <c r="C2" s="4"/>
      <c r="D2" s="4"/>
      <c r="E2" s="4"/>
      <c r="F2" s="4"/>
      <c r="G2" s="5"/>
      <c r="H2" s="12"/>
      <c r="I2" s="6" t="str">
        <f>A2</f>
        <v>RADCIOCENTRAS</v>
      </c>
      <c r="J2" s="4"/>
      <c r="K2" s="4"/>
      <c r="L2" s="4"/>
      <c r="M2" s="4"/>
      <c r="N2" s="4"/>
      <c r="O2" s="5"/>
      <c r="P2" s="12"/>
      <c r="Q2" s="6" t="str">
        <f>I2</f>
        <v>RADCIOCENTRAS</v>
      </c>
      <c r="R2" s="4"/>
      <c r="S2" s="4"/>
      <c r="T2" s="4"/>
      <c r="U2" s="4"/>
      <c r="V2" s="4"/>
      <c r="W2" s="5"/>
    </row>
    <row r="3" spans="1:23" x14ac:dyDescent="0.25">
      <c r="A3" s="38" t="s">
        <v>0</v>
      </c>
      <c r="B3" s="38"/>
      <c r="C3" s="38" t="s">
        <v>1</v>
      </c>
      <c r="D3" s="38"/>
      <c r="E3" s="38"/>
      <c r="F3" s="38"/>
      <c r="G3" s="38"/>
      <c r="H3" s="12"/>
      <c r="I3" s="38" t="s">
        <v>0</v>
      </c>
      <c r="J3" s="38"/>
      <c r="K3" s="38" t="s">
        <v>1</v>
      </c>
      <c r="L3" s="38"/>
      <c r="M3" s="38"/>
      <c r="N3" s="38"/>
      <c r="O3" s="38"/>
      <c r="P3" s="12"/>
      <c r="Q3" s="38" t="s">
        <v>0</v>
      </c>
      <c r="R3" s="38"/>
      <c r="S3" s="38" t="s">
        <v>1</v>
      </c>
      <c r="T3" s="38"/>
      <c r="U3" s="38"/>
      <c r="V3" s="38"/>
      <c r="W3" s="38"/>
    </row>
    <row r="4" spans="1:23" x14ac:dyDescent="0.25">
      <c r="A4" s="38"/>
      <c r="B4" s="38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12"/>
      <c r="I4" s="38"/>
      <c r="J4" s="38"/>
      <c r="K4" s="3" t="s">
        <v>2</v>
      </c>
      <c r="L4" s="3" t="s">
        <v>3</v>
      </c>
      <c r="M4" s="3" t="s">
        <v>4</v>
      </c>
      <c r="N4" s="3" t="s">
        <v>5</v>
      </c>
      <c r="O4" s="3" t="s">
        <v>6</v>
      </c>
      <c r="P4" s="12"/>
      <c r="Q4" s="38"/>
      <c r="R4" s="38"/>
      <c r="S4" s="3" t="s">
        <v>2</v>
      </c>
      <c r="T4" s="3" t="s">
        <v>3</v>
      </c>
      <c r="U4" s="3" t="s">
        <v>4</v>
      </c>
      <c r="V4" s="3" t="s">
        <v>5</v>
      </c>
      <c r="W4" s="3" t="s">
        <v>6</v>
      </c>
    </row>
    <row r="5" spans="1:23" x14ac:dyDescent="0.25">
      <c r="A5" s="1" t="s">
        <v>7</v>
      </c>
      <c r="B5" s="1" t="s">
        <v>10</v>
      </c>
      <c r="C5" s="2">
        <v>90</v>
      </c>
      <c r="D5" s="2">
        <v>105</v>
      </c>
      <c r="E5" s="2">
        <v>140</v>
      </c>
      <c r="F5" s="2">
        <v>165</v>
      </c>
      <c r="G5" s="2">
        <v>215</v>
      </c>
      <c r="H5" s="12"/>
      <c r="I5" s="1" t="s">
        <v>7</v>
      </c>
      <c r="J5" s="1" t="s">
        <v>10</v>
      </c>
      <c r="K5" s="2">
        <v>90</v>
      </c>
      <c r="L5" s="2">
        <v>105</v>
      </c>
      <c r="M5" s="2">
        <v>140</v>
      </c>
      <c r="N5" s="2">
        <v>165</v>
      </c>
      <c r="O5" s="2">
        <v>215</v>
      </c>
      <c r="P5" s="12"/>
      <c r="Q5" s="1" t="s">
        <v>7</v>
      </c>
      <c r="R5" s="1" t="s">
        <v>10</v>
      </c>
      <c r="S5" s="11">
        <f>(K5/C5)-1</f>
        <v>0</v>
      </c>
      <c r="T5" s="11">
        <f t="shared" ref="T5:W9" si="0">(L5/D5)-1</f>
        <v>0</v>
      </c>
      <c r="U5" s="11">
        <f t="shared" si="0"/>
        <v>0</v>
      </c>
      <c r="V5" s="11">
        <f t="shared" si="0"/>
        <v>0</v>
      </c>
      <c r="W5" s="11">
        <f t="shared" si="0"/>
        <v>0</v>
      </c>
    </row>
    <row r="6" spans="1:23" x14ac:dyDescent="0.25">
      <c r="A6" s="1" t="s">
        <v>8</v>
      </c>
      <c r="B6" s="1" t="s">
        <v>11</v>
      </c>
      <c r="C6" s="2">
        <v>75</v>
      </c>
      <c r="D6" s="2">
        <v>90</v>
      </c>
      <c r="E6" s="2">
        <v>115</v>
      </c>
      <c r="F6" s="2">
        <v>140</v>
      </c>
      <c r="G6" s="2">
        <v>180</v>
      </c>
      <c r="H6" s="12"/>
      <c r="I6" s="1" t="s">
        <v>8</v>
      </c>
      <c r="J6" s="1" t="s">
        <v>11</v>
      </c>
      <c r="K6" s="2">
        <v>75</v>
      </c>
      <c r="L6" s="2">
        <v>90</v>
      </c>
      <c r="M6" s="2">
        <v>115</v>
      </c>
      <c r="N6" s="2">
        <v>140</v>
      </c>
      <c r="O6" s="2">
        <v>180</v>
      </c>
      <c r="P6" s="12"/>
      <c r="Q6" s="1" t="s">
        <v>8</v>
      </c>
      <c r="R6" s="1" t="s">
        <v>11</v>
      </c>
      <c r="S6" s="29">
        <f t="shared" ref="S6:S9" si="1">(K6/C6)-1</f>
        <v>0</v>
      </c>
      <c r="T6" s="29">
        <f t="shared" si="0"/>
        <v>0</v>
      </c>
      <c r="U6" s="29">
        <f t="shared" si="0"/>
        <v>0</v>
      </c>
      <c r="V6" s="29">
        <f t="shared" si="0"/>
        <v>0</v>
      </c>
      <c r="W6" s="29">
        <f t="shared" si="0"/>
        <v>0</v>
      </c>
    </row>
    <row r="7" spans="1:23" x14ac:dyDescent="0.25">
      <c r="A7" s="1" t="s">
        <v>7</v>
      </c>
      <c r="B7" s="1" t="s">
        <v>12</v>
      </c>
      <c r="C7" s="2">
        <f>C5</f>
        <v>90</v>
      </c>
      <c r="D7" s="2">
        <f t="shared" ref="D7:G7" si="2">D5</f>
        <v>105</v>
      </c>
      <c r="E7" s="2">
        <f t="shared" si="2"/>
        <v>140</v>
      </c>
      <c r="F7" s="2">
        <f t="shared" si="2"/>
        <v>165</v>
      </c>
      <c r="G7" s="2">
        <f t="shared" si="2"/>
        <v>215</v>
      </c>
      <c r="H7" s="12"/>
      <c r="I7" s="1" t="s">
        <v>7</v>
      </c>
      <c r="J7" s="1" t="s">
        <v>12</v>
      </c>
      <c r="K7" s="2">
        <f>K5</f>
        <v>90</v>
      </c>
      <c r="L7" s="2">
        <f t="shared" ref="L7:O7" si="3">L5</f>
        <v>105</v>
      </c>
      <c r="M7" s="2">
        <f t="shared" si="3"/>
        <v>140</v>
      </c>
      <c r="N7" s="2">
        <f t="shared" si="3"/>
        <v>165</v>
      </c>
      <c r="O7" s="2">
        <f t="shared" si="3"/>
        <v>215</v>
      </c>
      <c r="P7" s="12"/>
      <c r="Q7" s="1" t="s">
        <v>7</v>
      </c>
      <c r="R7" s="1" t="s">
        <v>12</v>
      </c>
      <c r="S7" s="11">
        <f t="shared" si="1"/>
        <v>0</v>
      </c>
      <c r="T7" s="11">
        <f>(L7/D7)-1</f>
        <v>0</v>
      </c>
      <c r="U7" s="11">
        <f t="shared" si="0"/>
        <v>0</v>
      </c>
      <c r="V7" s="11">
        <f t="shared" si="0"/>
        <v>0</v>
      </c>
      <c r="W7" s="11">
        <f t="shared" si="0"/>
        <v>0</v>
      </c>
    </row>
    <row r="8" spans="1:23" x14ac:dyDescent="0.25">
      <c r="A8" s="1" t="s">
        <v>9</v>
      </c>
      <c r="B8" s="1" t="s">
        <v>13</v>
      </c>
      <c r="C8" s="2">
        <v>35</v>
      </c>
      <c r="D8" s="2">
        <v>40</v>
      </c>
      <c r="E8" s="2">
        <v>50</v>
      </c>
      <c r="F8" s="2">
        <v>60</v>
      </c>
      <c r="G8" s="2">
        <v>75</v>
      </c>
      <c r="H8" s="12"/>
      <c r="I8" s="1" t="s">
        <v>9</v>
      </c>
      <c r="J8" s="1" t="s">
        <v>13</v>
      </c>
      <c r="K8" s="2">
        <v>35</v>
      </c>
      <c r="L8" s="2">
        <v>40</v>
      </c>
      <c r="M8" s="2">
        <v>50</v>
      </c>
      <c r="N8" s="2">
        <v>60</v>
      </c>
      <c r="O8" s="2">
        <v>75</v>
      </c>
      <c r="P8" s="12"/>
      <c r="Q8" s="1" t="s">
        <v>9</v>
      </c>
      <c r="R8" s="1" t="s">
        <v>13</v>
      </c>
      <c r="S8" s="29">
        <f t="shared" si="1"/>
        <v>0</v>
      </c>
      <c r="T8" s="29">
        <f t="shared" si="0"/>
        <v>0</v>
      </c>
      <c r="U8" s="29">
        <f t="shared" si="0"/>
        <v>0</v>
      </c>
      <c r="V8" s="29">
        <f t="shared" si="0"/>
        <v>0</v>
      </c>
      <c r="W8" s="29">
        <f t="shared" si="0"/>
        <v>0</v>
      </c>
    </row>
    <row r="9" spans="1:23" x14ac:dyDescent="0.25">
      <c r="A9" s="1" t="s">
        <v>14</v>
      </c>
      <c r="B9" s="1" t="s">
        <v>15</v>
      </c>
      <c r="C9" s="2">
        <f>C8</f>
        <v>35</v>
      </c>
      <c r="D9" s="2">
        <f t="shared" ref="D9:G9" si="4">D8</f>
        <v>40</v>
      </c>
      <c r="E9" s="2">
        <f t="shared" si="4"/>
        <v>50</v>
      </c>
      <c r="F9" s="2">
        <f t="shared" si="4"/>
        <v>60</v>
      </c>
      <c r="G9" s="2">
        <f t="shared" si="4"/>
        <v>75</v>
      </c>
      <c r="H9" s="12"/>
      <c r="I9" s="1" t="s">
        <v>14</v>
      </c>
      <c r="J9" s="1" t="s">
        <v>15</v>
      </c>
      <c r="K9" s="2">
        <f>K8</f>
        <v>35</v>
      </c>
      <c r="L9" s="2">
        <f t="shared" ref="L9:O9" si="5">L8</f>
        <v>40</v>
      </c>
      <c r="M9" s="2">
        <f t="shared" si="5"/>
        <v>50</v>
      </c>
      <c r="N9" s="2">
        <f t="shared" si="5"/>
        <v>60</v>
      </c>
      <c r="O9" s="2">
        <f t="shared" si="5"/>
        <v>75</v>
      </c>
      <c r="P9" s="12"/>
      <c r="Q9" s="1" t="s">
        <v>14</v>
      </c>
      <c r="R9" s="1" t="s">
        <v>15</v>
      </c>
      <c r="S9" s="29">
        <f t="shared" si="1"/>
        <v>0</v>
      </c>
      <c r="T9" s="29">
        <f t="shared" si="0"/>
        <v>0</v>
      </c>
      <c r="U9" s="29">
        <f t="shared" si="0"/>
        <v>0</v>
      </c>
      <c r="V9" s="29">
        <f t="shared" si="0"/>
        <v>0</v>
      </c>
      <c r="W9" s="29">
        <f t="shared" si="0"/>
        <v>0</v>
      </c>
    </row>
    <row r="10" spans="1:23" x14ac:dyDescent="0.25">
      <c r="H10" s="12"/>
      <c r="P10" s="12"/>
    </row>
    <row r="11" spans="1:23" x14ac:dyDescent="0.25">
      <c r="A11" s="6" t="s">
        <v>72</v>
      </c>
      <c r="B11" s="4"/>
      <c r="C11" s="4"/>
      <c r="D11" s="4"/>
      <c r="E11" s="4"/>
      <c r="F11" s="4"/>
      <c r="G11" s="5"/>
      <c r="H11" s="12"/>
      <c r="I11" s="6" t="str">
        <f>A11</f>
        <v>RADIO R</v>
      </c>
      <c r="J11" s="4"/>
      <c r="K11" s="4"/>
      <c r="L11" s="4"/>
      <c r="M11" s="4"/>
      <c r="N11" s="4"/>
      <c r="O11" s="5"/>
      <c r="P11" s="12"/>
      <c r="Q11" s="6" t="str">
        <f>I11</f>
        <v>RADIO R</v>
      </c>
      <c r="R11" s="4"/>
      <c r="S11" s="4"/>
      <c r="T11" s="4"/>
      <c r="U11" s="4"/>
      <c r="V11" s="4"/>
      <c r="W11" s="5"/>
    </row>
    <row r="12" spans="1:23" x14ac:dyDescent="0.25">
      <c r="A12" s="38" t="s">
        <v>0</v>
      </c>
      <c r="B12" s="38"/>
      <c r="C12" s="38" t="s">
        <v>1</v>
      </c>
      <c r="D12" s="38"/>
      <c r="E12" s="38"/>
      <c r="F12" s="38"/>
      <c r="G12" s="38"/>
      <c r="H12" s="12"/>
      <c r="I12" s="38" t="s">
        <v>0</v>
      </c>
      <c r="J12" s="38"/>
      <c r="K12" s="38" t="s">
        <v>1</v>
      </c>
      <c r="L12" s="38"/>
      <c r="M12" s="38"/>
      <c r="N12" s="38"/>
      <c r="O12" s="38"/>
      <c r="P12" s="12"/>
      <c r="Q12" s="38" t="s">
        <v>0</v>
      </c>
      <c r="R12" s="38"/>
      <c r="S12" s="38" t="s">
        <v>1</v>
      </c>
      <c r="T12" s="38"/>
      <c r="U12" s="38"/>
      <c r="V12" s="38"/>
      <c r="W12" s="38"/>
    </row>
    <row r="13" spans="1:23" x14ac:dyDescent="0.25">
      <c r="A13" s="38"/>
      <c r="B13" s="38"/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12"/>
      <c r="I13" s="38"/>
      <c r="J13" s="38"/>
      <c r="K13" s="3" t="s">
        <v>2</v>
      </c>
      <c r="L13" s="3" t="s">
        <v>3</v>
      </c>
      <c r="M13" s="3" t="s">
        <v>4</v>
      </c>
      <c r="N13" s="3" t="s">
        <v>5</v>
      </c>
      <c r="O13" s="3" t="s">
        <v>6</v>
      </c>
      <c r="P13" s="12"/>
      <c r="Q13" s="38"/>
      <c r="R13" s="38"/>
      <c r="S13" s="3" t="s">
        <v>2</v>
      </c>
      <c r="T13" s="3" t="s">
        <v>3</v>
      </c>
      <c r="U13" s="3" t="s">
        <v>4</v>
      </c>
      <c r="V13" s="3" t="s">
        <v>5</v>
      </c>
      <c r="W13" s="3" t="s">
        <v>6</v>
      </c>
    </row>
    <row r="14" spans="1:23" x14ac:dyDescent="0.25">
      <c r="A14" s="1" t="s">
        <v>7</v>
      </c>
      <c r="B14" s="1" t="s">
        <v>19</v>
      </c>
      <c r="C14" s="2">
        <v>50</v>
      </c>
      <c r="D14" s="2">
        <v>60</v>
      </c>
      <c r="E14" s="2">
        <v>75</v>
      </c>
      <c r="F14" s="2">
        <v>90</v>
      </c>
      <c r="G14" s="2">
        <v>115</v>
      </c>
      <c r="H14" s="12"/>
      <c r="I14" s="1" t="s">
        <v>7</v>
      </c>
      <c r="J14" s="1" t="s">
        <v>19</v>
      </c>
      <c r="K14" s="2">
        <v>50</v>
      </c>
      <c r="L14" s="2">
        <v>60</v>
      </c>
      <c r="M14" s="2">
        <v>75</v>
      </c>
      <c r="N14" s="2">
        <v>90</v>
      </c>
      <c r="O14" s="2">
        <v>115</v>
      </c>
      <c r="P14" s="12"/>
      <c r="Q14" s="1" t="s">
        <v>7</v>
      </c>
      <c r="R14" s="1" t="s">
        <v>19</v>
      </c>
      <c r="S14" s="11">
        <f>(K14/C14)-1</f>
        <v>0</v>
      </c>
      <c r="T14" s="11">
        <f t="shared" ref="T14:T17" si="6">(L14/D14)-1</f>
        <v>0</v>
      </c>
      <c r="U14" s="11">
        <f t="shared" ref="U14:U17" si="7">(M14/E14)-1</f>
        <v>0</v>
      </c>
      <c r="V14" s="11">
        <f t="shared" ref="V14:V17" si="8">(N14/F14)-1</f>
        <v>0</v>
      </c>
      <c r="W14" s="11">
        <f t="shared" ref="W14:W17" si="9">(O14/G14)-1</f>
        <v>0</v>
      </c>
    </row>
    <row r="15" spans="1:23" x14ac:dyDescent="0.25">
      <c r="A15" s="1" t="s">
        <v>8</v>
      </c>
      <c r="B15" s="1" t="s">
        <v>20</v>
      </c>
      <c r="C15" s="2">
        <v>50</v>
      </c>
      <c r="D15" s="2">
        <v>55</v>
      </c>
      <c r="E15" s="2">
        <v>70</v>
      </c>
      <c r="F15" s="2">
        <v>80</v>
      </c>
      <c r="G15" s="2">
        <v>95</v>
      </c>
      <c r="H15" s="12"/>
      <c r="I15" s="1" t="s">
        <v>8</v>
      </c>
      <c r="J15" s="1" t="s">
        <v>20</v>
      </c>
      <c r="K15" s="2">
        <v>50</v>
      </c>
      <c r="L15" s="2">
        <v>55</v>
      </c>
      <c r="M15" s="2">
        <v>70</v>
      </c>
      <c r="N15" s="2">
        <v>80</v>
      </c>
      <c r="O15" s="2">
        <v>95</v>
      </c>
      <c r="P15" s="12"/>
      <c r="Q15" s="1" t="s">
        <v>8</v>
      </c>
      <c r="R15" s="1" t="s">
        <v>20</v>
      </c>
      <c r="S15" s="29">
        <f t="shared" ref="S15:S17" si="10">(K15/C15)-1</f>
        <v>0</v>
      </c>
      <c r="T15" s="29">
        <f t="shared" si="6"/>
        <v>0</v>
      </c>
      <c r="U15" s="29">
        <f t="shared" si="7"/>
        <v>0</v>
      </c>
      <c r="V15" s="29">
        <f t="shared" si="8"/>
        <v>0</v>
      </c>
      <c r="W15" s="29">
        <f t="shared" si="9"/>
        <v>0</v>
      </c>
    </row>
    <row r="16" spans="1:23" x14ac:dyDescent="0.25">
      <c r="A16" s="1" t="s">
        <v>7</v>
      </c>
      <c r="B16" s="1" t="s">
        <v>21</v>
      </c>
      <c r="C16" s="2">
        <v>35</v>
      </c>
      <c r="D16" s="2">
        <v>40</v>
      </c>
      <c r="E16" s="2">
        <v>45</v>
      </c>
      <c r="F16" s="2">
        <v>50</v>
      </c>
      <c r="G16" s="2">
        <v>65</v>
      </c>
      <c r="H16" s="12"/>
      <c r="I16" s="1" t="s">
        <v>7</v>
      </c>
      <c r="J16" s="1" t="s">
        <v>21</v>
      </c>
      <c r="K16" s="2">
        <v>35</v>
      </c>
      <c r="L16" s="2">
        <v>40</v>
      </c>
      <c r="M16" s="2">
        <v>45</v>
      </c>
      <c r="N16" s="2">
        <v>50</v>
      </c>
      <c r="O16" s="2">
        <v>65</v>
      </c>
      <c r="P16" s="12"/>
      <c r="Q16" s="1" t="s">
        <v>7</v>
      </c>
      <c r="R16" s="1" t="s">
        <v>21</v>
      </c>
      <c r="S16" s="11">
        <f t="shared" si="10"/>
        <v>0</v>
      </c>
      <c r="T16" s="11">
        <f t="shared" si="6"/>
        <v>0</v>
      </c>
      <c r="U16" s="11">
        <f t="shared" si="7"/>
        <v>0</v>
      </c>
      <c r="V16" s="11">
        <f t="shared" si="8"/>
        <v>0</v>
      </c>
      <c r="W16" s="11">
        <f t="shared" si="9"/>
        <v>0</v>
      </c>
    </row>
    <row r="17" spans="1:23" x14ac:dyDescent="0.25">
      <c r="A17" s="1" t="s">
        <v>14</v>
      </c>
      <c r="B17" s="1" t="s">
        <v>15</v>
      </c>
      <c r="C17" s="2">
        <f>C16</f>
        <v>35</v>
      </c>
      <c r="D17" s="2">
        <f t="shared" ref="D17:G17" si="11">D16</f>
        <v>40</v>
      </c>
      <c r="E17" s="2">
        <f t="shared" si="11"/>
        <v>45</v>
      </c>
      <c r="F17" s="2">
        <f t="shared" si="11"/>
        <v>50</v>
      </c>
      <c r="G17" s="2">
        <f t="shared" si="11"/>
        <v>65</v>
      </c>
      <c r="H17" s="12"/>
      <c r="I17" s="1" t="s">
        <v>14</v>
      </c>
      <c r="J17" s="1" t="s">
        <v>15</v>
      </c>
      <c r="K17" s="2">
        <f>K16</f>
        <v>35</v>
      </c>
      <c r="L17" s="2">
        <f t="shared" ref="L17:O17" si="12">L16</f>
        <v>40</v>
      </c>
      <c r="M17" s="2">
        <f t="shared" si="12"/>
        <v>45</v>
      </c>
      <c r="N17" s="2">
        <f t="shared" si="12"/>
        <v>50</v>
      </c>
      <c r="O17" s="2">
        <f t="shared" si="12"/>
        <v>65</v>
      </c>
      <c r="P17" s="12"/>
      <c r="Q17" s="1" t="s">
        <v>14</v>
      </c>
      <c r="R17" s="1" t="s">
        <v>15</v>
      </c>
      <c r="S17" s="29">
        <f t="shared" si="10"/>
        <v>0</v>
      </c>
      <c r="T17" s="29">
        <f t="shared" si="6"/>
        <v>0</v>
      </c>
      <c r="U17" s="29">
        <f t="shared" si="7"/>
        <v>0</v>
      </c>
      <c r="V17" s="29">
        <f t="shared" si="8"/>
        <v>0</v>
      </c>
      <c r="W17" s="29">
        <f t="shared" si="9"/>
        <v>0</v>
      </c>
    </row>
    <row r="18" spans="1:23" x14ac:dyDescent="0.25">
      <c r="H18" s="12"/>
      <c r="P18" s="12"/>
    </row>
    <row r="19" spans="1:23" x14ac:dyDescent="0.25">
      <c r="A19" s="6" t="s">
        <v>16</v>
      </c>
      <c r="B19" s="4"/>
      <c r="C19" s="4"/>
      <c r="D19" s="4"/>
      <c r="E19" s="4"/>
      <c r="F19" s="4"/>
      <c r="G19" s="5"/>
      <c r="H19" s="12"/>
      <c r="I19" s="6" t="str">
        <f>A19</f>
        <v>ZIP FM</v>
      </c>
      <c r="J19" s="4"/>
      <c r="K19" s="4"/>
      <c r="L19" s="4"/>
      <c r="M19" s="4"/>
      <c r="N19" s="4"/>
      <c r="O19" s="5"/>
      <c r="P19" s="12"/>
      <c r="Q19" s="6" t="str">
        <f>I19</f>
        <v>ZIP FM</v>
      </c>
      <c r="R19" s="4"/>
      <c r="S19" s="4"/>
      <c r="T19" s="4"/>
      <c r="U19" s="4"/>
      <c r="V19" s="4"/>
      <c r="W19" s="5"/>
    </row>
    <row r="20" spans="1:23" x14ac:dyDescent="0.25">
      <c r="A20" s="38" t="s">
        <v>0</v>
      </c>
      <c r="B20" s="38"/>
      <c r="C20" s="38" t="s">
        <v>1</v>
      </c>
      <c r="D20" s="38"/>
      <c r="E20" s="38"/>
      <c r="F20" s="38"/>
      <c r="G20" s="38"/>
      <c r="H20" s="12"/>
      <c r="I20" s="38" t="s">
        <v>0</v>
      </c>
      <c r="J20" s="38"/>
      <c r="K20" s="38" t="s">
        <v>1</v>
      </c>
      <c r="L20" s="38"/>
      <c r="M20" s="38"/>
      <c r="N20" s="38"/>
      <c r="O20" s="38"/>
      <c r="P20" s="12"/>
      <c r="Q20" s="38" t="s">
        <v>0</v>
      </c>
      <c r="R20" s="38"/>
      <c r="S20" s="38" t="s">
        <v>1</v>
      </c>
      <c r="T20" s="38"/>
      <c r="U20" s="38"/>
      <c r="V20" s="38"/>
      <c r="W20" s="38"/>
    </row>
    <row r="21" spans="1:23" x14ac:dyDescent="0.25">
      <c r="A21" s="38"/>
      <c r="B21" s="38"/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12"/>
      <c r="I21" s="38"/>
      <c r="J21" s="38"/>
      <c r="K21" s="3" t="s">
        <v>2</v>
      </c>
      <c r="L21" s="3" t="s">
        <v>3</v>
      </c>
      <c r="M21" s="3" t="s">
        <v>4</v>
      </c>
      <c r="N21" s="3" t="s">
        <v>5</v>
      </c>
      <c r="O21" s="3" t="s">
        <v>6</v>
      </c>
      <c r="P21" s="12"/>
      <c r="Q21" s="38"/>
      <c r="R21" s="38"/>
      <c r="S21" s="3" t="s">
        <v>2</v>
      </c>
      <c r="T21" s="3" t="s">
        <v>3</v>
      </c>
      <c r="U21" s="3" t="s">
        <v>4</v>
      </c>
      <c r="V21" s="3" t="s">
        <v>5</v>
      </c>
      <c r="W21" s="3" t="s">
        <v>6</v>
      </c>
    </row>
    <row r="22" spans="1:23" x14ac:dyDescent="0.25">
      <c r="A22" s="1" t="s">
        <v>7</v>
      </c>
      <c r="B22" s="1" t="s">
        <v>10</v>
      </c>
      <c r="C22" s="2">
        <v>35</v>
      </c>
      <c r="D22" s="2">
        <v>40</v>
      </c>
      <c r="E22" s="2">
        <v>45</v>
      </c>
      <c r="F22" s="2">
        <v>65</v>
      </c>
      <c r="G22" s="2">
        <v>70</v>
      </c>
      <c r="H22" s="12"/>
      <c r="I22" s="1" t="s">
        <v>7</v>
      </c>
      <c r="J22" s="1" t="s">
        <v>10</v>
      </c>
      <c r="K22" s="2">
        <v>35</v>
      </c>
      <c r="L22" s="2">
        <v>40</v>
      </c>
      <c r="M22" s="2">
        <v>45</v>
      </c>
      <c r="N22" s="2">
        <v>65</v>
      </c>
      <c r="O22" s="2">
        <v>70</v>
      </c>
      <c r="P22" s="12"/>
      <c r="Q22" s="1" t="s">
        <v>7</v>
      </c>
      <c r="R22" s="1" t="s">
        <v>10</v>
      </c>
      <c r="S22" s="11">
        <f>(K22/C22)-1</f>
        <v>0</v>
      </c>
      <c r="T22" s="11">
        <f t="shared" ref="T22:T26" si="13">(L22/D22)-1</f>
        <v>0</v>
      </c>
      <c r="U22" s="11">
        <f t="shared" ref="U22:U26" si="14">(M22/E22)-1</f>
        <v>0</v>
      </c>
      <c r="V22" s="11">
        <f t="shared" ref="V22:V26" si="15">(N22/F22)-1</f>
        <v>0</v>
      </c>
      <c r="W22" s="11">
        <f t="shared" ref="W22:W26" si="16">(O22/G22)-1</f>
        <v>0</v>
      </c>
    </row>
    <row r="23" spans="1:23" x14ac:dyDescent="0.25">
      <c r="A23" s="1" t="s">
        <v>8</v>
      </c>
      <c r="B23" s="1" t="s">
        <v>11</v>
      </c>
      <c r="C23" s="2">
        <v>30</v>
      </c>
      <c r="D23" s="2">
        <v>35</v>
      </c>
      <c r="E23" s="2">
        <v>40</v>
      </c>
      <c r="F23" s="2">
        <v>50</v>
      </c>
      <c r="G23" s="2">
        <v>60</v>
      </c>
      <c r="H23" s="12"/>
      <c r="I23" s="1" t="s">
        <v>8</v>
      </c>
      <c r="J23" s="1" t="s">
        <v>11</v>
      </c>
      <c r="K23" s="2">
        <v>30</v>
      </c>
      <c r="L23" s="2">
        <v>35</v>
      </c>
      <c r="M23" s="2">
        <v>40</v>
      </c>
      <c r="N23" s="2">
        <v>50</v>
      </c>
      <c r="O23" s="2">
        <v>60</v>
      </c>
      <c r="P23" s="12"/>
      <c r="Q23" s="1" t="s">
        <v>8</v>
      </c>
      <c r="R23" s="1" t="s">
        <v>11</v>
      </c>
      <c r="S23" s="29">
        <f t="shared" ref="S23:S26" si="17">(K23/C23)-1</f>
        <v>0</v>
      </c>
      <c r="T23" s="29">
        <f t="shared" si="13"/>
        <v>0</v>
      </c>
      <c r="U23" s="29">
        <f t="shared" si="14"/>
        <v>0</v>
      </c>
      <c r="V23" s="29">
        <f t="shared" si="15"/>
        <v>0</v>
      </c>
      <c r="W23" s="29">
        <f t="shared" si="16"/>
        <v>0</v>
      </c>
    </row>
    <row r="24" spans="1:23" x14ac:dyDescent="0.25">
      <c r="A24" s="1" t="s">
        <v>7</v>
      </c>
      <c r="B24" s="1" t="s">
        <v>12</v>
      </c>
      <c r="C24" s="2">
        <f>C22</f>
        <v>35</v>
      </c>
      <c r="D24" s="2">
        <f t="shared" ref="D24:G24" si="18">D22</f>
        <v>40</v>
      </c>
      <c r="E24" s="2">
        <f t="shared" si="18"/>
        <v>45</v>
      </c>
      <c r="F24" s="2">
        <f t="shared" si="18"/>
        <v>65</v>
      </c>
      <c r="G24" s="2">
        <f t="shared" si="18"/>
        <v>70</v>
      </c>
      <c r="H24" s="12"/>
      <c r="I24" s="1" t="s">
        <v>7</v>
      </c>
      <c r="J24" s="1" t="s">
        <v>12</v>
      </c>
      <c r="K24" s="2">
        <f>K22</f>
        <v>35</v>
      </c>
      <c r="L24" s="2">
        <f t="shared" ref="L24:O24" si="19">L22</f>
        <v>40</v>
      </c>
      <c r="M24" s="2">
        <f t="shared" si="19"/>
        <v>45</v>
      </c>
      <c r="N24" s="2">
        <f t="shared" si="19"/>
        <v>65</v>
      </c>
      <c r="O24" s="2">
        <f t="shared" si="19"/>
        <v>70</v>
      </c>
      <c r="P24" s="12"/>
      <c r="Q24" s="1" t="s">
        <v>7</v>
      </c>
      <c r="R24" s="1" t="s">
        <v>12</v>
      </c>
      <c r="S24" s="11">
        <f t="shared" si="17"/>
        <v>0</v>
      </c>
      <c r="T24" s="11">
        <f t="shared" si="13"/>
        <v>0</v>
      </c>
      <c r="U24" s="11">
        <f t="shared" si="14"/>
        <v>0</v>
      </c>
      <c r="V24" s="11">
        <f t="shared" si="15"/>
        <v>0</v>
      </c>
      <c r="W24" s="11">
        <f t="shared" si="16"/>
        <v>0</v>
      </c>
    </row>
    <row r="25" spans="1:23" x14ac:dyDescent="0.25">
      <c r="A25" s="1" t="s">
        <v>9</v>
      </c>
      <c r="B25" s="1" t="s">
        <v>13</v>
      </c>
      <c r="C25" s="2">
        <v>15</v>
      </c>
      <c r="D25" s="2">
        <v>20</v>
      </c>
      <c r="E25" s="2">
        <v>25</v>
      </c>
      <c r="F25" s="2">
        <v>30</v>
      </c>
      <c r="G25" s="2">
        <v>40</v>
      </c>
      <c r="H25" s="12"/>
      <c r="I25" s="1" t="s">
        <v>9</v>
      </c>
      <c r="J25" s="1" t="s">
        <v>13</v>
      </c>
      <c r="K25" s="2">
        <v>15</v>
      </c>
      <c r="L25" s="2">
        <v>20</v>
      </c>
      <c r="M25" s="2">
        <v>25</v>
      </c>
      <c r="N25" s="2">
        <v>30</v>
      </c>
      <c r="O25" s="2">
        <v>40</v>
      </c>
      <c r="P25" s="12"/>
      <c r="Q25" s="1" t="s">
        <v>9</v>
      </c>
      <c r="R25" s="1" t="s">
        <v>13</v>
      </c>
      <c r="S25" s="29">
        <f t="shared" si="17"/>
        <v>0</v>
      </c>
      <c r="T25" s="29">
        <f t="shared" si="13"/>
        <v>0</v>
      </c>
      <c r="U25" s="29">
        <f t="shared" si="14"/>
        <v>0</v>
      </c>
      <c r="V25" s="29">
        <f t="shared" si="15"/>
        <v>0</v>
      </c>
      <c r="W25" s="29">
        <f t="shared" si="16"/>
        <v>0</v>
      </c>
    </row>
    <row r="26" spans="1:23" x14ac:dyDescent="0.25">
      <c r="A26" s="1" t="s">
        <v>14</v>
      </c>
      <c r="B26" s="1" t="s">
        <v>15</v>
      </c>
      <c r="C26" s="2">
        <f>C25</f>
        <v>15</v>
      </c>
      <c r="D26" s="2">
        <f t="shared" ref="D26:G26" si="20">D25</f>
        <v>20</v>
      </c>
      <c r="E26" s="2">
        <f t="shared" si="20"/>
        <v>25</v>
      </c>
      <c r="F26" s="2">
        <f t="shared" si="20"/>
        <v>30</v>
      </c>
      <c r="G26" s="2">
        <f t="shared" si="20"/>
        <v>40</v>
      </c>
      <c r="H26" s="12"/>
      <c r="I26" s="1" t="s">
        <v>14</v>
      </c>
      <c r="J26" s="1" t="s">
        <v>15</v>
      </c>
      <c r="K26" s="2">
        <f>K25</f>
        <v>15</v>
      </c>
      <c r="L26" s="2">
        <f t="shared" ref="L26:O26" si="21">L25</f>
        <v>20</v>
      </c>
      <c r="M26" s="2">
        <f t="shared" si="21"/>
        <v>25</v>
      </c>
      <c r="N26" s="2">
        <f t="shared" si="21"/>
        <v>30</v>
      </c>
      <c r="O26" s="2">
        <f t="shared" si="21"/>
        <v>40</v>
      </c>
      <c r="P26" s="12"/>
      <c r="Q26" s="1" t="s">
        <v>14</v>
      </c>
      <c r="R26" s="1" t="s">
        <v>15</v>
      </c>
      <c r="S26" s="11">
        <f t="shared" si="17"/>
        <v>0</v>
      </c>
      <c r="T26" s="11">
        <f t="shared" si="13"/>
        <v>0</v>
      </c>
      <c r="U26" s="11">
        <f t="shared" si="14"/>
        <v>0</v>
      </c>
      <c r="V26" s="11">
        <f t="shared" si="15"/>
        <v>0</v>
      </c>
      <c r="W26" s="11">
        <f t="shared" si="16"/>
        <v>0</v>
      </c>
    </row>
    <row r="27" spans="1:23" x14ac:dyDescent="0.25">
      <c r="H27" s="12"/>
      <c r="P27" s="12"/>
    </row>
    <row r="28" spans="1:23" x14ac:dyDescent="0.25">
      <c r="A28" s="6" t="s">
        <v>17</v>
      </c>
      <c r="B28" s="4"/>
      <c r="C28" s="4"/>
      <c r="D28" s="4"/>
      <c r="E28" s="4"/>
      <c r="F28" s="4"/>
      <c r="G28" s="5"/>
      <c r="H28" s="12"/>
      <c r="I28" s="6" t="str">
        <f>A28</f>
        <v>RELAX FM</v>
      </c>
      <c r="J28" s="4"/>
      <c r="K28" s="4"/>
      <c r="L28" s="4"/>
      <c r="M28" s="4"/>
      <c r="N28" s="4"/>
      <c r="O28" s="5"/>
      <c r="P28" s="12"/>
      <c r="Q28" s="6" t="str">
        <f>I28</f>
        <v>RELAX FM</v>
      </c>
      <c r="R28" s="4"/>
      <c r="S28" s="4"/>
      <c r="T28" s="4"/>
      <c r="U28" s="4"/>
      <c r="V28" s="4"/>
      <c r="W28" s="5"/>
    </row>
    <row r="29" spans="1:23" x14ac:dyDescent="0.25">
      <c r="A29" s="38" t="s">
        <v>0</v>
      </c>
      <c r="B29" s="38"/>
      <c r="C29" s="38" t="s">
        <v>1</v>
      </c>
      <c r="D29" s="38"/>
      <c r="E29" s="38"/>
      <c r="F29" s="38"/>
      <c r="G29" s="38"/>
      <c r="H29" s="12"/>
      <c r="I29" s="38" t="s">
        <v>0</v>
      </c>
      <c r="J29" s="38"/>
      <c r="K29" s="38" t="s">
        <v>1</v>
      </c>
      <c r="L29" s="38"/>
      <c r="M29" s="38"/>
      <c r="N29" s="38"/>
      <c r="O29" s="38"/>
      <c r="P29" s="12"/>
      <c r="Q29" s="38" t="s">
        <v>0</v>
      </c>
      <c r="R29" s="38"/>
      <c r="S29" s="38" t="s">
        <v>1</v>
      </c>
      <c r="T29" s="38"/>
      <c r="U29" s="38"/>
      <c r="V29" s="38"/>
      <c r="W29" s="38"/>
    </row>
    <row r="30" spans="1:23" x14ac:dyDescent="0.25">
      <c r="A30" s="38"/>
      <c r="B30" s="38"/>
      <c r="C30" s="3" t="s">
        <v>2</v>
      </c>
      <c r="D30" s="3" t="s">
        <v>3</v>
      </c>
      <c r="E30" s="3" t="s">
        <v>4</v>
      </c>
      <c r="F30" s="3" t="s">
        <v>5</v>
      </c>
      <c r="G30" s="3" t="s">
        <v>6</v>
      </c>
      <c r="H30" s="12"/>
      <c r="I30" s="38"/>
      <c r="J30" s="38"/>
      <c r="K30" s="3" t="s">
        <v>2</v>
      </c>
      <c r="L30" s="3" t="s">
        <v>3</v>
      </c>
      <c r="M30" s="3" t="s">
        <v>4</v>
      </c>
      <c r="N30" s="3" t="s">
        <v>5</v>
      </c>
      <c r="O30" s="3" t="s">
        <v>6</v>
      </c>
      <c r="P30" s="12"/>
      <c r="Q30" s="38"/>
      <c r="R30" s="38"/>
      <c r="S30" s="3" t="s">
        <v>2</v>
      </c>
      <c r="T30" s="3" t="s">
        <v>3</v>
      </c>
      <c r="U30" s="3" t="s">
        <v>4</v>
      </c>
      <c r="V30" s="3" t="s">
        <v>5</v>
      </c>
      <c r="W30" s="3" t="s">
        <v>6</v>
      </c>
    </row>
    <row r="31" spans="1:23" x14ac:dyDescent="0.25">
      <c r="A31" s="1" t="s">
        <v>7</v>
      </c>
      <c r="B31" s="1" t="s">
        <v>10</v>
      </c>
      <c r="C31" s="2">
        <v>40</v>
      </c>
      <c r="D31" s="2">
        <v>45</v>
      </c>
      <c r="E31" s="2">
        <v>55</v>
      </c>
      <c r="F31" s="2">
        <v>60</v>
      </c>
      <c r="G31" s="2">
        <v>75</v>
      </c>
      <c r="H31" s="12"/>
      <c r="I31" s="1" t="s">
        <v>7</v>
      </c>
      <c r="J31" s="1" t="s">
        <v>10</v>
      </c>
      <c r="K31" s="2">
        <v>40</v>
      </c>
      <c r="L31" s="2">
        <v>45</v>
      </c>
      <c r="M31" s="2">
        <v>55</v>
      </c>
      <c r="N31" s="2">
        <v>60</v>
      </c>
      <c r="O31" s="2">
        <v>75</v>
      </c>
      <c r="P31" s="12"/>
      <c r="Q31" s="1" t="s">
        <v>7</v>
      </c>
      <c r="R31" s="1" t="s">
        <v>10</v>
      </c>
      <c r="S31" s="11">
        <f>(K31/C31)-1</f>
        <v>0</v>
      </c>
      <c r="T31" s="11">
        <f t="shared" ref="T31:T35" si="22">(L31/D31)-1</f>
        <v>0</v>
      </c>
      <c r="U31" s="11">
        <f t="shared" ref="U31:U35" si="23">(M31/E31)-1</f>
        <v>0</v>
      </c>
      <c r="V31" s="11">
        <f t="shared" ref="V31:V35" si="24">(N31/F31)-1</f>
        <v>0</v>
      </c>
      <c r="W31" s="11">
        <f t="shared" ref="W31:W35" si="25">(O31/G31)-1</f>
        <v>0</v>
      </c>
    </row>
    <row r="32" spans="1:23" x14ac:dyDescent="0.25">
      <c r="A32" s="1" t="s">
        <v>8</v>
      </c>
      <c r="B32" s="1" t="s">
        <v>11</v>
      </c>
      <c r="C32" s="2">
        <v>30</v>
      </c>
      <c r="D32" s="2">
        <v>40</v>
      </c>
      <c r="E32" s="2">
        <v>50</v>
      </c>
      <c r="F32" s="2">
        <v>55</v>
      </c>
      <c r="G32" s="2">
        <v>60</v>
      </c>
      <c r="H32" s="12"/>
      <c r="I32" s="1" t="s">
        <v>8</v>
      </c>
      <c r="J32" s="1" t="s">
        <v>11</v>
      </c>
      <c r="K32" s="2">
        <v>30</v>
      </c>
      <c r="L32" s="2">
        <v>40</v>
      </c>
      <c r="M32" s="2">
        <v>50</v>
      </c>
      <c r="N32" s="2">
        <v>55</v>
      </c>
      <c r="O32" s="2">
        <v>60</v>
      </c>
      <c r="P32" s="12"/>
      <c r="Q32" s="1" t="s">
        <v>8</v>
      </c>
      <c r="R32" s="1" t="s">
        <v>11</v>
      </c>
      <c r="S32" s="29">
        <f t="shared" ref="S32:S35" si="26">(K32/C32)-1</f>
        <v>0</v>
      </c>
      <c r="T32" s="29">
        <f t="shared" si="22"/>
        <v>0</v>
      </c>
      <c r="U32" s="29">
        <f t="shared" si="23"/>
        <v>0</v>
      </c>
      <c r="V32" s="29">
        <f t="shared" si="24"/>
        <v>0</v>
      </c>
      <c r="W32" s="29">
        <f t="shared" si="25"/>
        <v>0</v>
      </c>
    </row>
    <row r="33" spans="1:23" x14ac:dyDescent="0.25">
      <c r="A33" s="1" t="s">
        <v>7</v>
      </c>
      <c r="B33" s="1" t="s">
        <v>12</v>
      </c>
      <c r="C33" s="2">
        <f>C31</f>
        <v>40</v>
      </c>
      <c r="D33" s="2">
        <f t="shared" ref="D33:G33" si="27">D31</f>
        <v>45</v>
      </c>
      <c r="E33" s="2">
        <f t="shared" si="27"/>
        <v>55</v>
      </c>
      <c r="F33" s="2">
        <f t="shared" si="27"/>
        <v>60</v>
      </c>
      <c r="G33" s="2">
        <f t="shared" si="27"/>
        <v>75</v>
      </c>
      <c r="H33" s="12"/>
      <c r="I33" s="1" t="s">
        <v>7</v>
      </c>
      <c r="J33" s="1" t="s">
        <v>12</v>
      </c>
      <c r="K33" s="2">
        <f>K31</f>
        <v>40</v>
      </c>
      <c r="L33" s="2">
        <f t="shared" ref="L33:O33" si="28">L31</f>
        <v>45</v>
      </c>
      <c r="M33" s="2">
        <f t="shared" si="28"/>
        <v>55</v>
      </c>
      <c r="N33" s="2">
        <f t="shared" si="28"/>
        <v>60</v>
      </c>
      <c r="O33" s="2">
        <f t="shared" si="28"/>
        <v>75</v>
      </c>
      <c r="P33" s="12"/>
      <c r="Q33" s="1" t="s">
        <v>7</v>
      </c>
      <c r="R33" s="1" t="s">
        <v>12</v>
      </c>
      <c r="S33" s="11">
        <f t="shared" si="26"/>
        <v>0</v>
      </c>
      <c r="T33" s="11">
        <f t="shared" si="22"/>
        <v>0</v>
      </c>
      <c r="U33" s="11">
        <f t="shared" si="23"/>
        <v>0</v>
      </c>
      <c r="V33" s="11">
        <f t="shared" si="24"/>
        <v>0</v>
      </c>
      <c r="W33" s="11">
        <f t="shared" si="25"/>
        <v>0</v>
      </c>
    </row>
    <row r="34" spans="1:23" x14ac:dyDescent="0.25">
      <c r="A34" s="1" t="s">
        <v>9</v>
      </c>
      <c r="B34" s="1" t="s">
        <v>13</v>
      </c>
      <c r="C34" s="2">
        <v>15</v>
      </c>
      <c r="D34" s="2">
        <v>20</v>
      </c>
      <c r="E34" s="2">
        <v>25</v>
      </c>
      <c r="F34" s="2">
        <v>30</v>
      </c>
      <c r="G34" s="2">
        <v>35</v>
      </c>
      <c r="H34" s="12"/>
      <c r="I34" s="1" t="s">
        <v>9</v>
      </c>
      <c r="J34" s="1" t="s">
        <v>13</v>
      </c>
      <c r="K34" s="2">
        <v>15</v>
      </c>
      <c r="L34" s="2">
        <v>20</v>
      </c>
      <c r="M34" s="2">
        <v>25</v>
      </c>
      <c r="N34" s="2">
        <v>30</v>
      </c>
      <c r="O34" s="2">
        <v>35</v>
      </c>
      <c r="P34" s="12"/>
      <c r="Q34" s="1" t="s">
        <v>9</v>
      </c>
      <c r="R34" s="1" t="s">
        <v>13</v>
      </c>
      <c r="S34" s="29">
        <f t="shared" si="26"/>
        <v>0</v>
      </c>
      <c r="T34" s="29">
        <f t="shared" si="22"/>
        <v>0</v>
      </c>
      <c r="U34" s="29">
        <f t="shared" si="23"/>
        <v>0</v>
      </c>
      <c r="V34" s="29">
        <f t="shared" si="24"/>
        <v>0</v>
      </c>
      <c r="W34" s="29">
        <f t="shared" si="25"/>
        <v>0</v>
      </c>
    </row>
    <row r="35" spans="1:23" x14ac:dyDescent="0.25">
      <c r="A35" s="1" t="s">
        <v>14</v>
      </c>
      <c r="B35" s="1" t="s">
        <v>15</v>
      </c>
      <c r="C35" s="2">
        <f>C34</f>
        <v>15</v>
      </c>
      <c r="D35" s="2">
        <f t="shared" ref="D35:G35" si="29">D34</f>
        <v>20</v>
      </c>
      <c r="E35" s="2">
        <f t="shared" si="29"/>
        <v>25</v>
      </c>
      <c r="F35" s="2">
        <f t="shared" si="29"/>
        <v>30</v>
      </c>
      <c r="G35" s="2">
        <f t="shared" si="29"/>
        <v>35</v>
      </c>
      <c r="H35" s="12"/>
      <c r="I35" s="1" t="s">
        <v>14</v>
      </c>
      <c r="J35" s="1" t="s">
        <v>15</v>
      </c>
      <c r="K35" s="2">
        <f>K34</f>
        <v>15</v>
      </c>
      <c r="L35" s="2">
        <f t="shared" ref="L35:O35" si="30">L34</f>
        <v>20</v>
      </c>
      <c r="M35" s="2">
        <f t="shared" si="30"/>
        <v>25</v>
      </c>
      <c r="N35" s="2">
        <f t="shared" si="30"/>
        <v>30</v>
      </c>
      <c r="O35" s="2">
        <f t="shared" si="30"/>
        <v>35</v>
      </c>
      <c r="P35" s="12"/>
      <c r="Q35" s="1" t="s">
        <v>14</v>
      </c>
      <c r="R35" s="1" t="s">
        <v>15</v>
      </c>
      <c r="S35" s="11">
        <f t="shared" si="26"/>
        <v>0</v>
      </c>
      <c r="T35" s="11">
        <f t="shared" si="22"/>
        <v>0</v>
      </c>
      <c r="U35" s="11">
        <f t="shared" si="23"/>
        <v>0</v>
      </c>
      <c r="V35" s="11">
        <f t="shared" si="24"/>
        <v>0</v>
      </c>
      <c r="W35" s="11">
        <f t="shared" si="25"/>
        <v>0</v>
      </c>
    </row>
    <row r="36" spans="1:23" x14ac:dyDescent="0.25">
      <c r="H36" s="12"/>
      <c r="P36" s="12"/>
    </row>
    <row r="37" spans="1:23" x14ac:dyDescent="0.25">
      <c r="A37" s="6" t="s">
        <v>18</v>
      </c>
      <c r="B37" s="4"/>
      <c r="C37" s="4"/>
      <c r="D37" s="4"/>
      <c r="E37" s="4"/>
      <c r="F37" s="4"/>
      <c r="G37" s="5"/>
      <c r="H37" s="12"/>
      <c r="I37" s="6" t="str">
        <f>A37</f>
        <v>ROCK FM</v>
      </c>
      <c r="J37" s="4"/>
      <c r="K37" s="4"/>
      <c r="L37" s="4"/>
      <c r="M37" s="4"/>
      <c r="N37" s="4"/>
      <c r="O37" s="5"/>
      <c r="P37" s="12"/>
      <c r="Q37" s="6" t="str">
        <f>I37</f>
        <v>ROCK FM</v>
      </c>
      <c r="R37" s="4"/>
      <c r="S37" s="4"/>
      <c r="T37" s="4"/>
      <c r="U37" s="4"/>
      <c r="V37" s="4"/>
      <c r="W37" s="5"/>
    </row>
    <row r="38" spans="1:23" x14ac:dyDescent="0.25">
      <c r="A38" s="38" t="s">
        <v>0</v>
      </c>
      <c r="B38" s="38"/>
      <c r="C38" s="38" t="s">
        <v>1</v>
      </c>
      <c r="D38" s="38"/>
      <c r="E38" s="38"/>
      <c r="F38" s="38"/>
      <c r="G38" s="38"/>
      <c r="H38" s="12"/>
      <c r="I38" s="38" t="s">
        <v>0</v>
      </c>
      <c r="J38" s="38"/>
      <c r="K38" s="38" t="s">
        <v>1</v>
      </c>
      <c r="L38" s="38"/>
      <c r="M38" s="38"/>
      <c r="N38" s="38"/>
      <c r="O38" s="38"/>
      <c r="P38" s="12"/>
      <c r="Q38" s="38" t="s">
        <v>0</v>
      </c>
      <c r="R38" s="38"/>
      <c r="S38" s="38" t="s">
        <v>1</v>
      </c>
      <c r="T38" s="38"/>
      <c r="U38" s="38"/>
      <c r="V38" s="38"/>
      <c r="W38" s="38"/>
    </row>
    <row r="39" spans="1:23" x14ac:dyDescent="0.25">
      <c r="A39" s="38"/>
      <c r="B39" s="38"/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12"/>
      <c r="I39" s="38"/>
      <c r="J39" s="38"/>
      <c r="K39" s="3" t="s">
        <v>2</v>
      </c>
      <c r="L39" s="3" t="s">
        <v>3</v>
      </c>
      <c r="M39" s="3" t="s">
        <v>4</v>
      </c>
      <c r="N39" s="3" t="s">
        <v>5</v>
      </c>
      <c r="O39" s="3" t="s">
        <v>6</v>
      </c>
      <c r="P39" s="12"/>
      <c r="Q39" s="38"/>
      <c r="R39" s="38"/>
      <c r="S39" s="3" t="s">
        <v>2</v>
      </c>
      <c r="T39" s="3" t="s">
        <v>3</v>
      </c>
      <c r="U39" s="3" t="s">
        <v>4</v>
      </c>
      <c r="V39" s="3" t="s">
        <v>5</v>
      </c>
      <c r="W39" s="3" t="s">
        <v>6</v>
      </c>
    </row>
    <row r="40" spans="1:23" x14ac:dyDescent="0.25">
      <c r="A40" s="1" t="s">
        <v>7</v>
      </c>
      <c r="B40" s="1" t="s">
        <v>10</v>
      </c>
      <c r="C40" s="2">
        <v>18</v>
      </c>
      <c r="D40" s="2">
        <v>20</v>
      </c>
      <c r="E40" s="2">
        <v>25</v>
      </c>
      <c r="F40" s="2">
        <v>30</v>
      </c>
      <c r="G40" s="2">
        <v>38</v>
      </c>
      <c r="H40" s="12"/>
      <c r="I40" s="1" t="s">
        <v>7</v>
      </c>
      <c r="J40" s="1" t="s">
        <v>10</v>
      </c>
      <c r="K40" s="2">
        <v>18</v>
      </c>
      <c r="L40" s="2">
        <v>20</v>
      </c>
      <c r="M40" s="2">
        <v>25</v>
      </c>
      <c r="N40" s="2">
        <v>30</v>
      </c>
      <c r="O40" s="2">
        <v>38</v>
      </c>
      <c r="P40" s="12"/>
      <c r="Q40" s="1" t="s">
        <v>7</v>
      </c>
      <c r="R40" s="1" t="s">
        <v>10</v>
      </c>
      <c r="S40" s="11">
        <f>(K40/C40)-1</f>
        <v>0</v>
      </c>
      <c r="T40" s="11">
        <f>(L40/D40)-1</f>
        <v>0</v>
      </c>
      <c r="U40" s="11">
        <f t="shared" ref="U40:U44" si="31">(M40/E40)-1</f>
        <v>0</v>
      </c>
      <c r="V40" s="11">
        <f t="shared" ref="V40:V44" si="32">(N40/F40)-1</f>
        <v>0</v>
      </c>
      <c r="W40" s="11">
        <f t="shared" ref="W40:W44" si="33">(O40/G40)-1</f>
        <v>0</v>
      </c>
    </row>
    <row r="41" spans="1:23" x14ac:dyDescent="0.25">
      <c r="A41" s="1" t="s">
        <v>8</v>
      </c>
      <c r="B41" s="1" t="s">
        <v>11</v>
      </c>
      <c r="C41" s="2">
        <v>15</v>
      </c>
      <c r="D41" s="2">
        <v>18</v>
      </c>
      <c r="E41" s="2">
        <v>23</v>
      </c>
      <c r="F41" s="2">
        <v>25</v>
      </c>
      <c r="G41" s="2">
        <v>30</v>
      </c>
      <c r="H41" s="12"/>
      <c r="I41" s="1" t="s">
        <v>8</v>
      </c>
      <c r="J41" s="1" t="s">
        <v>11</v>
      </c>
      <c r="K41" s="2">
        <v>15</v>
      </c>
      <c r="L41" s="2">
        <v>18</v>
      </c>
      <c r="M41" s="2">
        <v>23</v>
      </c>
      <c r="N41" s="2">
        <v>25</v>
      </c>
      <c r="O41" s="2">
        <v>30</v>
      </c>
      <c r="P41" s="12"/>
      <c r="Q41" s="1" t="s">
        <v>8</v>
      </c>
      <c r="R41" s="1" t="s">
        <v>11</v>
      </c>
      <c r="S41" s="29">
        <f t="shared" ref="S41:S43" si="34">(K41/C41)-1</f>
        <v>0</v>
      </c>
      <c r="T41" s="29">
        <f>(L41/D41)-1</f>
        <v>0</v>
      </c>
      <c r="U41" s="29">
        <f t="shared" si="31"/>
        <v>0</v>
      </c>
      <c r="V41" s="29">
        <f t="shared" si="32"/>
        <v>0</v>
      </c>
      <c r="W41" s="29">
        <f t="shared" si="33"/>
        <v>0</v>
      </c>
    </row>
    <row r="42" spans="1:23" x14ac:dyDescent="0.25">
      <c r="A42" s="1" t="s">
        <v>7</v>
      </c>
      <c r="B42" s="1" t="s">
        <v>12</v>
      </c>
      <c r="C42" s="2">
        <f>C40</f>
        <v>18</v>
      </c>
      <c r="D42" s="2">
        <f t="shared" ref="D42:G42" si="35">D40</f>
        <v>20</v>
      </c>
      <c r="E42" s="2">
        <f t="shared" si="35"/>
        <v>25</v>
      </c>
      <c r="F42" s="2">
        <f t="shared" si="35"/>
        <v>30</v>
      </c>
      <c r="G42" s="2">
        <f t="shared" si="35"/>
        <v>38</v>
      </c>
      <c r="H42" s="12"/>
      <c r="I42" s="1" t="s">
        <v>7</v>
      </c>
      <c r="J42" s="1" t="s">
        <v>12</v>
      </c>
      <c r="K42" s="2">
        <f>K40</f>
        <v>18</v>
      </c>
      <c r="L42" s="2">
        <f t="shared" ref="L42:O42" si="36">L40</f>
        <v>20</v>
      </c>
      <c r="M42" s="2">
        <f t="shared" si="36"/>
        <v>25</v>
      </c>
      <c r="N42" s="2">
        <f t="shared" si="36"/>
        <v>30</v>
      </c>
      <c r="O42" s="2">
        <f t="shared" si="36"/>
        <v>38</v>
      </c>
      <c r="P42" s="12"/>
      <c r="Q42" s="1" t="s">
        <v>7</v>
      </c>
      <c r="R42" s="1" t="s">
        <v>12</v>
      </c>
      <c r="S42" s="11">
        <f t="shared" si="34"/>
        <v>0</v>
      </c>
      <c r="T42" s="11">
        <f t="shared" ref="T42:T44" si="37">(L42/D42)-1</f>
        <v>0</v>
      </c>
      <c r="U42" s="11">
        <f>(M42/E42)-1</f>
        <v>0</v>
      </c>
      <c r="V42" s="11">
        <f>(N42/F42)-1</f>
        <v>0</v>
      </c>
      <c r="W42" s="11">
        <f t="shared" si="33"/>
        <v>0</v>
      </c>
    </row>
    <row r="43" spans="1:23" x14ac:dyDescent="0.25">
      <c r="A43" s="1" t="s">
        <v>9</v>
      </c>
      <c r="B43" s="1" t="s">
        <v>13</v>
      </c>
      <c r="C43" s="2">
        <v>6</v>
      </c>
      <c r="D43" s="2">
        <v>8</v>
      </c>
      <c r="E43" s="2">
        <v>10</v>
      </c>
      <c r="F43" s="2">
        <v>11</v>
      </c>
      <c r="G43" s="2">
        <v>13</v>
      </c>
      <c r="H43" s="12"/>
      <c r="I43" s="1" t="s">
        <v>9</v>
      </c>
      <c r="J43" s="1" t="s">
        <v>13</v>
      </c>
      <c r="K43" s="2">
        <v>6</v>
      </c>
      <c r="L43" s="2">
        <v>8</v>
      </c>
      <c r="M43" s="2">
        <v>10</v>
      </c>
      <c r="N43" s="2">
        <v>11</v>
      </c>
      <c r="O43" s="2">
        <v>13</v>
      </c>
      <c r="P43" s="12"/>
      <c r="Q43" s="1" t="s">
        <v>9</v>
      </c>
      <c r="R43" s="1" t="s">
        <v>13</v>
      </c>
      <c r="S43" s="29">
        <f t="shared" si="34"/>
        <v>0</v>
      </c>
      <c r="T43" s="29">
        <f t="shared" si="37"/>
        <v>0</v>
      </c>
      <c r="U43" s="29">
        <f t="shared" si="31"/>
        <v>0</v>
      </c>
      <c r="V43" s="29">
        <f t="shared" si="32"/>
        <v>0</v>
      </c>
      <c r="W43" s="29">
        <f t="shared" si="33"/>
        <v>0</v>
      </c>
    </row>
    <row r="44" spans="1:23" x14ac:dyDescent="0.25">
      <c r="A44" s="1" t="s">
        <v>14</v>
      </c>
      <c r="B44" s="1" t="s">
        <v>15</v>
      </c>
      <c r="C44" s="2">
        <f>C43</f>
        <v>6</v>
      </c>
      <c r="D44" s="2">
        <f t="shared" ref="D44:G44" si="38">D43</f>
        <v>8</v>
      </c>
      <c r="E44" s="2">
        <f t="shared" si="38"/>
        <v>10</v>
      </c>
      <c r="F44" s="2">
        <f t="shared" si="38"/>
        <v>11</v>
      </c>
      <c r="G44" s="2">
        <f t="shared" si="38"/>
        <v>13</v>
      </c>
      <c r="H44" s="12"/>
      <c r="I44" s="1" t="s">
        <v>14</v>
      </c>
      <c r="J44" s="1" t="s">
        <v>15</v>
      </c>
      <c r="K44" s="2">
        <f>K43</f>
        <v>6</v>
      </c>
      <c r="L44" s="2">
        <f t="shared" ref="L44:O44" si="39">L43</f>
        <v>8</v>
      </c>
      <c r="M44" s="2">
        <f t="shared" si="39"/>
        <v>10</v>
      </c>
      <c r="N44" s="2">
        <f t="shared" si="39"/>
        <v>11</v>
      </c>
      <c r="O44" s="2">
        <f t="shared" si="39"/>
        <v>13</v>
      </c>
      <c r="P44" s="12"/>
      <c r="Q44" s="1" t="s">
        <v>14</v>
      </c>
      <c r="R44" s="1" t="s">
        <v>15</v>
      </c>
      <c r="S44" s="11">
        <f>(K44/C44)-1</f>
        <v>0</v>
      </c>
      <c r="T44" s="11">
        <f t="shared" si="37"/>
        <v>0</v>
      </c>
      <c r="U44" s="11">
        <f t="shared" si="31"/>
        <v>0</v>
      </c>
      <c r="V44" s="11">
        <f t="shared" si="32"/>
        <v>0</v>
      </c>
      <c r="W44" s="11">
        <f t="shared" si="33"/>
        <v>0</v>
      </c>
    </row>
    <row r="45" spans="1:23" x14ac:dyDescent="0.25">
      <c r="H45" s="12"/>
      <c r="P45" s="12"/>
    </row>
    <row r="46" spans="1:23" x14ac:dyDescent="0.25">
      <c r="A46" s="6" t="s">
        <v>73</v>
      </c>
      <c r="B46" s="4"/>
      <c r="C46" s="4"/>
      <c r="D46" s="4"/>
      <c r="E46" s="4"/>
      <c r="F46" s="4"/>
      <c r="G46" s="5"/>
      <c r="H46" s="12"/>
      <c r="I46" s="6" t="str">
        <f>A46</f>
        <v>RADIO FIESTA</v>
      </c>
      <c r="J46" s="4"/>
      <c r="K46" s="4"/>
      <c r="L46" s="4"/>
      <c r="M46" s="4"/>
      <c r="N46" s="4"/>
      <c r="O46" s="5"/>
      <c r="P46" s="12"/>
      <c r="Q46" s="6" t="str">
        <f>I46</f>
        <v>RADIO FIESTA</v>
      </c>
      <c r="R46" s="4"/>
      <c r="S46" s="4"/>
      <c r="T46" s="4"/>
      <c r="U46" s="4"/>
      <c r="V46" s="4"/>
      <c r="W46" s="5"/>
    </row>
    <row r="47" spans="1:23" x14ac:dyDescent="0.25">
      <c r="A47" s="38" t="s">
        <v>0</v>
      </c>
      <c r="B47" s="38"/>
      <c r="C47" s="38" t="s">
        <v>1</v>
      </c>
      <c r="D47" s="38"/>
      <c r="E47" s="38"/>
      <c r="F47" s="38"/>
      <c r="G47" s="38"/>
      <c r="H47" s="12"/>
      <c r="I47" s="38" t="s">
        <v>0</v>
      </c>
      <c r="J47" s="38"/>
      <c r="K47" s="38" t="s">
        <v>1</v>
      </c>
      <c r="L47" s="38"/>
      <c r="M47" s="38"/>
      <c r="N47" s="38"/>
      <c r="O47" s="38"/>
      <c r="P47" s="12"/>
      <c r="Q47" s="38" t="s">
        <v>0</v>
      </c>
      <c r="R47" s="38"/>
      <c r="S47" s="38" t="s">
        <v>1</v>
      </c>
      <c r="T47" s="38"/>
      <c r="U47" s="38"/>
      <c r="V47" s="38"/>
      <c r="W47" s="38"/>
    </row>
    <row r="48" spans="1:23" x14ac:dyDescent="0.25">
      <c r="A48" s="38"/>
      <c r="B48" s="38"/>
      <c r="C48" s="3" t="s">
        <v>2</v>
      </c>
      <c r="D48" s="3" t="s">
        <v>3</v>
      </c>
      <c r="E48" s="3" t="s">
        <v>4</v>
      </c>
      <c r="F48" s="3" t="s">
        <v>5</v>
      </c>
      <c r="G48" s="3" t="s">
        <v>6</v>
      </c>
      <c r="H48" s="12"/>
      <c r="I48" s="38"/>
      <c r="J48" s="38"/>
      <c r="K48" s="3" t="s">
        <v>2</v>
      </c>
      <c r="L48" s="3" t="s">
        <v>3</v>
      </c>
      <c r="M48" s="3" t="s">
        <v>4</v>
      </c>
      <c r="N48" s="3" t="s">
        <v>5</v>
      </c>
      <c r="O48" s="3" t="s">
        <v>6</v>
      </c>
      <c r="P48" s="12"/>
      <c r="Q48" s="38"/>
      <c r="R48" s="38"/>
      <c r="S48" s="3" t="s">
        <v>2</v>
      </c>
      <c r="T48" s="3" t="s">
        <v>3</v>
      </c>
      <c r="U48" s="3" t="s">
        <v>4</v>
      </c>
      <c r="V48" s="3" t="s">
        <v>5</v>
      </c>
      <c r="W48" s="3" t="s">
        <v>6</v>
      </c>
    </row>
    <row r="49" spans="1:23" x14ac:dyDescent="0.25">
      <c r="A49" s="1" t="s">
        <v>75</v>
      </c>
      <c r="B49" s="1" t="s">
        <v>15</v>
      </c>
      <c r="C49" s="2">
        <v>2</v>
      </c>
      <c r="D49" s="2">
        <v>3</v>
      </c>
      <c r="E49" s="2">
        <v>4</v>
      </c>
      <c r="F49" s="2">
        <v>5</v>
      </c>
      <c r="G49" s="2">
        <v>6</v>
      </c>
      <c r="H49" s="12"/>
      <c r="I49" s="1" t="s">
        <v>75</v>
      </c>
      <c r="J49" s="1" t="s">
        <v>15</v>
      </c>
      <c r="K49" s="2">
        <v>2</v>
      </c>
      <c r="L49" s="2">
        <v>3</v>
      </c>
      <c r="M49" s="2">
        <v>4</v>
      </c>
      <c r="N49" s="2">
        <v>5</v>
      </c>
      <c r="O49" s="2">
        <v>6</v>
      </c>
      <c r="P49" s="12"/>
      <c r="Q49" s="1" t="s">
        <v>75</v>
      </c>
      <c r="R49" s="1" t="s">
        <v>15</v>
      </c>
      <c r="S49" s="11">
        <f>(K49/C49)-1</f>
        <v>0</v>
      </c>
      <c r="T49" s="11">
        <f>(L49/D49)-1</f>
        <v>0</v>
      </c>
      <c r="U49" s="11">
        <f>(M49/E49)-1</f>
        <v>0</v>
      </c>
      <c r="V49" s="11">
        <f>(N49/F49)-1</f>
        <v>0</v>
      </c>
      <c r="W49" s="11">
        <f>(O49/G49)-1</f>
        <v>0</v>
      </c>
    </row>
    <row r="50" spans="1:23" x14ac:dyDescent="0.25">
      <c r="H50" s="12"/>
      <c r="P50" s="12"/>
    </row>
    <row r="51" spans="1:23" x14ac:dyDescent="0.25">
      <c r="A51" s="16" t="s">
        <v>22</v>
      </c>
      <c r="B51" s="17"/>
      <c r="C51" s="18"/>
      <c r="H51" s="12"/>
      <c r="I51" s="16" t="s">
        <v>22</v>
      </c>
      <c r="J51" s="17"/>
      <c r="K51" s="18"/>
      <c r="P51" s="12"/>
      <c r="Q51" s="16" t="s">
        <v>22</v>
      </c>
      <c r="R51" s="17"/>
      <c r="S51" s="18"/>
    </row>
    <row r="52" spans="1:23" ht="30" customHeight="1" x14ac:dyDescent="0.25">
      <c r="A52" s="39" t="s">
        <v>74</v>
      </c>
      <c r="B52" s="40"/>
      <c r="C52" s="41"/>
      <c r="H52" s="12"/>
      <c r="I52" s="39" t="s">
        <v>74</v>
      </c>
      <c r="J52" s="40"/>
      <c r="K52" s="41"/>
      <c r="P52" s="12"/>
      <c r="Q52" s="39" t="s">
        <v>74</v>
      </c>
      <c r="R52" s="40"/>
      <c r="S52" s="41"/>
    </row>
    <row r="53" spans="1:23" x14ac:dyDescent="0.25">
      <c r="A53" s="9">
        <v>1</v>
      </c>
      <c r="B53" s="19"/>
      <c r="C53" s="20">
        <v>1</v>
      </c>
      <c r="H53" s="12"/>
      <c r="I53" s="9">
        <v>1</v>
      </c>
      <c r="J53" s="19"/>
      <c r="K53" s="20">
        <v>1</v>
      </c>
      <c r="P53" s="12"/>
      <c r="Q53" s="19">
        <v>1</v>
      </c>
      <c r="R53" s="21"/>
      <c r="S53" s="22">
        <f>(K53/C53)-1</f>
        <v>0</v>
      </c>
    </row>
    <row r="54" spans="1:23" x14ac:dyDescent="0.25">
      <c r="A54" s="19">
        <v>2</v>
      </c>
      <c r="B54" s="19"/>
      <c r="C54" s="20">
        <v>1</v>
      </c>
      <c r="H54" s="12"/>
      <c r="I54" s="19">
        <v>2</v>
      </c>
      <c r="J54" s="19"/>
      <c r="K54" s="20">
        <v>1</v>
      </c>
      <c r="P54" s="12"/>
      <c r="Q54" s="19">
        <v>2</v>
      </c>
      <c r="R54" s="21"/>
      <c r="S54" s="22">
        <f t="shared" ref="S54:S64" si="40">(K54/C54)-1</f>
        <v>0</v>
      </c>
    </row>
    <row r="55" spans="1:23" x14ac:dyDescent="0.25">
      <c r="A55" s="19">
        <v>3</v>
      </c>
      <c r="B55" s="19"/>
      <c r="C55" s="20">
        <v>1</v>
      </c>
      <c r="H55" s="12"/>
      <c r="I55" s="19">
        <v>3</v>
      </c>
      <c r="J55" s="19"/>
      <c r="K55" s="20">
        <v>1</v>
      </c>
      <c r="P55" s="12"/>
      <c r="Q55" s="19">
        <v>3</v>
      </c>
      <c r="R55" s="21"/>
      <c r="S55" s="22">
        <f t="shared" si="40"/>
        <v>0</v>
      </c>
    </row>
    <row r="56" spans="1:23" x14ac:dyDescent="0.25">
      <c r="A56" s="19">
        <v>4</v>
      </c>
      <c r="B56" s="19"/>
      <c r="C56" s="20">
        <v>1.1499999999999999</v>
      </c>
      <c r="H56" s="12"/>
      <c r="I56" s="19">
        <v>4</v>
      </c>
      <c r="J56" s="19"/>
      <c r="K56" s="20">
        <v>1.1499999999999999</v>
      </c>
      <c r="P56" s="12"/>
      <c r="Q56" s="19">
        <v>4</v>
      </c>
      <c r="R56" s="21"/>
      <c r="S56" s="22">
        <f t="shared" si="40"/>
        <v>0</v>
      </c>
    </row>
    <row r="57" spans="1:23" x14ac:dyDescent="0.25">
      <c r="A57" s="19">
        <v>5</v>
      </c>
      <c r="B57" s="19"/>
      <c r="C57" s="20">
        <v>1.1499999999999999</v>
      </c>
      <c r="H57" s="12"/>
      <c r="I57" s="19">
        <v>5</v>
      </c>
      <c r="J57" s="19"/>
      <c r="K57" s="20">
        <v>1.1499999999999999</v>
      </c>
      <c r="P57" s="12"/>
      <c r="Q57" s="19">
        <v>5</v>
      </c>
      <c r="R57" s="21"/>
      <c r="S57" s="22">
        <f t="shared" si="40"/>
        <v>0</v>
      </c>
    </row>
    <row r="58" spans="1:23" x14ac:dyDescent="0.25">
      <c r="A58" s="19">
        <v>6</v>
      </c>
      <c r="B58" s="19"/>
      <c r="C58" s="20">
        <v>1.1499999999999999</v>
      </c>
      <c r="H58" s="12"/>
      <c r="I58" s="19">
        <v>6</v>
      </c>
      <c r="J58" s="19"/>
      <c r="K58" s="20">
        <v>1.1499999999999999</v>
      </c>
      <c r="P58" s="12"/>
      <c r="Q58" s="19">
        <v>6</v>
      </c>
      <c r="R58" s="21"/>
      <c r="S58" s="22">
        <f t="shared" si="40"/>
        <v>0</v>
      </c>
    </row>
    <row r="59" spans="1:23" x14ac:dyDescent="0.25">
      <c r="A59" s="19">
        <v>7</v>
      </c>
      <c r="B59" s="19"/>
      <c r="C59" s="20">
        <v>1</v>
      </c>
      <c r="H59" s="12"/>
      <c r="I59" s="19">
        <v>7</v>
      </c>
      <c r="J59" s="19"/>
      <c r="K59" s="20">
        <v>1</v>
      </c>
      <c r="P59" s="12"/>
      <c r="Q59" s="19">
        <v>7</v>
      </c>
      <c r="R59" s="21"/>
      <c r="S59" s="22">
        <f t="shared" si="40"/>
        <v>0</v>
      </c>
    </row>
    <row r="60" spans="1:23" x14ac:dyDescent="0.25">
      <c r="A60" s="19">
        <v>8</v>
      </c>
      <c r="B60" s="19"/>
      <c r="C60" s="20">
        <v>1</v>
      </c>
      <c r="H60" s="12"/>
      <c r="I60" s="19">
        <v>8</v>
      </c>
      <c r="J60" s="19"/>
      <c r="K60" s="20">
        <v>1</v>
      </c>
      <c r="P60" s="12"/>
      <c r="Q60" s="19">
        <v>8</v>
      </c>
      <c r="R60" s="21"/>
      <c r="S60" s="22">
        <f t="shared" si="40"/>
        <v>0</v>
      </c>
    </row>
    <row r="61" spans="1:23" x14ac:dyDescent="0.25">
      <c r="A61" s="19">
        <v>9</v>
      </c>
      <c r="B61" s="19"/>
      <c r="C61" s="20">
        <v>1</v>
      </c>
      <c r="H61" s="12"/>
      <c r="I61" s="19">
        <v>9</v>
      </c>
      <c r="J61" s="19"/>
      <c r="K61" s="20">
        <v>1</v>
      </c>
      <c r="P61" s="12"/>
      <c r="Q61" s="19">
        <v>9</v>
      </c>
      <c r="R61" s="21"/>
      <c r="S61" s="22">
        <f t="shared" si="40"/>
        <v>0</v>
      </c>
    </row>
    <row r="62" spans="1:23" x14ac:dyDescent="0.25">
      <c r="A62" s="19">
        <v>10</v>
      </c>
      <c r="B62" s="19"/>
      <c r="C62" s="20">
        <v>1.1499999999999999</v>
      </c>
      <c r="H62" s="12"/>
      <c r="I62" s="19">
        <v>10</v>
      </c>
      <c r="J62" s="19"/>
      <c r="K62" s="20">
        <v>1.1499999999999999</v>
      </c>
      <c r="P62" s="12"/>
      <c r="Q62" s="19">
        <v>10</v>
      </c>
      <c r="R62" s="21"/>
      <c r="S62" s="22">
        <f t="shared" si="40"/>
        <v>0</v>
      </c>
    </row>
    <row r="63" spans="1:23" x14ac:dyDescent="0.25">
      <c r="A63" s="19">
        <v>11</v>
      </c>
      <c r="B63" s="19"/>
      <c r="C63" s="20">
        <v>1.1499999999999999</v>
      </c>
      <c r="H63" s="12"/>
      <c r="I63" s="19">
        <v>11</v>
      </c>
      <c r="J63" s="19"/>
      <c r="K63" s="20">
        <v>1.1499999999999999</v>
      </c>
      <c r="P63" s="12"/>
      <c r="Q63" s="19">
        <v>11</v>
      </c>
      <c r="R63" s="21"/>
      <c r="S63" s="22">
        <f t="shared" si="40"/>
        <v>0</v>
      </c>
    </row>
    <row r="64" spans="1:23" x14ac:dyDescent="0.25">
      <c r="A64" s="19">
        <v>12</v>
      </c>
      <c r="B64" s="19"/>
      <c r="C64" s="20">
        <v>1.1499999999999999</v>
      </c>
      <c r="H64" s="12"/>
      <c r="I64" s="19">
        <v>12</v>
      </c>
      <c r="J64" s="19"/>
      <c r="K64" s="20">
        <v>1.1499999999999999</v>
      </c>
      <c r="P64" s="12"/>
      <c r="Q64" s="19">
        <v>12</v>
      </c>
      <c r="R64" s="21"/>
      <c r="S64" s="22">
        <f t="shared" si="40"/>
        <v>0</v>
      </c>
    </row>
  </sheetData>
  <mergeCells count="42">
    <mergeCell ref="Q29:R30"/>
    <mergeCell ref="S29:W29"/>
    <mergeCell ref="Q38:R39"/>
    <mergeCell ref="S38:W38"/>
    <mergeCell ref="C29:G29"/>
    <mergeCell ref="A38:B39"/>
    <mergeCell ref="C38:G38"/>
    <mergeCell ref="Q1:W1"/>
    <mergeCell ref="Q3:R4"/>
    <mergeCell ref="S3:W3"/>
    <mergeCell ref="Q12:R13"/>
    <mergeCell ref="S12:W12"/>
    <mergeCell ref="Q20:R21"/>
    <mergeCell ref="S20:W20"/>
    <mergeCell ref="I38:J39"/>
    <mergeCell ref="K38:O38"/>
    <mergeCell ref="A1:G1"/>
    <mergeCell ref="A3:B4"/>
    <mergeCell ref="C3:G3"/>
    <mergeCell ref="A12:B13"/>
    <mergeCell ref="C12:G12"/>
    <mergeCell ref="A29:B30"/>
    <mergeCell ref="I12:J13"/>
    <mergeCell ref="K12:O12"/>
    <mergeCell ref="I20:J21"/>
    <mergeCell ref="K20:O20"/>
    <mergeCell ref="I29:J30"/>
    <mergeCell ref="K29:O29"/>
    <mergeCell ref="K3:O3"/>
    <mergeCell ref="I3:J4"/>
    <mergeCell ref="I1:O1"/>
    <mergeCell ref="A20:B21"/>
    <mergeCell ref="C20:G20"/>
    <mergeCell ref="S47:W47"/>
    <mergeCell ref="A52:C52"/>
    <mergeCell ref="I52:K52"/>
    <mergeCell ref="Q52:S52"/>
    <mergeCell ref="A47:B48"/>
    <mergeCell ref="C47:G47"/>
    <mergeCell ref="I47:J48"/>
    <mergeCell ref="K47:O47"/>
    <mergeCell ref="Q47:R48"/>
  </mergeCells>
  <conditionalFormatting sqref="S5:W9">
    <cfRule type="cellIs" dxfId="17" priority="19" operator="lessThan">
      <formula>0</formula>
    </cfRule>
    <cfRule type="cellIs" dxfId="16" priority="20" operator="equal">
      <formula>0</formula>
    </cfRule>
    <cfRule type="cellIs" dxfId="15" priority="21" operator="greaterThan">
      <formula>0</formula>
    </cfRule>
  </conditionalFormatting>
  <conditionalFormatting sqref="S14:W17">
    <cfRule type="cellIs" dxfId="14" priority="16" operator="lessThan">
      <formula>0</formula>
    </cfRule>
    <cfRule type="cellIs" dxfId="13" priority="17" operator="equal">
      <formula>0</formula>
    </cfRule>
    <cfRule type="cellIs" dxfId="12" priority="18" operator="greaterThan">
      <formula>0</formula>
    </cfRule>
  </conditionalFormatting>
  <conditionalFormatting sqref="S22:W26">
    <cfRule type="cellIs" dxfId="11" priority="13" operator="lessThan">
      <formula>0</formula>
    </cfRule>
    <cfRule type="cellIs" dxfId="10" priority="14" operator="equal">
      <formula>0</formula>
    </cfRule>
    <cfRule type="cellIs" dxfId="9" priority="15" operator="greaterThan">
      <formula>0</formula>
    </cfRule>
  </conditionalFormatting>
  <conditionalFormatting sqref="S31:W35">
    <cfRule type="cellIs" dxfId="8" priority="10" operator="lessThan">
      <formula>0</formula>
    </cfRule>
    <cfRule type="cellIs" dxfId="7" priority="11" operator="equal">
      <formula>0</formula>
    </cfRule>
    <cfRule type="cellIs" dxfId="6" priority="12" operator="greaterThan">
      <formula>0</formula>
    </cfRule>
  </conditionalFormatting>
  <conditionalFormatting sqref="S40:W44">
    <cfRule type="cellIs" dxfId="5" priority="7" operator="lessThan">
      <formula>0</formula>
    </cfRule>
    <cfRule type="cellIs" dxfId="4" priority="8" operator="equal">
      <formula>0</formula>
    </cfRule>
    <cfRule type="cellIs" dxfId="3" priority="9" operator="greaterThan">
      <formula>0</formula>
    </cfRule>
  </conditionalFormatting>
  <conditionalFormatting sqref="S49:W49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B109-8328-4513-B110-F319BA83FB05}">
  <sheetPr>
    <tabColor theme="3"/>
  </sheetPr>
  <dimension ref="A1:J36"/>
  <sheetViews>
    <sheetView workbookViewId="0">
      <selection activeCell="E9" sqref="E9"/>
    </sheetView>
  </sheetViews>
  <sheetFormatPr defaultRowHeight="15" x14ac:dyDescent="0.25"/>
  <cols>
    <col min="1" max="1" width="19.140625" customWidth="1"/>
    <col min="4" max="4" width="2.7109375" style="30" customWidth="1"/>
    <col min="5" max="5" width="20.42578125" customWidth="1"/>
    <col min="8" max="8" width="2.7109375" style="30" customWidth="1"/>
  </cols>
  <sheetData>
    <row r="1" spans="1:10" x14ac:dyDescent="0.25">
      <c r="A1" t="s">
        <v>78</v>
      </c>
      <c r="E1" t="s">
        <v>107</v>
      </c>
    </row>
    <row r="2" spans="1:10" x14ac:dyDescent="0.25">
      <c r="A2" t="s">
        <v>79</v>
      </c>
      <c r="E2" t="s">
        <v>108</v>
      </c>
    </row>
    <row r="3" spans="1:10" x14ac:dyDescent="0.25">
      <c r="A3" t="s">
        <v>80</v>
      </c>
      <c r="E3" t="s">
        <v>80</v>
      </c>
    </row>
    <row r="4" spans="1:10" x14ac:dyDescent="0.25">
      <c r="A4" t="s">
        <v>81</v>
      </c>
      <c r="E4" t="s">
        <v>109</v>
      </c>
    </row>
    <row r="5" spans="1:10" x14ac:dyDescent="0.25">
      <c r="A5" t="s">
        <v>82</v>
      </c>
      <c r="E5" t="s">
        <v>82</v>
      </c>
    </row>
    <row r="6" spans="1:10" x14ac:dyDescent="0.25">
      <c r="A6" t="s">
        <v>83</v>
      </c>
      <c r="E6" t="s">
        <v>110</v>
      </c>
    </row>
    <row r="7" spans="1:10" x14ac:dyDescent="0.25">
      <c r="A7" t="s">
        <v>84</v>
      </c>
      <c r="E7" t="s">
        <v>84</v>
      </c>
    </row>
    <row r="8" spans="1:10" x14ac:dyDescent="0.25">
      <c r="A8" t="s">
        <v>85</v>
      </c>
      <c r="E8" t="s">
        <v>85</v>
      </c>
    </row>
    <row r="9" spans="1:10" x14ac:dyDescent="0.25">
      <c r="I9" t="s">
        <v>113</v>
      </c>
    </row>
    <row r="10" spans="1:10" x14ac:dyDescent="0.25">
      <c r="B10" t="s">
        <v>86</v>
      </c>
      <c r="C10" t="s">
        <v>112</v>
      </c>
      <c r="F10" t="s">
        <v>86</v>
      </c>
      <c r="G10" t="s">
        <v>112</v>
      </c>
      <c r="I10" t="s">
        <v>86</v>
      </c>
      <c r="J10" t="s">
        <v>112</v>
      </c>
    </row>
    <row r="11" spans="1:10" x14ac:dyDescent="0.25">
      <c r="A11" t="s">
        <v>87</v>
      </c>
      <c r="B11">
        <v>1.02</v>
      </c>
      <c r="C11">
        <v>21.11</v>
      </c>
      <c r="E11" t="s">
        <v>87</v>
      </c>
      <c r="F11">
        <v>0.77</v>
      </c>
      <c r="G11">
        <v>19.170000000000002</v>
      </c>
      <c r="I11">
        <f>F11-B11</f>
        <v>-0.25</v>
      </c>
      <c r="J11">
        <f>G11-C11</f>
        <v>-1.9399999999999977</v>
      </c>
    </row>
    <row r="12" spans="1:10" x14ac:dyDescent="0.25">
      <c r="A12" t="s">
        <v>88</v>
      </c>
      <c r="B12">
        <v>0.03</v>
      </c>
      <c r="C12">
        <v>3.66</v>
      </c>
      <c r="E12" t="s">
        <v>88</v>
      </c>
      <c r="F12">
        <v>0.03</v>
      </c>
      <c r="G12">
        <v>4.1500000000000004</v>
      </c>
      <c r="I12">
        <f t="shared" ref="I12:I36" si="0">F12-B12</f>
        <v>0</v>
      </c>
      <c r="J12">
        <f t="shared" ref="J12:J36" si="1">G12-C12</f>
        <v>0.49000000000000021</v>
      </c>
    </row>
    <row r="13" spans="1:10" x14ac:dyDescent="0.25">
      <c r="A13" t="s">
        <v>89</v>
      </c>
      <c r="B13">
        <v>0.24</v>
      </c>
      <c r="C13">
        <v>9.82</v>
      </c>
      <c r="E13" t="s">
        <v>89</v>
      </c>
      <c r="F13">
        <v>0.2</v>
      </c>
      <c r="G13">
        <v>8.5</v>
      </c>
      <c r="I13">
        <f t="shared" si="0"/>
        <v>-3.999999999999998E-2</v>
      </c>
      <c r="J13">
        <f t="shared" si="1"/>
        <v>-1.3200000000000003</v>
      </c>
    </row>
    <row r="14" spans="1:10" x14ac:dyDescent="0.25">
      <c r="A14" t="s">
        <v>35</v>
      </c>
      <c r="B14">
        <v>1.39</v>
      </c>
      <c r="C14">
        <v>35.619999999999997</v>
      </c>
      <c r="E14" t="s">
        <v>35</v>
      </c>
      <c r="F14">
        <v>1.26</v>
      </c>
      <c r="G14">
        <v>32.770000000000003</v>
      </c>
      <c r="I14">
        <f t="shared" si="0"/>
        <v>-0.12999999999999989</v>
      </c>
      <c r="J14">
        <f t="shared" si="1"/>
        <v>-2.8499999999999943</v>
      </c>
    </row>
    <row r="15" spans="1:10" x14ac:dyDescent="0.25">
      <c r="A15" t="s">
        <v>90</v>
      </c>
      <c r="B15">
        <v>0.69</v>
      </c>
      <c r="C15">
        <v>26.05</v>
      </c>
      <c r="E15" t="s">
        <v>90</v>
      </c>
      <c r="F15">
        <v>0.65</v>
      </c>
      <c r="G15">
        <v>24.88</v>
      </c>
      <c r="I15">
        <f t="shared" si="0"/>
        <v>-3.9999999999999925E-2</v>
      </c>
      <c r="J15">
        <f t="shared" si="1"/>
        <v>-1.1700000000000017</v>
      </c>
    </row>
    <row r="16" spans="1:10" x14ac:dyDescent="0.25">
      <c r="A16" t="s">
        <v>69</v>
      </c>
      <c r="B16">
        <v>0.37</v>
      </c>
      <c r="C16">
        <v>17.690000000000001</v>
      </c>
      <c r="E16" t="s">
        <v>69</v>
      </c>
      <c r="F16">
        <v>0.43</v>
      </c>
      <c r="G16">
        <v>17.57</v>
      </c>
      <c r="I16">
        <f t="shared" si="0"/>
        <v>0.06</v>
      </c>
      <c r="J16">
        <f t="shared" si="1"/>
        <v>-0.12000000000000099</v>
      </c>
    </row>
    <row r="17" spans="1:10" x14ac:dyDescent="0.25">
      <c r="A17" t="s">
        <v>91</v>
      </c>
      <c r="B17">
        <v>0.06</v>
      </c>
      <c r="C17">
        <v>6.94</v>
      </c>
      <c r="E17" t="s">
        <v>91</v>
      </c>
      <c r="F17">
        <v>0.04</v>
      </c>
      <c r="G17">
        <v>6.13</v>
      </c>
      <c r="I17">
        <f t="shared" si="0"/>
        <v>-1.9999999999999997E-2</v>
      </c>
      <c r="J17">
        <f t="shared" si="1"/>
        <v>-0.8100000000000005</v>
      </c>
    </row>
    <row r="18" spans="1:10" x14ac:dyDescent="0.25">
      <c r="A18" t="s">
        <v>72</v>
      </c>
      <c r="B18">
        <v>0.35</v>
      </c>
      <c r="C18">
        <v>9.34</v>
      </c>
      <c r="E18" t="s">
        <v>72</v>
      </c>
      <c r="F18">
        <v>0.24</v>
      </c>
      <c r="G18">
        <v>7.32</v>
      </c>
      <c r="I18">
        <f t="shared" si="0"/>
        <v>-0.10999999999999999</v>
      </c>
      <c r="J18">
        <f t="shared" si="1"/>
        <v>-2.0199999999999996</v>
      </c>
    </row>
    <row r="19" spans="1:10" x14ac:dyDescent="0.25">
      <c r="A19" t="s">
        <v>92</v>
      </c>
      <c r="B19">
        <v>0.12</v>
      </c>
      <c r="C19">
        <v>4.46</v>
      </c>
      <c r="E19" t="s">
        <v>92</v>
      </c>
      <c r="F19">
        <v>0.08</v>
      </c>
      <c r="G19">
        <v>4.4800000000000004</v>
      </c>
      <c r="I19">
        <f t="shared" si="0"/>
        <v>-3.9999999999999994E-2</v>
      </c>
      <c r="J19">
        <f t="shared" si="1"/>
        <v>2.0000000000000462E-2</v>
      </c>
    </row>
    <row r="20" spans="1:10" x14ac:dyDescent="0.25">
      <c r="A20" t="s">
        <v>70</v>
      </c>
      <c r="B20">
        <v>1.4</v>
      </c>
      <c r="C20">
        <v>26.04</v>
      </c>
      <c r="E20" t="s">
        <v>70</v>
      </c>
      <c r="F20">
        <v>1.28</v>
      </c>
      <c r="G20">
        <v>25.27</v>
      </c>
      <c r="I20">
        <f t="shared" si="0"/>
        <v>-0.11999999999999988</v>
      </c>
      <c r="J20">
        <f t="shared" si="1"/>
        <v>-0.76999999999999957</v>
      </c>
    </row>
    <row r="21" spans="1:10" x14ac:dyDescent="0.25">
      <c r="A21" t="s">
        <v>93</v>
      </c>
      <c r="B21">
        <v>0.21</v>
      </c>
      <c r="C21">
        <v>12.63</v>
      </c>
      <c r="E21" t="s">
        <v>93</v>
      </c>
      <c r="F21">
        <v>0.18</v>
      </c>
      <c r="G21">
        <v>11.01</v>
      </c>
      <c r="I21">
        <f t="shared" si="0"/>
        <v>-0.03</v>
      </c>
      <c r="J21">
        <f t="shared" si="1"/>
        <v>-1.620000000000001</v>
      </c>
    </row>
    <row r="22" spans="1:10" x14ac:dyDescent="0.25">
      <c r="A22" t="s">
        <v>94</v>
      </c>
      <c r="B22">
        <v>0.1</v>
      </c>
      <c r="C22">
        <v>6.24</v>
      </c>
      <c r="E22" t="s">
        <v>94</v>
      </c>
      <c r="F22">
        <v>0.14000000000000001</v>
      </c>
      <c r="G22">
        <v>6.56</v>
      </c>
      <c r="I22">
        <f t="shared" si="0"/>
        <v>4.0000000000000008E-2</v>
      </c>
      <c r="J22">
        <f t="shared" si="1"/>
        <v>0.3199999999999994</v>
      </c>
    </row>
    <row r="23" spans="1:10" x14ac:dyDescent="0.25">
      <c r="A23" t="s">
        <v>16</v>
      </c>
      <c r="B23">
        <v>0.26</v>
      </c>
      <c r="C23">
        <v>13.13</v>
      </c>
      <c r="E23" t="s">
        <v>16</v>
      </c>
      <c r="F23">
        <v>0.22</v>
      </c>
      <c r="G23">
        <v>13.14</v>
      </c>
      <c r="I23">
        <f t="shared" si="0"/>
        <v>-4.0000000000000008E-2</v>
      </c>
      <c r="J23">
        <f t="shared" si="1"/>
        <v>9.9999999999997868E-3</v>
      </c>
    </row>
    <row r="24" spans="1:10" x14ac:dyDescent="0.25">
      <c r="A24" t="s">
        <v>95</v>
      </c>
      <c r="B24">
        <v>0.02</v>
      </c>
      <c r="C24">
        <v>1.39</v>
      </c>
      <c r="E24" t="s">
        <v>95</v>
      </c>
      <c r="F24">
        <v>0.01</v>
      </c>
      <c r="G24">
        <v>1.48</v>
      </c>
      <c r="I24">
        <f t="shared" si="0"/>
        <v>-0.01</v>
      </c>
      <c r="J24">
        <f t="shared" si="1"/>
        <v>9.000000000000008E-2</v>
      </c>
    </row>
    <row r="25" spans="1:10" x14ac:dyDescent="0.25">
      <c r="A25" t="s">
        <v>96</v>
      </c>
      <c r="B25">
        <v>0.56999999999999995</v>
      </c>
      <c r="C25">
        <v>14.38</v>
      </c>
      <c r="E25" t="s">
        <v>96</v>
      </c>
      <c r="F25">
        <v>0.7</v>
      </c>
      <c r="G25">
        <v>16.059999999999999</v>
      </c>
      <c r="I25">
        <f t="shared" si="0"/>
        <v>0.13</v>
      </c>
      <c r="J25">
        <f t="shared" si="1"/>
        <v>1.6799999999999979</v>
      </c>
    </row>
    <row r="26" spans="1:10" x14ac:dyDescent="0.25">
      <c r="A26" t="s">
        <v>97</v>
      </c>
      <c r="B26">
        <v>0.52</v>
      </c>
      <c r="C26">
        <v>18.45</v>
      </c>
      <c r="E26" t="s">
        <v>97</v>
      </c>
      <c r="F26">
        <v>0.57999999999999996</v>
      </c>
      <c r="G26">
        <v>18.23</v>
      </c>
      <c r="I26">
        <f t="shared" si="0"/>
        <v>5.9999999999999942E-2</v>
      </c>
      <c r="J26">
        <f t="shared" si="1"/>
        <v>-0.21999999999999886</v>
      </c>
    </row>
    <row r="27" spans="1:10" x14ac:dyDescent="0.25">
      <c r="A27" t="s">
        <v>98</v>
      </c>
      <c r="B27">
        <v>0.32</v>
      </c>
      <c r="C27">
        <v>12.9</v>
      </c>
      <c r="E27" t="s">
        <v>98</v>
      </c>
      <c r="F27">
        <v>0.33</v>
      </c>
      <c r="G27">
        <v>11.95</v>
      </c>
      <c r="I27">
        <f t="shared" si="0"/>
        <v>1.0000000000000009E-2</v>
      </c>
      <c r="J27">
        <f t="shared" si="1"/>
        <v>-0.95000000000000107</v>
      </c>
    </row>
    <row r="28" spans="1:10" x14ac:dyDescent="0.25">
      <c r="A28" t="s">
        <v>99</v>
      </c>
      <c r="B28">
        <v>0.03</v>
      </c>
      <c r="C28">
        <v>3.28</v>
      </c>
      <c r="E28" t="s">
        <v>99</v>
      </c>
      <c r="F28">
        <v>0.02</v>
      </c>
      <c r="G28">
        <v>3.18</v>
      </c>
      <c r="I28">
        <f t="shared" si="0"/>
        <v>-9.9999999999999985E-3</v>
      </c>
      <c r="J28">
        <f t="shared" si="1"/>
        <v>-9.9999999999999645E-2</v>
      </c>
    </row>
    <row r="29" spans="1:10" x14ac:dyDescent="0.25">
      <c r="A29" t="s">
        <v>100</v>
      </c>
      <c r="B29">
        <v>7.0000000000000007E-2</v>
      </c>
      <c r="C29">
        <v>4.18</v>
      </c>
      <c r="E29" t="s">
        <v>100</v>
      </c>
      <c r="F29">
        <v>0.1</v>
      </c>
      <c r="G29">
        <v>4.3499999999999996</v>
      </c>
      <c r="I29">
        <f t="shared" si="0"/>
        <v>0.03</v>
      </c>
      <c r="J29">
        <f t="shared" si="1"/>
        <v>0.16999999999999993</v>
      </c>
    </row>
    <row r="30" spans="1:10" x14ac:dyDescent="0.25">
      <c r="A30" t="s">
        <v>101</v>
      </c>
      <c r="B30">
        <v>0.01</v>
      </c>
      <c r="C30">
        <v>1.19</v>
      </c>
      <c r="E30" t="s">
        <v>101</v>
      </c>
      <c r="F30">
        <v>0.01</v>
      </c>
      <c r="G30">
        <v>1.36</v>
      </c>
      <c r="I30">
        <f t="shared" si="0"/>
        <v>0</v>
      </c>
      <c r="J30">
        <f t="shared" si="1"/>
        <v>0.17000000000000015</v>
      </c>
    </row>
    <row r="31" spans="1:10" x14ac:dyDescent="0.25">
      <c r="A31" t="s">
        <v>102</v>
      </c>
      <c r="B31">
        <v>0.22</v>
      </c>
      <c r="C31">
        <v>9.2100000000000009</v>
      </c>
      <c r="E31" t="s">
        <v>102</v>
      </c>
      <c r="F31">
        <v>0.22</v>
      </c>
      <c r="G31">
        <v>9.3699999999999992</v>
      </c>
      <c r="I31">
        <f t="shared" si="0"/>
        <v>0</v>
      </c>
      <c r="J31">
        <f t="shared" si="1"/>
        <v>0.15999999999999837</v>
      </c>
    </row>
    <row r="32" spans="1:10" x14ac:dyDescent="0.25">
      <c r="A32" t="s">
        <v>103</v>
      </c>
      <c r="B32">
        <v>7.0000000000000007E-2</v>
      </c>
      <c r="C32">
        <v>4.4000000000000004</v>
      </c>
      <c r="E32" t="s">
        <v>103</v>
      </c>
      <c r="F32">
        <v>0.08</v>
      </c>
      <c r="G32">
        <v>4.45</v>
      </c>
      <c r="I32">
        <f t="shared" si="0"/>
        <v>9.999999999999995E-3</v>
      </c>
      <c r="J32">
        <f t="shared" si="1"/>
        <v>4.9999999999999822E-2</v>
      </c>
    </row>
    <row r="33" spans="1:10" x14ac:dyDescent="0.25">
      <c r="A33" t="s">
        <v>104</v>
      </c>
      <c r="B33">
        <v>0</v>
      </c>
      <c r="C33">
        <v>0.57999999999999996</v>
      </c>
      <c r="E33" t="s">
        <v>104</v>
      </c>
      <c r="F33">
        <v>0</v>
      </c>
      <c r="G33">
        <v>0</v>
      </c>
      <c r="I33">
        <f t="shared" si="0"/>
        <v>0</v>
      </c>
      <c r="J33">
        <f t="shared" si="1"/>
        <v>-0.57999999999999996</v>
      </c>
    </row>
    <row r="34" spans="1:10" x14ac:dyDescent="0.25">
      <c r="A34" t="s">
        <v>105</v>
      </c>
      <c r="B34">
        <v>0.01</v>
      </c>
      <c r="C34">
        <v>0.77</v>
      </c>
      <c r="E34" t="s">
        <v>105</v>
      </c>
      <c r="F34">
        <v>0</v>
      </c>
      <c r="G34">
        <v>0.86</v>
      </c>
      <c r="I34">
        <f t="shared" si="0"/>
        <v>-0.01</v>
      </c>
      <c r="J34">
        <f t="shared" si="1"/>
        <v>8.9999999999999969E-2</v>
      </c>
    </row>
    <row r="35" spans="1:10" x14ac:dyDescent="0.25">
      <c r="A35" t="s">
        <v>106</v>
      </c>
      <c r="B35">
        <v>0.01</v>
      </c>
      <c r="C35">
        <v>1.81</v>
      </c>
      <c r="E35" t="s">
        <v>106</v>
      </c>
      <c r="F35">
        <v>0.01</v>
      </c>
      <c r="G35">
        <v>1.66</v>
      </c>
      <c r="I35">
        <f t="shared" si="0"/>
        <v>0</v>
      </c>
      <c r="J35">
        <f t="shared" si="1"/>
        <v>-0.15000000000000013</v>
      </c>
    </row>
    <row r="36" spans="1:10" x14ac:dyDescent="0.25">
      <c r="A36" t="s">
        <v>111</v>
      </c>
      <c r="B36">
        <v>0</v>
      </c>
      <c r="C36">
        <v>0</v>
      </c>
      <c r="E36" t="s">
        <v>111</v>
      </c>
      <c r="F36">
        <v>0.01</v>
      </c>
      <c r="G36">
        <v>0.48</v>
      </c>
      <c r="I36">
        <f t="shared" si="0"/>
        <v>0.01</v>
      </c>
      <c r="J36">
        <f t="shared" si="1"/>
        <v>0.48</v>
      </c>
    </row>
  </sheetData>
  <conditionalFormatting sqref="I11:I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J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REKLAMOS EKSPERTAI</vt:lpstr>
      <vt:lpstr>PHR</vt:lpstr>
      <vt:lpstr>TANGO</vt:lpstr>
      <vt:lpstr>RD stočių GRP palyginimas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daiwaj</dc:creator>
  <cp:lastModifiedBy>Karolisb</cp:lastModifiedBy>
  <dcterms:created xsi:type="dcterms:W3CDTF">2015-06-05T18:17:20Z</dcterms:created>
  <dcterms:modified xsi:type="dcterms:W3CDTF">2025-02-10T09:38:31Z</dcterms:modified>
</cp:coreProperties>
</file>