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gedas\Desktop\"/>
    </mc:Choice>
  </mc:AlternateContent>
  <xr:revisionPtr revIDLastSave="0" documentId="13_ncr:1_{BA373ACE-B7F7-4F3A-8183-0C4769E693F5}" xr6:coauthVersionLast="47" xr6:coauthVersionMax="47" xr10:uidLastSave="{00000000-0000-0000-0000-000000000000}"/>
  <bookViews>
    <workbookView xWindow="945" yWindow="-120" windowWidth="27975" windowHeight="16440" xr2:uid="{BCEB7BBE-7449-4732-BF34-363AD814FBCC}"/>
  </bookViews>
  <sheets>
    <sheet name="TV_RB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_________gp1">[1]Lithuania!#REF!</definedName>
    <definedName name="___________grp1" localSheetId="0">#REF!</definedName>
    <definedName name="___________grp1">#REF!</definedName>
    <definedName name="___________grp2" localSheetId="0">#REF!</definedName>
    <definedName name="___________grp2">#REF!</definedName>
    <definedName name="___________grp3" localSheetId="0">#REF!</definedName>
    <definedName name="___________grp3">#REF!</definedName>
    <definedName name="___________grp4" localSheetId="0">#REF!</definedName>
    <definedName name="___________grp4">#REF!</definedName>
    <definedName name="___________qf1" localSheetId="0">#REF!</definedName>
    <definedName name="___________qf1">#REF!</definedName>
    <definedName name="___________qf2" localSheetId="0">#REF!</definedName>
    <definedName name="___________qf2">#REF!</definedName>
    <definedName name="___________qf3" localSheetId="0">#REF!</definedName>
    <definedName name="___________qf3">#REF!</definedName>
    <definedName name="___________qf4" localSheetId="0">#REF!</definedName>
    <definedName name="___________qf4">#REF!</definedName>
    <definedName name="___________qty1" localSheetId="0">#REF!</definedName>
    <definedName name="___________qty1">#REF!</definedName>
    <definedName name="___________qty2" localSheetId="0">#REF!</definedName>
    <definedName name="___________qty2">#REF!</definedName>
    <definedName name="___________qty3" localSheetId="0">#REF!</definedName>
    <definedName name="___________qty3">#REF!</definedName>
    <definedName name="___________qty4" localSheetId="0">#REF!</definedName>
    <definedName name="___________qty4">#REF!</definedName>
    <definedName name="___________rqf1">'[3]Media Plan_darbinis'!#REF!</definedName>
    <definedName name="___________rqf2">'[3]Media Plan_darbinis'!#REF!</definedName>
    <definedName name="___________rqf3">'[3]Media Plan_darbinis'!#REF!</definedName>
    <definedName name="___________rqf4">'[3]Media Plan_darbinis'!#REF!</definedName>
    <definedName name="___________rqf5">'[3]Media Plan_darbinis'!#REF!</definedName>
    <definedName name="___________rqf6">'[3]Media Plan_darbinis'!#REF!</definedName>
    <definedName name="___________trp1" localSheetId="0">#REF!</definedName>
    <definedName name="___________trp1">#REF!</definedName>
    <definedName name="___________trp2" localSheetId="0">#REF!</definedName>
    <definedName name="___________trp2">#REF!</definedName>
    <definedName name="___________trp3" localSheetId="0">#REF!</definedName>
    <definedName name="___________trp3">#REF!</definedName>
    <definedName name="___________trp4" localSheetId="0">#REF!</definedName>
    <definedName name="___________trp4">#REF!</definedName>
    <definedName name="__________gp1">[1]Lithuania!#REF!</definedName>
    <definedName name="__________grp1" localSheetId="0">#REF!</definedName>
    <definedName name="__________grp1">#REF!</definedName>
    <definedName name="__________grp2" localSheetId="0">#REF!</definedName>
    <definedName name="__________grp2">#REF!</definedName>
    <definedName name="__________grp3" localSheetId="0">#REF!</definedName>
    <definedName name="__________grp3">#REF!</definedName>
    <definedName name="__________grp4" localSheetId="0">#REF!</definedName>
    <definedName name="__________grp4">#REF!</definedName>
    <definedName name="__________qf1" localSheetId="0">#REF!</definedName>
    <definedName name="__________qf1">#REF!</definedName>
    <definedName name="__________qf2" localSheetId="0">#REF!</definedName>
    <definedName name="__________qf2">#REF!</definedName>
    <definedName name="__________qf3" localSheetId="0">#REF!</definedName>
    <definedName name="__________qf3">#REF!</definedName>
    <definedName name="__________qf4" localSheetId="0">#REF!</definedName>
    <definedName name="__________qf4">#REF!</definedName>
    <definedName name="__________qty1" localSheetId="0">#REF!</definedName>
    <definedName name="__________qty1">#REF!</definedName>
    <definedName name="__________qty2" localSheetId="0">#REF!</definedName>
    <definedName name="__________qty2">#REF!</definedName>
    <definedName name="__________qty3" localSheetId="0">#REF!</definedName>
    <definedName name="__________qty3">#REF!</definedName>
    <definedName name="__________qty4" localSheetId="0">#REF!</definedName>
    <definedName name="__________qty4">#REF!</definedName>
    <definedName name="__________rqf1">'[3]Media Plan_darbinis'!#REF!</definedName>
    <definedName name="__________rqf2">'[3]Media Plan_darbinis'!#REF!</definedName>
    <definedName name="__________rqf3">'[3]Media Plan_darbinis'!#REF!</definedName>
    <definedName name="__________rqf4">'[3]Media Plan_darbinis'!#REF!</definedName>
    <definedName name="__________rqf5">'[3]Media Plan_darbinis'!#REF!</definedName>
    <definedName name="__________rqf6">'[3]Media Plan_darbinis'!#REF!</definedName>
    <definedName name="__________trp1" localSheetId="0">#REF!</definedName>
    <definedName name="__________trp1">#REF!</definedName>
    <definedName name="__________trp2" localSheetId="0">#REF!</definedName>
    <definedName name="__________trp2">#REF!</definedName>
    <definedName name="__________trp3" localSheetId="0">#REF!</definedName>
    <definedName name="__________trp3">#REF!</definedName>
    <definedName name="__________trp4" localSheetId="0">#REF!</definedName>
    <definedName name="__________trp4">#REF!</definedName>
    <definedName name="_________gp1">[4]Lithuania!#REF!</definedName>
    <definedName name="_________grp1" localSheetId="0">#REF!</definedName>
    <definedName name="_________grp1">#REF!</definedName>
    <definedName name="_________grp2" localSheetId="0">#REF!</definedName>
    <definedName name="_________grp2">#REF!</definedName>
    <definedName name="_________grp3" localSheetId="0">#REF!</definedName>
    <definedName name="_________grp3">#REF!</definedName>
    <definedName name="_________grp4" localSheetId="0">#REF!</definedName>
    <definedName name="_________grp4">#REF!</definedName>
    <definedName name="_________qf1" localSheetId="0">#REF!</definedName>
    <definedName name="_________qf1">#REF!</definedName>
    <definedName name="_________qf2" localSheetId="0">#REF!</definedName>
    <definedName name="_________qf2">#REF!</definedName>
    <definedName name="_________qf3" localSheetId="0">#REF!</definedName>
    <definedName name="_________qf3">#REF!</definedName>
    <definedName name="_________qf4" localSheetId="0">#REF!</definedName>
    <definedName name="_________qf4">#REF!</definedName>
    <definedName name="_________qty1" localSheetId="0">#REF!</definedName>
    <definedName name="_________qty1">#REF!</definedName>
    <definedName name="_________qty2" localSheetId="0">#REF!</definedName>
    <definedName name="_________qty2">#REF!</definedName>
    <definedName name="_________qty3" localSheetId="0">#REF!</definedName>
    <definedName name="_________qty3">#REF!</definedName>
    <definedName name="_________qty4" localSheetId="0">#REF!</definedName>
    <definedName name="_________qty4">#REF!</definedName>
    <definedName name="_________rqf1">'[3]Media Plan_darbinis'!#REF!</definedName>
    <definedName name="_________rqf2">'[3]Media Plan_darbinis'!#REF!</definedName>
    <definedName name="_________rqf3">'[3]Media Plan_darbinis'!#REF!</definedName>
    <definedName name="_________rqf4">'[3]Media Plan_darbinis'!#REF!</definedName>
    <definedName name="_________rqf5">'[3]Media Plan_darbinis'!#REF!</definedName>
    <definedName name="_________rqf6">'[3]Media Plan_darbinis'!#REF!</definedName>
    <definedName name="_________trp1" localSheetId="0">#REF!</definedName>
    <definedName name="_________trp1">#REF!</definedName>
    <definedName name="_________trp2" localSheetId="0">#REF!</definedName>
    <definedName name="_________trp2">#REF!</definedName>
    <definedName name="_________trp3" localSheetId="0">#REF!</definedName>
    <definedName name="_________trp3">#REF!</definedName>
    <definedName name="_________trp4" localSheetId="0">#REF!</definedName>
    <definedName name="_________trp4">#REF!</definedName>
    <definedName name="________gp1">[4]Lithuania!#REF!</definedName>
    <definedName name="________grp1" localSheetId="0">#REF!</definedName>
    <definedName name="________grp1">#REF!</definedName>
    <definedName name="________grp2" localSheetId="0">#REF!</definedName>
    <definedName name="________grp2">#REF!</definedName>
    <definedName name="________grp3" localSheetId="0">#REF!</definedName>
    <definedName name="________grp3">#REF!</definedName>
    <definedName name="________grp4" localSheetId="0">#REF!</definedName>
    <definedName name="________grp4">#REF!</definedName>
    <definedName name="________qf1" localSheetId="0">#REF!</definedName>
    <definedName name="________qf1">#REF!</definedName>
    <definedName name="________qf2" localSheetId="0">#REF!</definedName>
    <definedName name="________qf2">#REF!</definedName>
    <definedName name="________qf3" localSheetId="0">#REF!</definedName>
    <definedName name="________qf3">#REF!</definedName>
    <definedName name="________qf4" localSheetId="0">#REF!</definedName>
    <definedName name="________qf4">#REF!</definedName>
    <definedName name="________qty1" localSheetId="0">#REF!</definedName>
    <definedName name="________qty1">#REF!</definedName>
    <definedName name="________qty2" localSheetId="0">#REF!</definedName>
    <definedName name="________qty2">#REF!</definedName>
    <definedName name="________qty3" localSheetId="0">#REF!</definedName>
    <definedName name="________qty3">#REF!</definedName>
    <definedName name="________qty4" localSheetId="0">#REF!</definedName>
    <definedName name="________qty4">#REF!</definedName>
    <definedName name="________rqf1">'[3]Media Plan_darbinis'!#REF!</definedName>
    <definedName name="________rqf2">'[3]Media Plan_darbinis'!#REF!</definedName>
    <definedName name="________rqf3">'[3]Media Plan_darbinis'!#REF!</definedName>
    <definedName name="________rqf4">'[3]Media Plan_darbinis'!#REF!</definedName>
    <definedName name="________rqf5">'[3]Media Plan_darbinis'!#REF!</definedName>
    <definedName name="________rqf6">'[3]Media Plan_darbinis'!#REF!</definedName>
    <definedName name="________trp1" localSheetId="0">#REF!</definedName>
    <definedName name="________trp1">#REF!</definedName>
    <definedName name="________trp2" localSheetId="0">#REF!</definedName>
    <definedName name="________trp2">#REF!</definedName>
    <definedName name="________trp3" localSheetId="0">#REF!</definedName>
    <definedName name="________trp3">#REF!</definedName>
    <definedName name="________trp4" localSheetId="0">#REF!</definedName>
    <definedName name="________trp4">#REF!</definedName>
    <definedName name="_______gp1">[4]Lithuania!#REF!</definedName>
    <definedName name="_______grp1" localSheetId="0">#REF!</definedName>
    <definedName name="_______grp1">#REF!</definedName>
    <definedName name="_______grp2" localSheetId="0">#REF!</definedName>
    <definedName name="_______grp2">#REF!</definedName>
    <definedName name="_______grp3" localSheetId="0">#REF!</definedName>
    <definedName name="_______grp3">#REF!</definedName>
    <definedName name="_______grp4" localSheetId="0">#REF!</definedName>
    <definedName name="_______grp4">#REF!</definedName>
    <definedName name="_______qf1" localSheetId="0">#REF!</definedName>
    <definedName name="_______qf1">#REF!</definedName>
    <definedName name="_______qf2" localSheetId="0">#REF!</definedName>
    <definedName name="_______qf2">#REF!</definedName>
    <definedName name="_______qf3" localSheetId="0">#REF!</definedName>
    <definedName name="_______qf3">#REF!</definedName>
    <definedName name="_______qf4" localSheetId="0">#REF!</definedName>
    <definedName name="_______qf4">#REF!</definedName>
    <definedName name="_______qty1" localSheetId="0">#REF!</definedName>
    <definedName name="_______qty1">#REF!</definedName>
    <definedName name="_______qty2" localSheetId="0">#REF!</definedName>
    <definedName name="_______qty2">#REF!</definedName>
    <definedName name="_______qty3" localSheetId="0">#REF!</definedName>
    <definedName name="_______qty3">#REF!</definedName>
    <definedName name="_______qty4" localSheetId="0">#REF!</definedName>
    <definedName name="_______qty4">#REF!</definedName>
    <definedName name="_______rqf1">'[3]Media Plan_darbinis'!#REF!</definedName>
    <definedName name="_______rqf2">'[3]Media Plan_darbinis'!#REF!</definedName>
    <definedName name="_______rqf3">'[3]Media Plan_darbinis'!#REF!</definedName>
    <definedName name="_______rqf4">'[3]Media Plan_darbinis'!#REF!</definedName>
    <definedName name="_______rqf5">'[3]Media Plan_darbinis'!#REF!</definedName>
    <definedName name="_______rqf6">'[3]Media Plan_darbinis'!#REF!</definedName>
    <definedName name="_______trp1" localSheetId="0">#REF!</definedName>
    <definedName name="_______trp1">#REF!</definedName>
    <definedName name="_______trp2" localSheetId="0">#REF!</definedName>
    <definedName name="_______trp2">#REF!</definedName>
    <definedName name="_______trp3" localSheetId="0">#REF!</definedName>
    <definedName name="_______trp3">#REF!</definedName>
    <definedName name="_______trp4" localSheetId="0">#REF!</definedName>
    <definedName name="_______trp4">#REF!</definedName>
    <definedName name="______gp1">[4]Lithuania!#REF!</definedName>
    <definedName name="______grp1" localSheetId="0">#REF!</definedName>
    <definedName name="______grp1">#REF!</definedName>
    <definedName name="______grp2" localSheetId="0">#REF!</definedName>
    <definedName name="______grp2">#REF!</definedName>
    <definedName name="______grp3" localSheetId="0">#REF!</definedName>
    <definedName name="______grp3">#REF!</definedName>
    <definedName name="______grp4" localSheetId="0">#REF!</definedName>
    <definedName name="______grp4">#REF!</definedName>
    <definedName name="______qf1" localSheetId="0">#REF!</definedName>
    <definedName name="______qf1">#REF!</definedName>
    <definedName name="______qf2" localSheetId="0">#REF!</definedName>
    <definedName name="______qf2">#REF!</definedName>
    <definedName name="______qf3" localSheetId="0">#REF!</definedName>
    <definedName name="______qf3">#REF!</definedName>
    <definedName name="______qf4" localSheetId="0">#REF!</definedName>
    <definedName name="______qf4">#REF!</definedName>
    <definedName name="______qty1" localSheetId="0">#REF!</definedName>
    <definedName name="______qty1">#REF!</definedName>
    <definedName name="______qty2" localSheetId="0">#REF!</definedName>
    <definedName name="______qty2">#REF!</definedName>
    <definedName name="______qty3" localSheetId="0">#REF!</definedName>
    <definedName name="______qty3">#REF!</definedName>
    <definedName name="______qty4" localSheetId="0">#REF!</definedName>
    <definedName name="______qty4">#REF!</definedName>
    <definedName name="______rqf1">'[3]Media Plan_darbinis'!#REF!</definedName>
    <definedName name="______rqf2">'[3]Media Plan_darbinis'!#REF!</definedName>
    <definedName name="______rqf3">'[3]Media Plan_darbinis'!#REF!</definedName>
    <definedName name="______rqf4">'[3]Media Plan_darbinis'!#REF!</definedName>
    <definedName name="______rqf5">'[3]Media Plan_darbinis'!#REF!</definedName>
    <definedName name="______rqf6">'[3]Media Plan_darbinis'!#REF!</definedName>
    <definedName name="______trp1" localSheetId="0">#REF!</definedName>
    <definedName name="______trp1">#REF!</definedName>
    <definedName name="______trp2" localSheetId="0">#REF!</definedName>
    <definedName name="______trp2">#REF!</definedName>
    <definedName name="______trp3" localSheetId="0">#REF!</definedName>
    <definedName name="______trp3">#REF!</definedName>
    <definedName name="______trp4" localSheetId="0">#REF!</definedName>
    <definedName name="______trp4">#REF!</definedName>
    <definedName name="_____gp1">[4]Lithuania!#REF!</definedName>
    <definedName name="_____grp1" localSheetId="0">#REF!</definedName>
    <definedName name="_____grp1">#REF!</definedName>
    <definedName name="_____grp2" localSheetId="0">#REF!</definedName>
    <definedName name="_____grp2">#REF!</definedName>
    <definedName name="_____grp3" localSheetId="0">#REF!</definedName>
    <definedName name="_____grp3">#REF!</definedName>
    <definedName name="_____grp4" localSheetId="0">#REF!</definedName>
    <definedName name="_____grp4">#REF!</definedName>
    <definedName name="_____qf1" localSheetId="0">#REF!</definedName>
    <definedName name="_____qf1">#REF!</definedName>
    <definedName name="_____qf2" localSheetId="0">#REF!</definedName>
    <definedName name="_____qf2">#REF!</definedName>
    <definedName name="_____qf3" localSheetId="0">#REF!</definedName>
    <definedName name="_____qf3">#REF!</definedName>
    <definedName name="_____qf4" localSheetId="0">#REF!</definedName>
    <definedName name="_____qf4">#REF!</definedName>
    <definedName name="_____qty1" localSheetId="0">#REF!</definedName>
    <definedName name="_____qty1">#REF!</definedName>
    <definedName name="_____qty2" localSheetId="0">#REF!</definedName>
    <definedName name="_____qty2">#REF!</definedName>
    <definedName name="_____qty3" localSheetId="0">#REF!</definedName>
    <definedName name="_____qty3">#REF!</definedName>
    <definedName name="_____qty4" localSheetId="0">#REF!</definedName>
    <definedName name="_____qty4">#REF!</definedName>
    <definedName name="_____rqf1">'[3]Media Plan_darbinis'!#REF!</definedName>
    <definedName name="_____rqf2">'[3]Media Plan_darbinis'!#REF!</definedName>
    <definedName name="_____rqf3">'[3]Media Plan_darbinis'!#REF!</definedName>
    <definedName name="_____rqf4">'[3]Media Plan_darbinis'!#REF!</definedName>
    <definedName name="_____rqf5">'[3]Media Plan_darbinis'!#REF!</definedName>
    <definedName name="_____rqf6">'[3]Media Plan_darbinis'!#REF!</definedName>
    <definedName name="_____trp1" localSheetId="0">#REF!</definedName>
    <definedName name="_____trp1">#REF!</definedName>
    <definedName name="_____trp2" localSheetId="0">#REF!</definedName>
    <definedName name="_____trp2">#REF!</definedName>
    <definedName name="_____trp3" localSheetId="0">#REF!</definedName>
    <definedName name="_____trp3">#REF!</definedName>
    <definedName name="_____trp4" localSheetId="0">#REF!</definedName>
    <definedName name="_____trp4">#REF!</definedName>
    <definedName name="____gp1">[4]Lithuania!#REF!</definedName>
    <definedName name="____grp1" localSheetId="0">#REF!</definedName>
    <definedName name="____grp1">#REF!</definedName>
    <definedName name="____grp2" localSheetId="0">#REF!</definedName>
    <definedName name="____grp2">#REF!</definedName>
    <definedName name="____grp3" localSheetId="0">#REF!</definedName>
    <definedName name="____grp3">#REF!</definedName>
    <definedName name="____grp4" localSheetId="0">#REF!</definedName>
    <definedName name="____grp4">#REF!</definedName>
    <definedName name="____qf1" localSheetId="0">#REF!</definedName>
    <definedName name="____qf1">#REF!</definedName>
    <definedName name="____qf2" localSheetId="0">#REF!</definedName>
    <definedName name="____qf2">#REF!</definedName>
    <definedName name="____qf3" localSheetId="0">#REF!</definedName>
    <definedName name="____qf3">#REF!</definedName>
    <definedName name="____qf4" localSheetId="0">#REF!</definedName>
    <definedName name="____qf4">#REF!</definedName>
    <definedName name="____qty1" localSheetId="0">#REF!</definedName>
    <definedName name="____qty1">#REF!</definedName>
    <definedName name="____qty2" localSheetId="0">#REF!</definedName>
    <definedName name="____qty2">#REF!</definedName>
    <definedName name="____qty3" localSheetId="0">#REF!</definedName>
    <definedName name="____qty3">#REF!</definedName>
    <definedName name="____qty4" localSheetId="0">#REF!</definedName>
    <definedName name="____qty4">#REF!</definedName>
    <definedName name="____rqf1">'[3]Media Plan_darbinis'!#REF!</definedName>
    <definedName name="____rqf2">'[3]Media Plan_darbinis'!#REF!</definedName>
    <definedName name="____rqf3">'[3]Media Plan_darbinis'!#REF!</definedName>
    <definedName name="____rqf4">'[3]Media Plan_darbinis'!#REF!</definedName>
    <definedName name="____rqf5">'[3]Media Plan_darbinis'!#REF!</definedName>
    <definedName name="____rqf6">'[3]Media Plan_darbinis'!#REF!</definedName>
    <definedName name="____trp1" localSheetId="0">#REF!</definedName>
    <definedName name="____trp1">#REF!</definedName>
    <definedName name="____trp2" localSheetId="0">#REF!</definedName>
    <definedName name="____trp2">#REF!</definedName>
    <definedName name="____trp3" localSheetId="0">#REF!</definedName>
    <definedName name="____trp3">#REF!</definedName>
    <definedName name="____trp4" localSheetId="0">#REF!</definedName>
    <definedName name="____trp4">#REF!</definedName>
    <definedName name="___gp1">[4]Lithuania!#REF!</definedName>
    <definedName name="___grp1" localSheetId="0">#REF!</definedName>
    <definedName name="___grp1">#REF!</definedName>
    <definedName name="___grp2" localSheetId="0">#REF!</definedName>
    <definedName name="___grp2">#REF!</definedName>
    <definedName name="___grp3" localSheetId="0">#REF!</definedName>
    <definedName name="___grp3">#REF!</definedName>
    <definedName name="___grp4" localSheetId="0">#REF!</definedName>
    <definedName name="___grp4">#REF!</definedName>
    <definedName name="___qf1" localSheetId="0">#REF!</definedName>
    <definedName name="___qf1">#REF!</definedName>
    <definedName name="___qf2" localSheetId="0">#REF!</definedName>
    <definedName name="___qf2">#REF!</definedName>
    <definedName name="___qf3" localSheetId="0">#REF!</definedName>
    <definedName name="___qf3">#REF!</definedName>
    <definedName name="___qf4" localSheetId="0">#REF!</definedName>
    <definedName name="___qf4">#REF!</definedName>
    <definedName name="___qty1" localSheetId="0">#REF!</definedName>
    <definedName name="___qty1">#REF!</definedName>
    <definedName name="___qty2" localSheetId="0">#REF!</definedName>
    <definedName name="___qty2">#REF!</definedName>
    <definedName name="___qty3" localSheetId="0">#REF!</definedName>
    <definedName name="___qty3">#REF!</definedName>
    <definedName name="___qty4" localSheetId="0">#REF!</definedName>
    <definedName name="___qty4">#REF!</definedName>
    <definedName name="___rqf1">'[3]Media Plan_darbinis'!#REF!</definedName>
    <definedName name="___rqf2">'[3]Media Plan_darbinis'!#REF!</definedName>
    <definedName name="___rqf3">'[3]Media Plan_darbinis'!#REF!</definedName>
    <definedName name="___rqf4">'[3]Media Plan_darbinis'!#REF!</definedName>
    <definedName name="___rqf5">'[3]Media Plan_darbinis'!#REF!</definedName>
    <definedName name="___rqf6">'[3]Media Plan_darbinis'!#REF!</definedName>
    <definedName name="___trp1" localSheetId="0">#REF!</definedName>
    <definedName name="___trp1">#REF!</definedName>
    <definedName name="___trp2" localSheetId="0">#REF!</definedName>
    <definedName name="___trp2">#REF!</definedName>
    <definedName name="___trp3" localSheetId="0">#REF!</definedName>
    <definedName name="___trp3">#REF!</definedName>
    <definedName name="___trp4" localSheetId="0">#REF!</definedName>
    <definedName name="___trp4">#REF!</definedName>
    <definedName name="__gp1">[4]Lithuania!#REF!</definedName>
    <definedName name="__grp1" localSheetId="0">#REF!</definedName>
    <definedName name="__grp1">#REF!</definedName>
    <definedName name="__grp2" localSheetId="0">#REF!</definedName>
    <definedName name="__grp2">#REF!</definedName>
    <definedName name="__grp3" localSheetId="0">#REF!</definedName>
    <definedName name="__grp3">#REF!</definedName>
    <definedName name="__grp4" localSheetId="0">#REF!</definedName>
    <definedName name="__grp4">#REF!</definedName>
    <definedName name="__new2" localSheetId="0" hidden="1">{"'siets LAT'!$J$95","'siets LAT'!$J$95"}</definedName>
    <definedName name="__new2" hidden="1">{"'siets LAT'!$J$95","'siets LAT'!$J$95"}</definedName>
    <definedName name="__qf1">#REF!</definedName>
    <definedName name="__qf2" localSheetId="0">#REF!</definedName>
    <definedName name="__qf2">#REF!</definedName>
    <definedName name="__qf3" localSheetId="0">#REF!</definedName>
    <definedName name="__qf3">#REF!</definedName>
    <definedName name="__qf4" localSheetId="0">#REF!</definedName>
    <definedName name="__qf4">#REF!</definedName>
    <definedName name="__qty1" localSheetId="0">#REF!</definedName>
    <definedName name="__qty1">#REF!</definedName>
    <definedName name="__qty2" localSheetId="0">#REF!</definedName>
    <definedName name="__qty2">#REF!</definedName>
    <definedName name="__qty3" localSheetId="0">#REF!</definedName>
    <definedName name="__qty3">#REF!</definedName>
    <definedName name="__qty4" localSheetId="0">#REF!</definedName>
    <definedName name="__qty4">#REF!</definedName>
    <definedName name="__rqf1">'[3]Media Plan_darbinis'!#REF!</definedName>
    <definedName name="__rqf2">'[3]Media Plan_darbinis'!#REF!</definedName>
    <definedName name="__rqf3">'[3]Media Plan_darbinis'!#REF!</definedName>
    <definedName name="__rqf4">'[3]Media Plan_darbinis'!#REF!</definedName>
    <definedName name="__rqf5">'[3]Media Plan_darbinis'!#REF!</definedName>
    <definedName name="__rqf6">'[3]Media Plan_darbinis'!#REF!</definedName>
    <definedName name="__trp1" localSheetId="0">#REF!</definedName>
    <definedName name="__trp1">#REF!</definedName>
    <definedName name="__trp2" localSheetId="0">#REF!</definedName>
    <definedName name="__trp2">#REF!</definedName>
    <definedName name="__trp3" localSheetId="0">#REF!</definedName>
    <definedName name="__trp3">#REF!</definedName>
    <definedName name="__trp4" localSheetId="0">#REF!</definedName>
    <definedName name="__trp4">#REF!</definedName>
    <definedName name="_xlnm._FilterDatabase" localSheetId="0" hidden="1">TV_RBS!$A$49:$C$51</definedName>
    <definedName name="_gp1">[4]Lithuania!#REF!</definedName>
    <definedName name="_grp1" localSheetId="0">#REF!</definedName>
    <definedName name="_grp1">#REF!</definedName>
    <definedName name="_grp2" localSheetId="0">#REF!</definedName>
    <definedName name="_grp2">#REF!</definedName>
    <definedName name="_grp3" localSheetId="0">#REF!</definedName>
    <definedName name="_grp3">#REF!</definedName>
    <definedName name="_grp4" localSheetId="0">#REF!</definedName>
    <definedName name="_grp4">#REF!</definedName>
    <definedName name="_mmm3">[5]!_mmm3</definedName>
    <definedName name="_new2" localSheetId="0" hidden="1">{"'siets LAT'!$J$95","'siets LAT'!$J$95"}</definedName>
    <definedName name="_new2" hidden="1">{"'siets LAT'!$J$95","'siets LAT'!$J$95"}</definedName>
    <definedName name="_qf1">#REF!</definedName>
    <definedName name="_qf2" localSheetId="0">#REF!</definedName>
    <definedName name="_qf2">#REF!</definedName>
    <definedName name="_qf3" localSheetId="0">#REF!</definedName>
    <definedName name="_qf3">#REF!</definedName>
    <definedName name="_qf4" localSheetId="0">#REF!</definedName>
    <definedName name="_qf4">#REF!</definedName>
    <definedName name="_qty1" localSheetId="0">#REF!</definedName>
    <definedName name="_qty1">#REF!</definedName>
    <definedName name="_qty2" localSheetId="0">#REF!</definedName>
    <definedName name="_qty2">#REF!</definedName>
    <definedName name="_qty3" localSheetId="0">#REF!</definedName>
    <definedName name="_qty3">#REF!</definedName>
    <definedName name="_qty4" localSheetId="0">#REF!</definedName>
    <definedName name="_qty4">#REF!</definedName>
    <definedName name="_rqf1">'[3]Media Plan_darbinis'!#REF!</definedName>
    <definedName name="_rqf2">'[3]Media Plan_darbinis'!#REF!</definedName>
    <definedName name="_rqf3">'[3]Media Plan_darbinis'!#REF!</definedName>
    <definedName name="_rqf4">'[3]Media Plan_darbinis'!#REF!</definedName>
    <definedName name="_rqf5">'[3]Media Plan_darbinis'!#REF!</definedName>
    <definedName name="_rqf6">'[3]Media Plan_darbinis'!#REF!</definedName>
    <definedName name="_trp1" localSheetId="0">#REF!</definedName>
    <definedName name="_trp1">#REF!</definedName>
    <definedName name="_trp2" localSheetId="0">#REF!</definedName>
    <definedName name="_trp2">#REF!</definedName>
    <definedName name="_trp3" localSheetId="0">#REF!</definedName>
    <definedName name="_trp3">#REF!</definedName>
    <definedName name="_trp4" localSheetId="0">#REF!</definedName>
    <definedName name="_trp4">#REF!</definedName>
    <definedName name="A" localSheetId="0">#REF!</definedName>
    <definedName name="A">{"'siets LAT'!$J$95","'siets LAT'!$J$95"}</definedName>
    <definedName name="AccessDatabase" hidden="1">"C:\Normunds\Dazjadi\db1.mdb"</definedName>
    <definedName name="AddressLine1">#REF!</definedName>
    <definedName name="AddressLine2">#REF!</definedName>
    <definedName name="Administrator">#REF!</definedName>
    <definedName name="AGENTUROS">[6]List!$G$1:$G$20</definedName>
    <definedName name="allahindlus">[4]Lithuania!#REF!</definedName>
    <definedName name="AmountD">#REF!</definedName>
    <definedName name="AmountS">#REF!</definedName>
    <definedName name="AppendNumb">#REF!</definedName>
    <definedName name="as" localSheetId="0" hidden="1">{"'siets LAT'!$J$95","'siets LAT'!$J$95"}</definedName>
    <definedName name="as" hidden="1">{"'siets LAT'!$J$95","'siets LAT'!$J$95"}</definedName>
    <definedName name="asd">#REF!</definedName>
    <definedName name="asdasd" hidden="1">#REF!</definedName>
    <definedName name="Atlase" localSheetId="0" hidden="1">{"'siets LAT'!$J$95","'siets LAT'!$J$95"}</definedName>
    <definedName name="Atlase" hidden="1">{"'siets LAT'!$J$95","'siets LAT'!$J$95"}</definedName>
    <definedName name="B" localSheetId="0">{"'siets LAT'!$J$95","'siets LAT'!$J$95"}</definedName>
    <definedName name="B">{"'siets LAT'!$J$95","'siets LAT'!$J$95"}</definedName>
    <definedName name="blt" localSheetId="0">#REF!</definedName>
    <definedName name="blt">#REF!</definedName>
    <definedName name="brand">[7]Plan!$H$4</definedName>
    <definedName name="BuyType">[8]Sheet1!$A$1:$A$6</definedName>
    <definedName name="CampaignCurrency" localSheetId="0">#REF!</definedName>
    <definedName name="CampaignCurrency">#REF!</definedName>
    <definedName name="CC">'[9]Media plan (2)'!$BC$1:$BC$65536</definedName>
    <definedName name="ciliplanas" localSheetId="0">#REF!</definedName>
    <definedName name="ciliplanas">#REF!</definedName>
    <definedName name="client">[7]Plan!$H$3</definedName>
    <definedName name="ClientCode">#REF!</definedName>
    <definedName name="ClientFileBtn">"Button 57"</definedName>
    <definedName name="ClientName">#REF!</definedName>
    <definedName name="Code" localSheetId="0" hidden="1">#REF!</definedName>
    <definedName name="Code" hidden="1">#REF!</definedName>
    <definedName name="CommentLine">#REF!</definedName>
    <definedName name="cost1" localSheetId="0">#REF!</definedName>
    <definedName name="cost1">#REF!</definedName>
    <definedName name="cost2" localSheetId="0">#REF!</definedName>
    <definedName name="cost2">#REF!</definedName>
    <definedName name="cost3" localSheetId="0">#REF!</definedName>
    <definedName name="cost3">#REF!</definedName>
    <definedName name="cost4" localSheetId="0">#REF!</definedName>
    <definedName name="cost4">#REF!</definedName>
    <definedName name="Country">'[10]List B'!$D$1</definedName>
    <definedName name="CPT">#REF!</definedName>
    <definedName name="Customer" localSheetId="0">#REF!</definedName>
    <definedName name="Customer">#REF!</definedName>
    <definedName name="CustomerCode">#REF!</definedName>
    <definedName name="CustomerName">#REF!</definedName>
    <definedName name="D" localSheetId="0">{"'siets LAT'!$J$95","'siets LAT'!$J$95"}</definedName>
    <definedName name="D">{"'siets LAT'!$J$95","'siets LAT'!$J$95"}</definedName>
    <definedName name="dasd">#REF!</definedName>
    <definedName name="dasda">#REF!</definedName>
    <definedName name="dasdasd">#REF!</definedName>
    <definedName name="dasdddd">#REF!</definedName>
    <definedName name="data1" localSheetId="0" hidden="1">#REF!</definedName>
    <definedName name="data1" hidden="1">#REF!</definedName>
    <definedName name="data2" localSheetId="0" hidden="1">#REF!</definedName>
    <definedName name="data2" hidden="1">#REF!</definedName>
    <definedName name="data3" localSheetId="0" hidden="1">#REF!</definedName>
    <definedName name="data3" hidden="1">#REF!</definedName>
    <definedName name="Date" localSheetId="0">#REF!</definedName>
    <definedName name="Date">#REF!</definedName>
    <definedName name="date_end" localSheetId="0">#REF!</definedName>
    <definedName name="date_end">#REF!</definedName>
    <definedName name="date_start" localSheetId="0">#REF!</definedName>
    <definedName name="date_start">#REF!</definedName>
    <definedName name="DefinitionRow">'[10]Fax LTV1 LTV2 TV3 OPT'!$A$9:$IV$9</definedName>
    <definedName name="DefLength">#REF!</definedName>
    <definedName name="DetailFooter">#REF!</definedName>
    <definedName name="DetailFooter2">#REF!</definedName>
    <definedName name="DetailHeader1">#REF!</definedName>
    <definedName name="DetailHeader3">#REF!</definedName>
    <definedName name="DetailRow">#REF!</definedName>
    <definedName name="dfdsfsf">#REF!</definedName>
    <definedName name="Diena_Izklaide" localSheetId="0">#REF!</definedName>
    <definedName name="Diena_Izklaide">#REF!</definedName>
    <definedName name="Discount" localSheetId="0" hidden="1">#REF!</definedName>
    <definedName name="Discount" hidden="1">#REF!</definedName>
    <definedName name="Display">#REF!</definedName>
    <definedName name="display_area_2" localSheetId="0" hidden="1">#REF!</definedName>
    <definedName name="display_area_2" hidden="1">#REF!</definedName>
    <definedName name="DisplayName">#REF!</definedName>
    <definedName name="DocDate">#REF!</definedName>
    <definedName name="DocNr">#REF!</definedName>
    <definedName name="DocNumb">#REF!</definedName>
    <definedName name="DocSumma">#REF!</definedName>
    <definedName name="dsfsdf">#REF!</definedName>
    <definedName name="E" localSheetId="0">#REF!</definedName>
    <definedName name="E">#REF!</definedName>
    <definedName name="end_date">[7]Plan!$H$8</definedName>
    <definedName name="Exchange" localSheetId="0">#REF!</definedName>
    <definedName name="Exchange">#REF!</definedName>
    <definedName name="F" localSheetId="0">#REF!</definedName>
    <definedName name="F">#REF!</definedName>
    <definedName name="FCode" localSheetId="0" hidden="1">#REF!</definedName>
    <definedName name="FCode" hidden="1">#REF!</definedName>
    <definedName name="ff" localSheetId="0" hidden="1">{"'siets LAT'!$J$95","'siets LAT'!$J$95"}</definedName>
    <definedName name="ff" hidden="1">{"'siets LAT'!$J$95","'siets LAT'!$J$95"}</definedName>
    <definedName name="fg" localSheetId="0" hidden="1">{"'siets LAT'!$J$95","'siets LAT'!$J$95"}</definedName>
    <definedName name="fg" hidden="1">{"'siets LAT'!$J$95","'siets LAT'!$J$95"}</definedName>
    <definedName name="FirstRow" localSheetId="0">#REF!</definedName>
    <definedName name="FirstRow">#REF!</definedName>
    <definedName name="Footer">#REF!</definedName>
    <definedName name="Friday51">#REF!</definedName>
    <definedName name="Friday52">#REF!</definedName>
    <definedName name="Friday53">#REF!</definedName>
    <definedName name="Friday54">#REF!</definedName>
    <definedName name="Friday55">#REF!</definedName>
    <definedName name="Friday56">#REF!</definedName>
    <definedName name="g" localSheetId="0" hidden="1">{"'siets LAT'!$J$95","'siets LAT'!$J$95"}</definedName>
    <definedName name="g" hidden="1">{"'siets LAT'!$J$95","'siets LAT'!$J$95"}</definedName>
    <definedName name="ggg">#REF!</definedName>
    <definedName name="gh" localSheetId="0" hidden="1">{"'siets LAT'!$J$95","'siets LAT'!$J$95"}</definedName>
    <definedName name="gh" hidden="1">{"'siets LAT'!$J$95","'siets LAT'!$J$95"}</definedName>
    <definedName name="GoodCode">#REF!</definedName>
    <definedName name="GoodCodeCol">#REF!</definedName>
    <definedName name="GRAZINIMAS">[6]List!$I$1:$I$2</definedName>
    <definedName name="GRP">[11]GRP!$A$1:$L$97</definedName>
    <definedName name="GRPPrice">'[10]List B'!$D$14</definedName>
    <definedName name="GRUPE">[6]List!$E$1:$E$19</definedName>
    <definedName name="gtgttt" localSheetId="0">#REF!</definedName>
    <definedName name="gtgttt">#REF!</definedName>
    <definedName name="gxfvf" localSheetId="0" hidden="1">{"'siets LAT'!$J$95","'siets LAT'!$J$95"}</definedName>
    <definedName name="gxfvf" hidden="1">{"'siets LAT'!$J$95","'siets LAT'!$J$95"}</definedName>
    <definedName name="HiddenRows" localSheetId="0" hidden="1">#REF!</definedName>
    <definedName name="HiddenRows" hidden="1">#REF!</definedName>
    <definedName name="hkgjk">#REF!</definedName>
    <definedName name="HTML_CodePage" hidden="1">1257</definedName>
    <definedName name="HTML_Control" localSheetId="0" hidden="1">{"'siets LAT'!$J$95","'siets LAT'!$J$95"}</definedName>
    <definedName name="HTML_Control" hidden="1">{"'siets LAT'!$J$95","'siets LAT'!$J$95"}</definedName>
    <definedName name="HTML_Description" hidden="1">""</definedName>
    <definedName name="HTML_Email" hidden="1">""</definedName>
    <definedName name="HTML_Header" hidden="1">"siets LAT"</definedName>
    <definedName name="HTML_LastUpdate" hidden="1">"98.04.24."</definedName>
    <definedName name="HTML_LineAfter" hidden="1">FALSE</definedName>
    <definedName name="HTML_LineBefore" hidden="1">FALSE</definedName>
    <definedName name="HTML_Name" hidden="1">"Guru"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"5 CENU LISTES 1998A"</definedName>
    <definedName name="Inter_datasheet">#REF!</definedName>
    <definedName name="IsVatInPrice">#REF!</definedName>
    <definedName name="izmantot" localSheetId="0" hidden="1">{"'siets LAT'!$J$95","'siets LAT'!$J$95"}</definedName>
    <definedName name="izmantot" hidden="1">{"'siets LAT'!$J$95","'siets LAT'!$J$95"}</definedName>
    <definedName name="jkl" localSheetId="0" hidden="1">{"'siets LAT'!$J$95","'siets LAT'!$J$95"}</definedName>
    <definedName name="jkl" hidden="1">{"'siets LAT'!$J$95","'siets LAT'!$J$95"}</definedName>
    <definedName name="kanalas">[12]LNK.grid!#REF!</definedName>
    <definedName name="Keel">[13]Andmed!$C$7</definedName>
    <definedName name="kjk">#REF!</definedName>
    <definedName name="kkk">[4]Lithuania!#REF!</definedName>
    <definedName name="Kurss">[13]Andmed!$C$9</definedName>
    <definedName name="LastRow">#REF!</definedName>
    <definedName name="Length">#REF!</definedName>
    <definedName name="LTCOL_RC_T" localSheetId="0">#REF!</definedName>
    <definedName name="LTCOL_RC_T">#REF!</definedName>
    <definedName name="LTCOL_RC_V" localSheetId="0">#REF!</definedName>
    <definedName name="LTCOL_RC_V">#REF!</definedName>
    <definedName name="LTCOL_TotalWF" localSheetId="0">#REF!</definedName>
    <definedName name="LTCOL_TotalWF">#REF!</definedName>
    <definedName name="LTPL_1_T" localSheetId="0">#REF!</definedName>
    <definedName name="LTPL_1_T">#REF!</definedName>
    <definedName name="LTPL_1_V" localSheetId="0">#REF!</definedName>
    <definedName name="LTPL_1_V">#REF!</definedName>
    <definedName name="LTPL_2_T" localSheetId="0">#REF!</definedName>
    <definedName name="LTPL_2_T">#REF!</definedName>
    <definedName name="LTPL_2_V" localSheetId="0">#REF!</definedName>
    <definedName name="LTPL_2_V">#REF!</definedName>
    <definedName name="LTPL_3_T" localSheetId="0">#REF!</definedName>
    <definedName name="LTPL_3_T">#REF!</definedName>
    <definedName name="LTPL_3_V" localSheetId="0">#REF!</definedName>
    <definedName name="LTPL_3_V">#REF!</definedName>
    <definedName name="LTPL_4_T" localSheetId="0">#REF!</definedName>
    <definedName name="LTPL_4_T">#REF!</definedName>
    <definedName name="LTPL_4_V" localSheetId="0">#REF!</definedName>
    <definedName name="LTPL_4_V">#REF!</definedName>
    <definedName name="LTPL_offer" localSheetId="0">#REF!</definedName>
    <definedName name="LTPL_offer">#REF!</definedName>
    <definedName name="LTPL_print" localSheetId="0">#REF!</definedName>
    <definedName name="LTPL_print">#REF!</definedName>
    <definedName name="LTPL_RC_T" localSheetId="0">#REF!</definedName>
    <definedName name="LTPL_RC_T">#REF!</definedName>
    <definedName name="LTPL_RC_V" localSheetId="0">#REF!</definedName>
    <definedName name="LTPL_RC_V">#REF!</definedName>
    <definedName name="LTPL_TotalWF" localSheetId="0">#REF!</definedName>
    <definedName name="LTPL_TotalWF">#REF!</definedName>
    <definedName name="LV_1ADV_T" localSheetId="0">#REF!</definedName>
    <definedName name="LV_1ADV_T">#REF!</definedName>
    <definedName name="LV_1ADV_V" localSheetId="0">#REF!</definedName>
    <definedName name="LV_1ADV_V">#REF!</definedName>
    <definedName name="LV_1AG_T" localSheetId="0">#REF!</definedName>
    <definedName name="LV_1AG_T">#REF!</definedName>
    <definedName name="LV_1AG_V" localSheetId="0">#REF!</definedName>
    <definedName name="LV_1AG_V">#REF!</definedName>
    <definedName name="LV_2ADV_T" localSheetId="0">#REF!</definedName>
    <definedName name="LV_2ADV_T">#REF!</definedName>
    <definedName name="LV_2ADV_V" localSheetId="0">#REF!</definedName>
    <definedName name="LV_2ADV_V">#REF!</definedName>
    <definedName name="LV_2AG_T" localSheetId="0">#REF!</definedName>
    <definedName name="LV_2AG_T">#REF!</definedName>
    <definedName name="LV_2AG_V" localSheetId="0">#REF!</definedName>
    <definedName name="LV_2AG_V">#REF!</definedName>
    <definedName name="LV_3ADV_T" localSheetId="0">#REF!</definedName>
    <definedName name="LV_3ADV_T">#REF!</definedName>
    <definedName name="LV_3ADV_V" localSheetId="0">#REF!</definedName>
    <definedName name="LV_3ADV_V">#REF!</definedName>
    <definedName name="LV_3AG_T" localSheetId="0">#REF!</definedName>
    <definedName name="LV_3AG_T">#REF!</definedName>
    <definedName name="LV_3AG_V" localSheetId="0">#REF!</definedName>
    <definedName name="LV_3AG_V">#REF!</definedName>
    <definedName name="LV_4ADV_T" localSheetId="0">#REF!</definedName>
    <definedName name="LV_4ADV_T">#REF!</definedName>
    <definedName name="LV_4ADV_V" localSheetId="0">#REF!</definedName>
    <definedName name="LV_4ADV_V">#REF!</definedName>
    <definedName name="LV_4AG_T" localSheetId="0">#REF!</definedName>
    <definedName name="LV_4AG_T">#REF!</definedName>
    <definedName name="LV_4AG_V" localSheetId="0">#REF!</definedName>
    <definedName name="LV_4AG_V">#REF!</definedName>
    <definedName name="LV_5ADV_T" localSheetId="0">#REF!</definedName>
    <definedName name="LV_5ADV_T">#REF!</definedName>
    <definedName name="LV_5ADV_V" localSheetId="0">#REF!</definedName>
    <definedName name="LV_5ADV_V">#REF!</definedName>
    <definedName name="LV_5AG_T" localSheetId="0">#REF!</definedName>
    <definedName name="LV_5AG_T">#REF!</definedName>
    <definedName name="LV_5AG_V" localSheetId="0">#REF!</definedName>
    <definedName name="LV_5AG_V">#REF!</definedName>
    <definedName name="LV_EURexch" localSheetId="0">#REF!</definedName>
    <definedName name="LV_EURexch">#REF!</definedName>
    <definedName name="LV_TotalMF" localSheetId="0">#REF!</definedName>
    <definedName name="LV_TotalMF">#REF!</definedName>
    <definedName name="LV_TotalWF" localSheetId="0">#REF!</definedName>
    <definedName name="LV_TotalWF">#REF!</definedName>
    <definedName name="LVBB_1ADV_T" localSheetId="0">#REF!</definedName>
    <definedName name="LVBB_1ADV_T">#REF!</definedName>
    <definedName name="LVBB_1ADV_V" localSheetId="0">#REF!</definedName>
    <definedName name="LVBB_1ADV_V">#REF!</definedName>
    <definedName name="LVBB_1AG_T" localSheetId="0">#REF!</definedName>
    <definedName name="LVBB_1AG_T">#REF!</definedName>
    <definedName name="LVBB_1AG_V" localSheetId="0">#REF!</definedName>
    <definedName name="LVBB_1AG_V">#REF!</definedName>
    <definedName name="LVBB_2ADV_T" localSheetId="0">#REF!</definedName>
    <definedName name="LVBB_2ADV_T">#REF!</definedName>
    <definedName name="LVBB_2ADV_V" localSheetId="0">#REF!</definedName>
    <definedName name="LVBB_2ADV_V">#REF!</definedName>
    <definedName name="LVBB_2AG_T" localSheetId="0">#REF!</definedName>
    <definedName name="LVBB_2AG_T">#REF!</definedName>
    <definedName name="LVBB_2AG_V" localSheetId="0">#REF!</definedName>
    <definedName name="LVBB_2AG_V">#REF!</definedName>
    <definedName name="LVBB_3ADV_T" localSheetId="0">#REF!</definedName>
    <definedName name="LVBB_3ADV_T">#REF!</definedName>
    <definedName name="LVBB_3ADV_V" localSheetId="0">#REF!</definedName>
    <definedName name="LVBB_3ADV_V">#REF!</definedName>
    <definedName name="LVBB_3AG_T" localSheetId="0">#REF!</definedName>
    <definedName name="LVBB_3AG_T">#REF!</definedName>
    <definedName name="LVBB_3AG_V" localSheetId="0">#REF!</definedName>
    <definedName name="LVBB_3AG_V">#REF!</definedName>
    <definedName name="LVBB_4ADV_T" localSheetId="0">#REF!</definedName>
    <definedName name="LVBB_4ADV_T">#REF!</definedName>
    <definedName name="LVBB_4ADV_V" localSheetId="0">#REF!</definedName>
    <definedName name="LVBB_4ADV_V">#REF!</definedName>
    <definedName name="LVBB_4AG_T" localSheetId="0">#REF!</definedName>
    <definedName name="LVBB_4AG_T">#REF!</definedName>
    <definedName name="LVBB_4AG_V" localSheetId="0">#REF!</definedName>
    <definedName name="LVBB_4AG_V">#REF!</definedName>
    <definedName name="LVBB_5ADV_T" localSheetId="0">#REF!</definedName>
    <definedName name="LVBB_5ADV_T">#REF!</definedName>
    <definedName name="LVBB_5ADV_V" localSheetId="0">#REF!</definedName>
    <definedName name="LVBB_5ADV_V">#REF!</definedName>
    <definedName name="LVBB_5AG_T" localSheetId="0">#REF!</definedName>
    <definedName name="LVBB_5AG_T">#REF!</definedName>
    <definedName name="LVBB_5AG_V" localSheetId="0">#REF!</definedName>
    <definedName name="LVBB_5AG_V">#REF!</definedName>
    <definedName name="LVBB_ADVOffer" localSheetId="0">#REF!</definedName>
    <definedName name="LVBB_ADVOffer">#REF!</definedName>
    <definedName name="LVBB_AGOffer" localSheetId="0">#REF!</definedName>
    <definedName name="LVBB_AGOffer">#REF!</definedName>
    <definedName name="LVCOL_1ADV_T" localSheetId="0">#REF!</definedName>
    <definedName name="LVCOL_1ADV_T">#REF!</definedName>
    <definedName name="LVCOL_1ADV_V" localSheetId="0">#REF!</definedName>
    <definedName name="LVCOL_1ADV_V">#REF!</definedName>
    <definedName name="LVCOL_1AG_T" localSheetId="0">#REF!</definedName>
    <definedName name="LVCOL_1AG_T">#REF!</definedName>
    <definedName name="LVCOL_1AG_V" localSheetId="0">#REF!</definedName>
    <definedName name="LVCOL_1AG_V">#REF!</definedName>
    <definedName name="LVCOL_2ADV_T" localSheetId="0">#REF!</definedName>
    <definedName name="LVCOL_2ADV_T">#REF!</definedName>
    <definedName name="LVCOL_2ADV_V" localSheetId="0">#REF!</definedName>
    <definedName name="LVCOL_2ADV_V">#REF!</definedName>
    <definedName name="LVCOL_2AG_T" localSheetId="0">#REF!</definedName>
    <definedName name="LVCOL_2AG_T">#REF!</definedName>
    <definedName name="LVCOL_2AG_V" localSheetId="0">#REF!</definedName>
    <definedName name="LVCOL_2AG_V">#REF!</definedName>
    <definedName name="LVCOL_3ADV_T" localSheetId="0">#REF!</definedName>
    <definedName name="LVCOL_3ADV_T">#REF!</definedName>
    <definedName name="LVCOL_3ADV_V" localSheetId="0">#REF!</definedName>
    <definedName name="LVCOL_3ADV_V">#REF!</definedName>
    <definedName name="LVCOL_3AG_T" localSheetId="0">#REF!</definedName>
    <definedName name="LVCOL_3AG_T">#REF!</definedName>
    <definedName name="LVCOL_3AG_V" localSheetId="0">#REF!</definedName>
    <definedName name="LVCOL_3AG_V">#REF!</definedName>
    <definedName name="LVCOL_4ADV_T" localSheetId="0">#REF!</definedName>
    <definedName name="LVCOL_4ADV_T">#REF!</definedName>
    <definedName name="LVCOL_4ADV_V" localSheetId="0">#REF!</definedName>
    <definedName name="LVCOL_4ADV_V">#REF!</definedName>
    <definedName name="LVCOL_4AG_T" localSheetId="0">#REF!</definedName>
    <definedName name="LVCOL_4AG_T">#REF!</definedName>
    <definedName name="LVCOL_4AG_V" localSheetId="0">#REF!</definedName>
    <definedName name="LVCOL_4AG_V">#REF!</definedName>
    <definedName name="LVCOL_5ADV_T" localSheetId="0">#REF!</definedName>
    <definedName name="LVCOL_5ADV_T">#REF!</definedName>
    <definedName name="LVCOL_5ADV_V" localSheetId="0">#REF!</definedName>
    <definedName name="LVCOL_5ADV_V">#REF!</definedName>
    <definedName name="LVCOL_5AG_T" localSheetId="0">#REF!</definedName>
    <definedName name="LVCOL_5AG_T">#REF!</definedName>
    <definedName name="LVCOL_5AG_V" localSheetId="0">#REF!</definedName>
    <definedName name="LVCOL_5AG_V">#REF!</definedName>
    <definedName name="LVCOL_6ADV_T" localSheetId="0">#REF!</definedName>
    <definedName name="LVCOL_6ADV_T">#REF!</definedName>
    <definedName name="LVCOL_6ADV_V" localSheetId="0">#REF!</definedName>
    <definedName name="LVCOL_6ADV_V">#REF!</definedName>
    <definedName name="LVCOL_6AG_T" localSheetId="0">#REF!</definedName>
    <definedName name="LVCOL_6AG_T">#REF!</definedName>
    <definedName name="LVCOL_6AG_V" localSheetId="0">#REF!</definedName>
    <definedName name="LVCOL_6AG_V">#REF!</definedName>
    <definedName name="LVCOL_ADVOffer" localSheetId="0">#REF!</definedName>
    <definedName name="LVCOL_ADVOffer">#REF!</definedName>
    <definedName name="LVCOL_AGOffer" localSheetId="0">#REF!</definedName>
    <definedName name="LVCOL_AGOffer">#REF!</definedName>
    <definedName name="LVCOL_TotalWF" localSheetId="0">#REF!</definedName>
    <definedName name="LVCOL_TotalWF">#REF!</definedName>
    <definedName name="MediaPlan">#REF!</definedName>
    <definedName name="MinShowCount">#REF!</definedName>
    <definedName name="Monday51">#REF!</definedName>
    <definedName name="Monday52">#REF!</definedName>
    <definedName name="Monday53">#REF!</definedName>
    <definedName name="Monday54">#REF!</definedName>
    <definedName name="Monday55">#REF!</definedName>
    <definedName name="Monday56">#REF!</definedName>
    <definedName name="myyk1">[5]!myyk1</definedName>
    <definedName name="myyk2">[5]!myyk2</definedName>
    <definedName name="myyk3">[5]!myyk3</definedName>
    <definedName name="myyk4">[5]!myyk4</definedName>
    <definedName name="myyk5">[5]!myyk5</definedName>
    <definedName name="NENE" hidden="1">#REF!</definedName>
    <definedName name="new" localSheetId="0" hidden="1">{"'siets LAT'!$J$95","'siets LAT'!$J$95"}</definedName>
    <definedName name="new" hidden="1">{"'siets LAT'!$J$95","'siets LAT'!$J$95"}</definedName>
    <definedName name="notes">[14]weeks!$I$5:$I$14</definedName>
    <definedName name="OnePlusOne_datasheet" localSheetId="0">#REF!</definedName>
    <definedName name="OnePlusOne_datasheet">#REF!</definedName>
    <definedName name="OrderTable" localSheetId="0" hidden="1">#REF!</definedName>
    <definedName name="OrderTable" hidden="1">#REF!</definedName>
    <definedName name="ostuale2">[5]!ostuale2</definedName>
    <definedName name="OTSByDoc">#REF!</definedName>
    <definedName name="OTSD">#REF!</definedName>
    <definedName name="OTSS">#REF!</definedName>
    <definedName name="Period">'[10]Fax LTV1 LTV2 TV3 OPT'!$A$24</definedName>
    <definedName name="Plans" localSheetId="0" hidden="1">{"'siets LAT'!$J$95","'siets LAT'!$J$95"}</definedName>
    <definedName name="Plans" hidden="1">{"'siets LAT'!$J$95","'siets LAT'!$J$95"}</definedName>
    <definedName name="pppp">[15]Lithuania!#REF!</definedName>
    <definedName name="PriceD">#REF!</definedName>
    <definedName name="PriceS">#REF!</definedName>
    <definedName name="PriceTypeCode">#REF!</definedName>
    <definedName name="_xlnm.Print_Area" localSheetId="0">TV_RBS!$A$1:$BC$44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proj_num" localSheetId="0">#REF!</definedName>
    <definedName name="proj_num">#REF!</definedName>
    <definedName name="proj_numFCB">[7]Plan!#REF!</definedName>
    <definedName name="project_name">[7]Plan!$H$5</definedName>
    <definedName name="PRSDiscount">#REF!</definedName>
    <definedName name="PRSFDiscount">#REF!</definedName>
    <definedName name="Radio">[11]Sheet1!$A$1:$B$11</definedName>
    <definedName name="rate">[5]!rate</definedName>
    <definedName name="RCArea" localSheetId="0" hidden="1">#REF!</definedName>
    <definedName name="RCArea" hidden="1">#REF!</definedName>
    <definedName name="rcost1">'[3]Media Plan_darbinis'!#REF!</definedName>
    <definedName name="rcost2">'[3]Media Plan_darbinis'!#REF!</definedName>
    <definedName name="rcost3">'[3]Media Plan_darbinis'!#REF!</definedName>
    <definedName name="rcost4">'[3]Media Plan_darbinis'!#REF!</definedName>
    <definedName name="rcost5">'[3]Media Plan_darbinis'!#REF!</definedName>
    <definedName name="rcost6">'[3]Media Plan_darbinis'!#REF!</definedName>
    <definedName name="rcost7">'[3]Media Plan_darbinis'!#REF!</definedName>
    <definedName name="rcost8">'[3]Media Plan_darbinis'!#REF!</definedName>
    <definedName name="reitingas">'[16]!data'!$G$2</definedName>
    <definedName name="rgrp1">'[3]Media Plan_darbinis'!#REF!</definedName>
    <definedName name="rgrp2">'[3]Media Plan_darbinis'!#REF!</definedName>
    <definedName name="rgrp3">'[3]Media Plan_darbinis'!#REF!</definedName>
    <definedName name="rgrp4">'[3]Media Plan_darbinis'!#REF!</definedName>
    <definedName name="rgrp5">'[3]Media Plan_darbinis'!#REF!</definedName>
    <definedName name="rgrp6">'[3]Media Plan_darbinis'!#REF!</definedName>
    <definedName name="rgrp7">'[3]Media Plan_darbinis'!#REF!</definedName>
    <definedName name="rgrp8">'[3]Media Plan_darbinis'!#REF!</definedName>
    <definedName name="row_caption" localSheetId="0">#REF!</definedName>
    <definedName name="row_caption">#REF!</definedName>
    <definedName name="row_last" localSheetId="0">#REF!</definedName>
    <definedName name="row_last">#REF!</definedName>
    <definedName name="rqty1">'[3]Media Plan_darbinis'!#REF!</definedName>
    <definedName name="rqty2">'[3]Media Plan_darbinis'!#REF!</definedName>
    <definedName name="rqty3">'[3]Media Plan_darbinis'!#REF!</definedName>
    <definedName name="rqty4">'[3]Media Plan_darbinis'!#REF!</definedName>
    <definedName name="rqty5">'[3]Media Plan_darbinis'!#REF!</definedName>
    <definedName name="rqty6">'[3]Media Plan_darbinis'!#REF!</definedName>
    <definedName name="rqty7">'[3]Media Plan_darbinis'!#REF!</definedName>
    <definedName name="rqty8">'[3]Media Plan_darbinis'!#REF!</definedName>
    <definedName name="RTG">'[17]!data'!$G$2</definedName>
    <definedName name="rtrp1">'[3]Media Plan_darbinis'!#REF!</definedName>
    <definedName name="rtrp2">'[3]Media Plan_darbinis'!#REF!</definedName>
    <definedName name="rtrp3">'[3]Media Plan_darbinis'!#REF!</definedName>
    <definedName name="rtrp4">'[3]Media Plan_darbinis'!#REF!</definedName>
    <definedName name="rtrp5">'[3]Media Plan_darbinis'!#REF!</definedName>
    <definedName name="rtrp6">'[3]Media Plan_darbinis'!#REF!</definedName>
    <definedName name="rtrp7">'[3]Media Plan_darbinis'!#REF!</definedName>
    <definedName name="rtrp8">'[3]Media Plan_darbinis'!#REF!</definedName>
    <definedName name="rwbud1">'[3]Media Plan_darbinis'!#REF!</definedName>
    <definedName name="rwbud2">'[3]Media Plan_darbinis'!#REF!</definedName>
    <definedName name="rwbud3">'[3]Media Plan_darbinis'!#REF!</definedName>
    <definedName name="rwbud4">'[3]Media Plan_darbinis'!#REF!</definedName>
    <definedName name="rwbud5">'[3]Media Plan_darbinis'!#REF!</definedName>
    <definedName name="rwgrp1">'[3]Media Plan_darbinis'!#REF!</definedName>
    <definedName name="rwgrp2">'[3]Media Plan_darbinis'!#REF!</definedName>
    <definedName name="rwgrp3">'[3]Media Plan_darbinis'!#REF!</definedName>
    <definedName name="rwgrp4">'[3]Media Plan_darbinis'!#REF!</definedName>
    <definedName name="rwgrp5">'[3]Media Plan_darbinis'!#REF!</definedName>
    <definedName name="rwqty1">'[3]Media Plan_darbinis'!#REF!</definedName>
    <definedName name="rwqty2">'[3]Media Plan_darbinis'!#REF!</definedName>
    <definedName name="rwqty3">'[3]Media Plan_darbinis'!#REF!</definedName>
    <definedName name="rwqty4">'[3]Media Plan_darbinis'!#REF!</definedName>
    <definedName name="rwqty5">'[3]Media Plan_darbinis'!#REF!</definedName>
    <definedName name="rwtrp1">'[3]Media Plan_darbinis'!#REF!</definedName>
    <definedName name="rwtrp2">'[3]Media Plan_darbinis'!#REF!</definedName>
    <definedName name="rwtrp3">'[3]Media Plan_darbinis'!#REF!</definedName>
    <definedName name="rwtrp4">'[3]Media Plan_darbinis'!#REF!</definedName>
    <definedName name="rwtrp5">'[3]Media Plan_darbinis'!#REF!</definedName>
    <definedName name="sa" localSheetId="0" hidden="1">{"'siets LAT'!$J$95","'siets LAT'!$J$95"}</definedName>
    <definedName name="sa" hidden="1">{"'siets LAT'!$J$95","'siets LAT'!$J$95"}</definedName>
    <definedName name="sad">#REF!</definedName>
    <definedName name="Saturday51">#REF!</definedName>
    <definedName name="Saturday52">#REF!</definedName>
    <definedName name="Saturday53">#REF!</definedName>
    <definedName name="Saturday54">#REF!</definedName>
    <definedName name="Saturday55">#REF!</definedName>
    <definedName name="Saturday56">#REF!</definedName>
    <definedName name="sdsdf">#REF!</definedName>
    <definedName name="sIndex">'[18]!data'!$D$2</definedName>
    <definedName name="sorting_region" localSheetId="0">#REF!</definedName>
    <definedName name="sorting_region">#REF!</definedName>
    <definedName name="SpecialPrice" localSheetId="0" hidden="1">#REF!</definedName>
    <definedName name="SpecialPrice" hidden="1">#REF!</definedName>
    <definedName name="ssssssss">[12]LNK.grid!#REF!</definedName>
    <definedName name="start_date">[7]Plan!$H$7</definedName>
    <definedName name="startwiz">[5]!startwiz</definedName>
    <definedName name="SubtotalRow" localSheetId="0">#REF!</definedName>
    <definedName name="SubtotalRow">#REF!</definedName>
    <definedName name="SummD">#REF!</definedName>
    <definedName name="SummS">#REF!</definedName>
    <definedName name="SummVAT">#REF!</definedName>
    <definedName name="Sunday51">#REF!</definedName>
    <definedName name="Sunday52">#REF!</definedName>
    <definedName name="Sunday53">#REF!</definedName>
    <definedName name="Sunday54">#REF!</definedName>
    <definedName name="Sunday55">#REF!</definedName>
    <definedName name="Sunday56">#REF!</definedName>
    <definedName name="taeg">[5]!taeg</definedName>
    <definedName name="tbl_ProdInfo" localSheetId="0" hidden="1">#REF!</definedName>
    <definedName name="tbl_ProdInfo" hidden="1">#REF!</definedName>
    <definedName name="teenproarve">[5]!teenproarve</definedName>
    <definedName name="tg" localSheetId="0">#REF!</definedName>
    <definedName name="tg">#REF!</definedName>
    <definedName name="Thursday51">#REF!</definedName>
    <definedName name="Thursday52">#REF!</definedName>
    <definedName name="Thursday53">#REF!</definedName>
    <definedName name="Thursday54">#REF!</definedName>
    <definedName name="Thursday55">#REF!</definedName>
    <definedName name="Thursday56">#REF!</definedName>
    <definedName name="Title">#REF!</definedName>
    <definedName name="top" localSheetId="0">#REF!</definedName>
    <definedName name="top">#REF!</definedName>
    <definedName name="toqf" localSheetId="0">#REF!</definedName>
    <definedName name="toqf">#REF!</definedName>
    <definedName name="torqf">'[3]Media Plan_darbinis'!#REF!</definedName>
    <definedName name="total_bud" localSheetId="0">#REF!</definedName>
    <definedName name="total_bud">#REF!</definedName>
    <definedName name="total_grp" localSheetId="0">#REF!</definedName>
    <definedName name="total_grp">#REF!</definedName>
    <definedName name="total_qty" localSheetId="0">#REF!</definedName>
    <definedName name="total_qty">#REF!</definedName>
    <definedName name="total_trp" localSheetId="0">#REF!</definedName>
    <definedName name="total_trp">#REF!</definedName>
    <definedName name="total_trpII" localSheetId="0">#REF!</definedName>
    <definedName name="total_trpII">#REF!</definedName>
    <definedName name="total_trpIII3" localSheetId="0">#REF!</definedName>
    <definedName name="total_trpIII3">#REF!</definedName>
    <definedName name="TotalByDoc">#REF!</definedName>
    <definedName name="TotalRow" localSheetId="0">#REF!</definedName>
    <definedName name="TotalRow">#REF!</definedName>
    <definedName name="TotalSum">#REF!</definedName>
    <definedName name="TotalSumWithoutVAT">#REF!</definedName>
    <definedName name="TRP">[11]TRP!$A$1:$L$97</definedName>
    <definedName name="trpII2" localSheetId="0">#REF!</definedName>
    <definedName name="trpII2">#REF!</definedName>
    <definedName name="trpII3" localSheetId="0">#REF!</definedName>
    <definedName name="trpII3">#REF!</definedName>
    <definedName name="trpIII2" localSheetId="0">#REF!</definedName>
    <definedName name="trpIII2">#REF!</definedName>
    <definedName name="trpIII3" localSheetId="0">#REF!</definedName>
    <definedName name="trpIII3">#REF!</definedName>
    <definedName name="TRPPrice">'[10]List B'!$D$15</definedName>
    <definedName name="Tuesday51">#REF!</definedName>
    <definedName name="Tuesday52">#REF!</definedName>
    <definedName name="Tuesday53">#REF!</definedName>
    <definedName name="Tuesday54">#REF!</definedName>
    <definedName name="Tuesday55">#REF!</definedName>
    <definedName name="Tuesday56">#REF!</definedName>
    <definedName name="TV" localSheetId="0">#REF!</definedName>
    <definedName name="TV">#REF!</definedName>
    <definedName name="Universe" localSheetId="0">#REF!</definedName>
    <definedName name="Universe">#REF!</definedName>
    <definedName name="uueltfirmalt">[5]!uueltfirmalt</definedName>
    <definedName name="uush2">[5]!uush2</definedName>
    <definedName name="uushange2">[5]!uushange2</definedName>
    <definedName name="uusklient">[5]!uusklient</definedName>
    <definedName name="uusprojekt">[5]!uusprojekt</definedName>
    <definedName name="VADYBININKAI">[6]List!$A$1:$A$9</definedName>
    <definedName name="Valuuta">[13]Andmed!$C$8</definedName>
    <definedName name="visi" localSheetId="0">#REF!</definedName>
    <definedName name="visi">#REF!</definedName>
    <definedName name="w" localSheetId="0" hidden="1">{"'siets LAT'!$J$95","'siets LAT'!$J$95"}</definedName>
    <definedName name="w" hidden="1">{"'siets LAT'!$J$95","'siets LAT'!$J$95"}</definedName>
    <definedName name="wbud1">#REF!</definedName>
    <definedName name="wbud2" localSheetId="0">#REF!</definedName>
    <definedName name="wbud2">#REF!</definedName>
    <definedName name="wbud3" localSheetId="0">#REF!</definedName>
    <definedName name="wbud3">#REF!</definedName>
    <definedName name="wbud4" localSheetId="0">#REF!</definedName>
    <definedName name="wbud4">#REF!</definedName>
    <definedName name="wbud5" localSheetId="0">#REF!</definedName>
    <definedName name="wbud5">#REF!</definedName>
    <definedName name="wbud9">'[3]Media Plan_darbinis'!#REF!</definedName>
    <definedName name="wd_a">'[3]Media Plan_darbinis'!#REF!</definedName>
    <definedName name="wd_f" localSheetId="0">#REF!</definedName>
    <definedName name="wd_f">#REF!</definedName>
    <definedName name="wd_k">'[3]Media Plan_darbinis'!#REF!</definedName>
    <definedName name="wd_m" localSheetId="0">#REF!</definedName>
    <definedName name="wd_m">#REF!</definedName>
    <definedName name="wd_p">'[3]Media Plan_darbinis'!#REF!</definedName>
    <definedName name="wd_pr">'[3]Media Plan_darbinis'!#REF!</definedName>
    <definedName name="wd_s" localSheetId="0">#REF!</definedName>
    <definedName name="wd_s">#REF!</definedName>
    <definedName name="wd_se">'[3]Media Plan_darbinis'!#REF!</definedName>
    <definedName name="wd_su" localSheetId="0">#REF!</definedName>
    <definedName name="wd_su">#REF!</definedName>
    <definedName name="wd_t" localSheetId="0">#REF!</definedName>
    <definedName name="wd_t">#REF!</definedName>
    <definedName name="wd_th" localSheetId="0">#REF!</definedName>
    <definedName name="wd_th">#REF!</definedName>
    <definedName name="wd_w" localSheetId="0">#REF!</definedName>
    <definedName name="wd_w">#REF!</definedName>
    <definedName name="we">[19]Martini!$123:$123</definedName>
    <definedName name="Wednesday51">#REF!</definedName>
    <definedName name="Wednesday52">#REF!</definedName>
    <definedName name="Wednesday53">#REF!</definedName>
    <definedName name="Wednesday54">#REF!</definedName>
    <definedName name="Wednesday55">#REF!</definedName>
    <definedName name="Wednesday56">#REF!</definedName>
    <definedName name="Week">#REF!</definedName>
    <definedName name="WeekDay">#REF!</definedName>
    <definedName name="WeekHeader">#REF!</definedName>
    <definedName name="wgrp1" localSheetId="0">#REF!</definedName>
    <definedName name="wgrp1">#REF!</definedName>
    <definedName name="wgrp2" localSheetId="0">#REF!</definedName>
    <definedName name="wgrp2">#REF!</definedName>
    <definedName name="wgrp3" localSheetId="0">#REF!</definedName>
    <definedName name="wgrp3">#REF!</definedName>
    <definedName name="wgrp4" localSheetId="0">#REF!</definedName>
    <definedName name="wgrp4">#REF!</definedName>
    <definedName name="wgrp5" localSheetId="0">#REF!</definedName>
    <definedName name="wgrp5">#REF!</definedName>
    <definedName name="wgrp9">'[3]Media Plan_darbinis'!#REF!</definedName>
    <definedName name="WNA" localSheetId="0" hidden="1">{"'siets LAT'!$J$95","'siets LAT'!$J$95"}</definedName>
    <definedName name="WNA" hidden="1">{"'siets LAT'!$J$95","'siets LAT'!$J$95"}</definedName>
    <definedName name="wq" localSheetId="0" hidden="1">{"'siets LAT'!$J$95","'siets LAT'!$J$95"}</definedName>
    <definedName name="wq" hidden="1">{"'siets LAT'!$J$95","'siets LAT'!$J$95"}</definedName>
    <definedName name="wqty1">#REF!</definedName>
    <definedName name="wqty2" localSheetId="0">#REF!</definedName>
    <definedName name="wqty2">#REF!</definedName>
    <definedName name="wqty3" localSheetId="0">#REF!</definedName>
    <definedName name="wqty3">#REF!</definedName>
    <definedName name="wqty4" localSheetId="0">#REF!</definedName>
    <definedName name="wqty4">#REF!</definedName>
    <definedName name="wqty5" localSheetId="0">#REF!</definedName>
    <definedName name="wqty5">#REF!</definedName>
    <definedName name="wqty9">'[3]Media Plan_darbinis'!#REF!</definedName>
    <definedName name="wtrp1" localSheetId="0">#REF!</definedName>
    <definedName name="wtrp1">#REF!</definedName>
    <definedName name="wtrp2" localSheetId="0">#REF!</definedName>
    <definedName name="wtrp2">#REF!</definedName>
    <definedName name="wtrp3" localSheetId="0">#REF!</definedName>
    <definedName name="wtrp3">#REF!</definedName>
    <definedName name="wtrp4" localSheetId="0">#REF!</definedName>
    <definedName name="wtrp4">#REF!</definedName>
    <definedName name="wtrp5" localSheetId="0">#REF!</definedName>
    <definedName name="wtrp5">#REF!</definedName>
    <definedName name="wtrp6" localSheetId="0">#REF!</definedName>
    <definedName name="wtrp6">#REF!</definedName>
    <definedName name="wtrp7" localSheetId="0">#REF!</definedName>
    <definedName name="wtrp7">#REF!</definedName>
    <definedName name="wtrp9">'[3]Media Plan_darbinis'!#REF!</definedName>
    <definedName name="ww" localSheetId="0" hidden="1">{"'siets LAT'!$J$95","'siets LAT'!$J$95"}</definedName>
    <definedName name="ww" hidden="1">{"'siets LAT'!$J$95","'siets LAT'!$J$95"}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1" i="1" l="1"/>
  <c r="X31" i="1"/>
  <c r="V31" i="1"/>
  <c r="AH14" i="1"/>
  <c r="AG14" i="1"/>
  <c r="AF14" i="1"/>
  <c r="AE14" i="1"/>
  <c r="Z14" i="1"/>
  <c r="X14" i="1"/>
  <c r="V14" i="1"/>
  <c r="Z28" i="1"/>
  <c r="D47" i="1"/>
  <c r="D49" i="1" s="1"/>
  <c r="C49" i="1" s="1"/>
  <c r="A43" i="1"/>
  <c r="BR34" i="1"/>
  <c r="X28" i="1"/>
  <c r="V28" i="1"/>
  <c r="H19" i="1"/>
  <c r="E19" i="1"/>
  <c r="V19" i="1" s="1"/>
  <c r="X19" i="1" s="1"/>
  <c r="Z19" i="1" s="1"/>
  <c r="H18" i="1"/>
  <c r="E18" i="1"/>
  <c r="V18" i="1" s="1"/>
  <c r="X18" i="1" s="1"/>
  <c r="Z18" i="1" s="1"/>
  <c r="H17" i="1"/>
  <c r="E17" i="1"/>
  <c r="V17" i="1" s="1"/>
  <c r="X17" i="1" s="1"/>
  <c r="Z17" i="1" s="1"/>
  <c r="H16" i="1"/>
  <c r="E16" i="1"/>
  <c r="V16" i="1" s="1"/>
  <c r="X16" i="1" s="1"/>
  <c r="Z16" i="1" s="1"/>
  <c r="H15" i="1"/>
  <c r="E15" i="1"/>
  <c r="V15" i="1" s="1"/>
  <c r="X15" i="1" s="1"/>
  <c r="Z15" i="1" s="1"/>
  <c r="E14" i="1"/>
  <c r="AC12" i="1"/>
  <c r="AC9" i="1" s="1"/>
  <c r="AB10" i="1"/>
  <c r="AB9" i="1"/>
  <c r="AB8" i="1"/>
  <c r="S4" i="1"/>
  <c r="BR35" i="1" l="1"/>
  <c r="BR33" i="1"/>
  <c r="BK33" i="1"/>
  <c r="BK32" i="1"/>
  <c r="BR32" i="1"/>
  <c r="BK35" i="1"/>
  <c r="BK34" i="1"/>
  <c r="H14" i="1"/>
  <c r="V29" i="1"/>
  <c r="AD12" i="1"/>
  <c r="AD8" i="1" s="1"/>
  <c r="AC8" i="1"/>
  <c r="V20" i="1"/>
  <c r="C51" i="1"/>
  <c r="E49" i="1"/>
  <c r="A40" i="1"/>
  <c r="D48" i="1"/>
  <c r="C48" i="1" s="1"/>
  <c r="E48" i="1" s="1"/>
  <c r="AE12" i="1"/>
  <c r="C40" i="1"/>
  <c r="A38" i="1"/>
  <c r="X20" i="1" l="1"/>
  <c r="Z20" i="1"/>
  <c r="AD9" i="1"/>
  <c r="C42" i="1"/>
  <c r="D42" i="1" s="1"/>
  <c r="C41" i="1"/>
  <c r="D41" i="1" s="1"/>
  <c r="AE8" i="1"/>
  <c r="AF12" i="1"/>
  <c r="AF9" i="1" s="1"/>
  <c r="AE9" i="1"/>
  <c r="AG12" i="1" l="1"/>
  <c r="AF8" i="1"/>
  <c r="AH12" i="1" l="1"/>
  <c r="AH9" i="1" s="1"/>
  <c r="AG8" i="1"/>
  <c r="AG9" i="1"/>
  <c r="AH8" i="1" l="1"/>
  <c r="AI12" i="1"/>
  <c r="AI10" i="1" l="1"/>
  <c r="AI8" i="1"/>
  <c r="AJ12" i="1"/>
  <c r="AJ9" i="1" s="1"/>
  <c r="AI9" i="1"/>
  <c r="AJ8" i="1" l="1"/>
  <c r="AK12" i="1"/>
  <c r="AL12" i="1" l="1"/>
  <c r="AL9" i="1" s="1"/>
  <c r="AK8" i="1"/>
  <c r="AK9" i="1"/>
  <c r="AL8" i="1" l="1"/>
  <c r="AM12" i="1"/>
  <c r="AN12" i="1" l="1"/>
  <c r="AN9" i="1" s="1"/>
  <c r="AM8" i="1"/>
  <c r="AM9" i="1"/>
  <c r="AO12" i="1" l="1"/>
  <c r="AN8" i="1"/>
  <c r="AP12" i="1" l="1"/>
  <c r="AO8" i="1"/>
  <c r="AP9" i="1"/>
  <c r="AO9" i="1"/>
  <c r="AP8" i="1" l="1"/>
  <c r="AP10" i="1"/>
  <c r="AQ12" i="1"/>
  <c r="AR12" i="1" l="1"/>
  <c r="AQ8" i="1"/>
  <c r="AR9" i="1"/>
  <c r="AQ9" i="1"/>
  <c r="AR8" i="1" l="1"/>
  <c r="AS12" i="1"/>
  <c r="AT12" i="1" l="1"/>
  <c r="AT9" i="1" s="1"/>
  <c r="AS8" i="1"/>
  <c r="AS9" i="1"/>
  <c r="AU12" i="1" l="1"/>
  <c r="AT8" i="1"/>
  <c r="AV12" i="1" l="1"/>
  <c r="AU8" i="1"/>
  <c r="AU9" i="1"/>
  <c r="AV8" i="1" l="1"/>
  <c r="AW12" i="1"/>
  <c r="AV9" i="1"/>
  <c r="AX12" i="1" l="1"/>
  <c r="AW10" i="1"/>
  <c r="AW8" i="1"/>
  <c r="AX9" i="1"/>
  <c r="AW9" i="1"/>
  <c r="AX8" i="1" l="1"/>
  <c r="AY12" i="1"/>
  <c r="AY9" i="1" s="1"/>
  <c r="AZ12" i="1" l="1"/>
  <c r="AY8" i="1"/>
  <c r="BA12" i="1" l="1"/>
  <c r="AZ8" i="1"/>
  <c r="AZ9" i="1"/>
  <c r="BB12" i="1" l="1"/>
  <c r="BB9" i="1" s="1"/>
  <c r="BA8" i="1"/>
  <c r="BA9" i="1"/>
  <c r="BB8" i="1" l="1"/>
  <c r="BC12" i="1"/>
  <c r="BD12" i="1" l="1"/>
  <c r="BD9" i="1" s="1"/>
  <c r="BC8" i="1"/>
  <c r="BC9" i="1"/>
  <c r="BD10" i="1" l="1"/>
  <c r="BE12" i="1"/>
  <c r="BE9" i="1" s="1"/>
  <c r="BD8" i="1"/>
  <c r="BF12" i="1" l="1"/>
  <c r="BF9" i="1" s="1"/>
  <c r="BE8" i="1"/>
  <c r="BF8" i="1" l="1"/>
  <c r="BG12" i="1"/>
  <c r="BG9" i="1" s="1"/>
  <c r="BH12" i="1" l="1"/>
  <c r="BG8" i="1"/>
  <c r="BH8" i="1" l="1"/>
  <c r="BI12" i="1"/>
  <c r="BI9" i="1" s="1"/>
  <c r="BH9" i="1"/>
  <c r="BJ12" i="1" l="1"/>
  <c r="BJ9" i="1" s="1"/>
  <c r="BI8" i="1"/>
  <c r="BJ8" i="1" l="1"/>
  <c r="BK12" i="1"/>
  <c r="BK8" i="1" l="1"/>
  <c r="BK10" i="1"/>
  <c r="BL12" i="1"/>
  <c r="BK9" i="1"/>
  <c r="BL8" i="1" l="1"/>
  <c r="BM12" i="1"/>
  <c r="BL9" i="1"/>
  <c r="BN12" i="1" l="1"/>
  <c r="BM8" i="1"/>
  <c r="BN9" i="1"/>
  <c r="BM9" i="1"/>
  <c r="BN8" i="1" l="1"/>
  <c r="BO12" i="1"/>
  <c r="BO9" i="1" s="1"/>
  <c r="BO8" i="1" l="1"/>
  <c r="BP12" i="1"/>
  <c r="BQ12" i="1" l="1"/>
  <c r="BP8" i="1"/>
  <c r="BP9" i="1"/>
  <c r="BR12" i="1" l="1"/>
  <c r="BQ8" i="1"/>
  <c r="BQ9" i="1"/>
  <c r="BR8" i="1" l="1"/>
  <c r="BS12" i="1"/>
  <c r="BR10" i="1"/>
  <c r="BR9" i="1"/>
  <c r="BT12" i="1" l="1"/>
  <c r="BS8" i="1"/>
  <c r="BS9" i="1"/>
  <c r="BU12" i="1" l="1"/>
  <c r="BT8" i="1"/>
  <c r="BT9" i="1"/>
  <c r="BV12" i="1" l="1"/>
  <c r="BU8" i="1"/>
  <c r="BV9" i="1"/>
  <c r="BU9" i="1"/>
  <c r="BV8" i="1" l="1"/>
  <c r="BW12" i="1"/>
  <c r="BX12" i="1" l="1"/>
  <c r="BX8" i="1" s="1"/>
  <c r="BW8" i="1"/>
  <c r="BW9" i="1"/>
  <c r="BX9" i="1" l="1"/>
</calcChain>
</file>

<file path=xl/sharedStrings.xml><?xml version="1.0" encoding="utf-8"?>
<sst xmlns="http://schemas.openxmlformats.org/spreadsheetml/2006/main" count="153" uniqueCount="84">
  <si>
    <t>Agentūra:</t>
  </si>
  <si>
    <t>BPN LT</t>
  </si>
  <si>
    <t>TC TG</t>
  </si>
  <si>
    <t>Klientas:</t>
  </si>
  <si>
    <t>Topo centras</t>
  </si>
  <si>
    <t>Klipo pavadinimas:</t>
  </si>
  <si>
    <t>Tikslinė grupė:</t>
  </si>
  <si>
    <t>A 20-55</t>
  </si>
  <si>
    <t>Produktas:</t>
  </si>
  <si>
    <t>TC</t>
  </si>
  <si>
    <t>TG dydis ('000):</t>
  </si>
  <si>
    <t>Kampanija:</t>
  </si>
  <si>
    <t>Savaitinės akcijos</t>
  </si>
  <si>
    <t>Klipo trukmė, sek.:</t>
  </si>
  <si>
    <t>TG dalis (%):</t>
  </si>
  <si>
    <t>Periodas:</t>
  </si>
  <si>
    <t>TG imtis:</t>
  </si>
  <si>
    <t>Šalis:</t>
  </si>
  <si>
    <t>Lietuva</t>
  </si>
  <si>
    <t>70:30 (MG:AMB).</t>
  </si>
  <si>
    <t xml:space="preserve">Pagrindinio </t>
  </si>
  <si>
    <t>Klipo</t>
  </si>
  <si>
    <t>TRP</t>
  </si>
  <si>
    <t xml:space="preserve">DIENOS </t>
  </si>
  <si>
    <t>TRP2</t>
  </si>
  <si>
    <t>TRP3</t>
  </si>
  <si>
    <t>Viso:</t>
  </si>
  <si>
    <t>Kanalas</t>
  </si>
  <si>
    <t>Perkama TG</t>
  </si>
  <si>
    <t xml:space="preserve">kanalo </t>
  </si>
  <si>
    <t>PT zonos</t>
  </si>
  <si>
    <t>trukmė</t>
  </si>
  <si>
    <t>GRP</t>
  </si>
  <si>
    <t>perkami</t>
  </si>
  <si>
    <t>TRP1</t>
  </si>
  <si>
    <t xml:space="preserve">Topo centro </t>
  </si>
  <si>
    <t>Affinity1</t>
  </si>
  <si>
    <t>Affinity2</t>
  </si>
  <si>
    <t>Affinity3</t>
  </si>
  <si>
    <t>Gross</t>
  </si>
  <si>
    <t>Net kaina,</t>
  </si>
  <si>
    <t>dalis, %</t>
  </si>
  <si>
    <t xml:space="preserve">(sek.) </t>
  </si>
  <si>
    <t>planuojami</t>
  </si>
  <si>
    <t>A25-60</t>
  </si>
  <si>
    <t>A 20 - 60</t>
  </si>
  <si>
    <t>CPP, EUR</t>
  </si>
  <si>
    <t>Trukmės</t>
  </si>
  <si>
    <t>Sezoninis</t>
  </si>
  <si>
    <t>TRP pirkimo</t>
  </si>
  <si>
    <t>Išankstinio</t>
  </si>
  <si>
    <t>kaina, EUR</t>
  </si>
  <si>
    <t>%</t>
  </si>
  <si>
    <t xml:space="preserve"> EUR</t>
  </si>
  <si>
    <t>Pr</t>
  </si>
  <si>
    <t>An</t>
  </si>
  <si>
    <t>Tr</t>
  </si>
  <si>
    <t>Ke</t>
  </si>
  <si>
    <t>Pe</t>
  </si>
  <si>
    <t>Še</t>
  </si>
  <si>
    <t>Sk</t>
  </si>
  <si>
    <t>pirkimo</t>
  </si>
  <si>
    <t>AM Baltics (TV3, TV6, TV8)</t>
  </si>
  <si>
    <t>W25-55</t>
  </si>
  <si>
    <t>VISO: AM Baltics</t>
  </si>
  <si>
    <t>VISO: MG grupė</t>
  </si>
  <si>
    <t>SUMA</t>
  </si>
  <si>
    <t>Gross kaina</t>
  </si>
  <si>
    <t>Net kaina</t>
  </si>
  <si>
    <t>8-9WEEK</t>
  </si>
  <si>
    <t>Renkamasi iš sąrašo</t>
  </si>
  <si>
    <t>30%UZSAKYMAS</t>
  </si>
  <si>
    <t>zalias ikrenta is duomenu bazes</t>
  </si>
  <si>
    <t>17-19 DIENAS +24-26 DIENOMIS</t>
  </si>
  <si>
    <t>AMB</t>
  </si>
  <si>
    <t>ranka irasai</t>
  </si>
  <si>
    <t>MG</t>
  </si>
  <si>
    <t>`</t>
  </si>
  <si>
    <t>apskaiciuojami</t>
  </si>
  <si>
    <t>Pozicijos indeksas</t>
  </si>
  <si>
    <t>Default reiškmės (ne iš kaininko, tiesiog redaguojamois)</t>
  </si>
  <si>
    <t>Klient oNuolaida</t>
  </si>
  <si>
    <t>Agentūros nuolaida</t>
  </si>
  <si>
    <t>Net net kaina,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</si>
</sst>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0.0%"/>
    <numFmt numFmtId="165" formatCode="#_\&quot;sek.&quot;"/>
    <numFmt numFmtId="166" formatCode="_-* #,##0.00\ _L_t_-;\-* #,##0.00\ _L_t_-;_-* &quot;-&quot;??\ _L_t_-;_-@_-"/>
    <numFmt numFmtId="167" formatCode="_-* #,##0.0\ _L_t_-;\-* #,##0.0\ _L_t_-;_-* &quot;-&quot;??\ _L_t_-;_-@_-"/>
    <numFmt numFmtId="168" formatCode="[$-409]mmmmm;@"/>
    <numFmt numFmtId="169" formatCode="dd"/>
    <numFmt numFmtId="170" formatCode="#,##0.0"/>
    <numFmt numFmtId="171" formatCode="0.0"/>
    <numFmt numFmtId="172" formatCode="#,##0.00\ [$€-1];[Red]\-#,##0.00\ [$€-1]"/>
    <numFmt numFmtId="174" formatCode="0.00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  <charset val="186"/>
    </font>
    <font>
      <b/>
      <sz val="8"/>
      <color rgb="FF29332E"/>
      <name val="Arial"/>
      <family val="2"/>
    </font>
    <font>
      <sz val="8"/>
      <color rgb="FF29332E"/>
      <name val="Arial"/>
      <family val="2"/>
    </font>
    <font>
      <b/>
      <sz val="8"/>
      <color rgb="FF29332E"/>
      <name val="Arial"/>
      <family val="2"/>
      <charset val="186"/>
    </font>
    <font>
      <sz val="12"/>
      <color theme="1"/>
      <name val="Calibri"/>
      <family val="2"/>
      <scheme val="minor"/>
    </font>
    <font>
      <sz val="11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sz val="9"/>
      <color rgb="FF29332E"/>
      <name val="Arial"/>
      <family val="2"/>
      <charset val="186"/>
    </font>
    <font>
      <b/>
      <sz val="8"/>
      <color rgb="FFFF0000"/>
      <name val="Arial"/>
      <family val="2"/>
      <charset val="186"/>
    </font>
    <font>
      <sz val="8"/>
      <color rgb="FFFF0000"/>
      <name val="Arial"/>
      <family val="2"/>
    </font>
    <font>
      <sz val="8"/>
      <color rgb="FF4C3139"/>
      <name val="Arial"/>
      <family val="2"/>
    </font>
    <font>
      <sz val="8"/>
      <color theme="1"/>
      <name val="Arial"/>
      <family val="2"/>
      <charset val="186"/>
    </font>
    <font>
      <sz val="8"/>
      <color rgb="FF00B050"/>
      <name val="Arial"/>
      <family val="2"/>
    </font>
    <font>
      <b/>
      <sz val="10"/>
      <color rgb="FF29332E"/>
      <name val="Arial"/>
      <family val="2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  <font>
      <b/>
      <u val="double"/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157">
    <xf numFmtId="0" fontId="0" fillId="0" borderId="0" xfId="0"/>
    <xf numFmtId="0" fontId="2" fillId="2" borderId="0" xfId="1" applyFont="1" applyFill="1" applyAlignment="1">
      <alignment horizontal="right" vertical="center" indent="1"/>
    </xf>
    <xf numFmtId="0" fontId="2" fillId="2" borderId="0" xfId="1" applyFont="1" applyFill="1" applyAlignment="1">
      <alignment horizontal="left" vertical="center"/>
    </xf>
    <xf numFmtId="0" fontId="3" fillId="0" borderId="0" xfId="1" applyFont="1" applyAlignment="1">
      <alignment vertical="center"/>
    </xf>
    <xf numFmtId="9" fontId="3" fillId="3" borderId="0" xfId="2" applyFont="1" applyFill="1" applyAlignment="1">
      <alignment vertical="center"/>
    </xf>
    <xf numFmtId="0" fontId="3" fillId="2" borderId="0" xfId="1" applyFont="1" applyFill="1" applyAlignment="1">
      <alignment horizontal="left" vertical="center" indent="1"/>
    </xf>
    <xf numFmtId="0" fontId="3" fillId="2" borderId="0" xfId="1" applyFont="1" applyFill="1" applyAlignment="1">
      <alignment vertical="center"/>
    </xf>
    <xf numFmtId="0" fontId="3" fillId="0" borderId="0" xfId="1" applyFont="1" applyAlignment="1">
      <alignment horizontal="left" vertical="center" indent="1"/>
    </xf>
    <xf numFmtId="0" fontId="4" fillId="2" borderId="0" xfId="1" applyFont="1" applyFill="1" applyAlignment="1">
      <alignment vertical="center"/>
    </xf>
    <xf numFmtId="0" fontId="2" fillId="3" borderId="0" xfId="1" applyFont="1" applyFill="1" applyAlignment="1">
      <alignment horizontal="left" vertical="center"/>
    </xf>
    <xf numFmtId="9" fontId="3" fillId="0" borderId="0" xfId="1" applyNumberFormat="1" applyFont="1" applyAlignment="1">
      <alignment vertical="center"/>
    </xf>
    <xf numFmtId="4" fontId="3" fillId="0" borderId="0" xfId="1" applyNumberFormat="1" applyFont="1" applyAlignment="1">
      <alignment horizontal="center" vertical="center"/>
    </xf>
    <xf numFmtId="0" fontId="3" fillId="3" borderId="0" xfId="1" applyFont="1" applyFill="1" applyAlignment="1">
      <alignment vertical="center"/>
    </xf>
    <xf numFmtId="0" fontId="2" fillId="2" borderId="0" xfId="1" applyFont="1" applyFill="1" applyAlignment="1">
      <alignment horizontal="left" vertical="center" indent="1"/>
    </xf>
    <xf numFmtId="0" fontId="2" fillId="2" borderId="0" xfId="1" applyFont="1" applyFill="1" applyAlignment="1">
      <alignment vertical="center"/>
    </xf>
    <xf numFmtId="164" fontId="2" fillId="2" borderId="0" xfId="3" applyNumberFormat="1" applyFont="1" applyFill="1" applyBorder="1" applyAlignment="1">
      <alignment horizontal="left" vertical="center"/>
    </xf>
    <xf numFmtId="164" fontId="2" fillId="3" borderId="0" xfId="1" applyNumberFormat="1" applyFont="1" applyFill="1" applyAlignment="1">
      <alignment horizontal="left" vertical="center"/>
    </xf>
    <xf numFmtId="2" fontId="2" fillId="2" borderId="0" xfId="1" applyNumberFormat="1" applyFont="1" applyFill="1" applyAlignment="1">
      <alignment horizontal="left" vertical="center"/>
    </xf>
    <xf numFmtId="165" fontId="3" fillId="2" borderId="0" xfId="1" applyNumberFormat="1" applyFont="1" applyFill="1" applyAlignment="1">
      <alignment horizontal="left" vertical="center" indent="1"/>
    </xf>
    <xf numFmtId="167" fontId="3" fillId="3" borderId="0" xfId="4" applyNumberFormat="1" applyFont="1" applyFill="1" applyAlignment="1">
      <alignment vertical="center"/>
    </xf>
    <xf numFmtId="4" fontId="3" fillId="0" borderId="0" xfId="1" applyNumberFormat="1" applyFont="1" applyAlignment="1">
      <alignment vertical="center"/>
    </xf>
    <xf numFmtId="0" fontId="2" fillId="0" borderId="0" xfId="1" applyFont="1" applyAlignment="1">
      <alignment horizontal="left" vertical="center" indent="1"/>
    </xf>
    <xf numFmtId="0" fontId="2" fillId="0" borderId="0" xfId="1" applyFont="1" applyAlignment="1">
      <alignment horizontal="left" vertical="center"/>
    </xf>
    <xf numFmtId="0" fontId="6" fillId="0" borderId="0" xfId="5" applyFont="1"/>
    <xf numFmtId="0" fontId="7" fillId="0" borderId="0" xfId="1" applyFont="1" applyAlignment="1">
      <alignment vertical="center"/>
    </xf>
    <xf numFmtId="9" fontId="7" fillId="3" borderId="0" xfId="2" applyFont="1" applyFill="1" applyAlignment="1">
      <alignment vertical="center"/>
    </xf>
    <xf numFmtId="167" fontId="7" fillId="3" borderId="0" xfId="4" applyNumberFormat="1" applyFont="1" applyFill="1" applyAlignment="1">
      <alignment vertical="center"/>
    </xf>
    <xf numFmtId="0" fontId="7" fillId="3" borderId="0" xfId="1" applyFont="1" applyFill="1" applyAlignment="1">
      <alignment vertical="center"/>
    </xf>
    <xf numFmtId="4" fontId="7" fillId="0" borderId="0" xfId="1" applyNumberFormat="1" applyFont="1" applyAlignment="1">
      <alignment vertical="center"/>
    </xf>
    <xf numFmtId="9" fontId="8" fillId="0" borderId="0" xfId="2" applyFont="1" applyAlignment="1">
      <alignment vertical="center"/>
    </xf>
    <xf numFmtId="4" fontId="7" fillId="0" borderId="0" xfId="1" applyNumberFormat="1" applyFont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4" fontId="3" fillId="2" borderId="2" xfId="1" applyNumberFormat="1" applyFont="1" applyFill="1" applyBorder="1" applyAlignment="1">
      <alignment horizontal="center" vertical="center"/>
    </xf>
    <xf numFmtId="9" fontId="3" fillId="2" borderId="2" xfId="1" applyNumberFormat="1" applyFont="1" applyFill="1" applyBorder="1" applyAlignment="1">
      <alignment horizontal="center" vertical="center"/>
    </xf>
    <xf numFmtId="4" fontId="3" fillId="2" borderId="3" xfId="1" applyNumberFormat="1" applyFont="1" applyFill="1" applyBorder="1" applyAlignment="1">
      <alignment horizontal="center" vertical="center"/>
    </xf>
    <xf numFmtId="168" fontId="9" fillId="2" borderId="4" xfId="1" applyNumberFormat="1" applyFont="1" applyFill="1" applyBorder="1" applyAlignment="1">
      <alignment horizontal="center" vertical="center"/>
    </xf>
    <xf numFmtId="168" fontId="9" fillId="2" borderId="5" xfId="1" applyNumberFormat="1" applyFont="1" applyFill="1" applyBorder="1" applyAlignment="1">
      <alignment horizontal="centerContinuous" vertical="center"/>
    </xf>
    <xf numFmtId="168" fontId="9" fillId="2" borderId="6" xfId="1" applyNumberFormat="1" applyFont="1" applyFill="1" applyBorder="1" applyAlignment="1">
      <alignment horizontal="centerContinuous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1" fontId="3" fillId="2" borderId="7" xfId="1" applyNumberFormat="1" applyFont="1" applyFill="1" applyBorder="1" applyAlignment="1">
      <alignment horizontal="centerContinuous" vertical="center"/>
    </xf>
    <xf numFmtId="0" fontId="3" fillId="2" borderId="7" xfId="1" applyFont="1" applyFill="1" applyBorder="1" applyAlignment="1">
      <alignment horizontal="centerContinuous" vertical="center"/>
    </xf>
    <xf numFmtId="0" fontId="3" fillId="2" borderId="3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4" fontId="3" fillId="2" borderId="8" xfId="1" applyNumberFormat="1" applyFont="1" applyFill="1" applyBorder="1" applyAlignment="1">
      <alignment horizontal="center" vertical="center"/>
    </xf>
    <xf numFmtId="9" fontId="3" fillId="2" borderId="8" xfId="1" applyNumberFormat="1" applyFont="1" applyFill="1" applyBorder="1" applyAlignment="1">
      <alignment horizontal="center" vertical="center"/>
    </xf>
    <xf numFmtId="169" fontId="3" fillId="0" borderId="14" xfId="1" applyNumberFormat="1" applyFont="1" applyBorder="1" applyAlignment="1">
      <alignment horizontal="center" vertical="top"/>
    </xf>
    <xf numFmtId="169" fontId="3" fillId="0" borderId="15" xfId="1" applyNumberFormat="1" applyFont="1" applyBorder="1" applyAlignment="1">
      <alignment horizontal="center" vertical="top"/>
    </xf>
    <xf numFmtId="169" fontId="3" fillId="2" borderId="15" xfId="1" applyNumberFormat="1" applyFont="1" applyFill="1" applyBorder="1" applyAlignment="1">
      <alignment horizontal="center" vertical="top"/>
    </xf>
    <xf numFmtId="169" fontId="3" fillId="2" borderId="16" xfId="1" applyNumberFormat="1" applyFont="1" applyFill="1" applyBorder="1" applyAlignment="1">
      <alignment horizontal="center" vertical="top"/>
    </xf>
    <xf numFmtId="0" fontId="3" fillId="0" borderId="0" xfId="1" applyFont="1" applyAlignment="1">
      <alignment horizontal="left" vertical="center"/>
    </xf>
    <xf numFmtId="4" fontId="3" fillId="0" borderId="17" xfId="1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70" fontId="3" fillId="0" borderId="17" xfId="1" applyNumberFormat="1" applyFont="1" applyBorder="1" applyAlignment="1">
      <alignment horizontal="center" vertical="center"/>
    </xf>
    <xf numFmtId="170" fontId="3" fillId="0" borderId="18" xfId="1" applyNumberFormat="1" applyFont="1" applyBorder="1" applyAlignment="1">
      <alignment horizontal="center" vertical="center"/>
    </xf>
    <xf numFmtId="170" fontId="3" fillId="0" borderId="0" xfId="1" applyNumberFormat="1" applyFont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171" fontId="3" fillId="0" borderId="0" xfId="1" applyNumberFormat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2" fontId="11" fillId="0" borderId="0" xfId="1" applyNumberFormat="1" applyFont="1" applyAlignment="1">
      <alignment horizontal="center" vertical="center"/>
    </xf>
    <xf numFmtId="9" fontId="3" fillId="0" borderId="0" xfId="1" applyNumberFormat="1" applyFont="1" applyAlignment="1">
      <alignment horizontal="center" vertical="center"/>
    </xf>
    <xf numFmtId="0" fontId="12" fillId="4" borderId="19" xfId="1" applyFont="1" applyFill="1" applyBorder="1" applyAlignment="1">
      <alignment horizontal="left" vertical="center"/>
    </xf>
    <xf numFmtId="0" fontId="12" fillId="4" borderId="0" xfId="1" applyFont="1" applyFill="1" applyAlignment="1">
      <alignment horizontal="left" vertical="center"/>
    </xf>
    <xf numFmtId="9" fontId="3" fillId="5" borderId="3" xfId="3" applyFont="1" applyFill="1" applyBorder="1" applyAlignment="1">
      <alignment horizontal="center" vertical="center"/>
    </xf>
    <xf numFmtId="9" fontId="3" fillId="5" borderId="0" xfId="3" applyFont="1" applyFill="1" applyBorder="1" applyAlignment="1">
      <alignment horizontal="center" vertical="center"/>
    </xf>
    <xf numFmtId="1" fontId="3" fillId="5" borderId="0" xfId="1" applyNumberFormat="1" applyFont="1" applyFill="1" applyAlignment="1">
      <alignment horizontal="center" vertical="center"/>
    </xf>
    <xf numFmtId="4" fontId="3" fillId="0" borderId="3" xfId="1" applyNumberFormat="1" applyFont="1" applyBorder="1" applyAlignment="1">
      <alignment horizontal="center" vertical="center"/>
    </xf>
    <xf numFmtId="4" fontId="3" fillId="6" borderId="0" xfId="1" applyNumberFormat="1" applyFont="1" applyFill="1" applyAlignment="1">
      <alignment horizontal="center" vertical="center"/>
    </xf>
    <xf numFmtId="4" fontId="3" fillId="3" borderId="0" xfId="1" applyNumberFormat="1" applyFont="1" applyFill="1" applyAlignment="1">
      <alignment horizontal="center" vertical="center"/>
    </xf>
    <xf numFmtId="170" fontId="13" fillId="0" borderId="0" xfId="1" applyNumberFormat="1" applyFont="1" applyAlignment="1">
      <alignment horizontal="center" vertical="center"/>
    </xf>
    <xf numFmtId="170" fontId="3" fillId="0" borderId="1" xfId="1" applyNumberFormat="1" applyFont="1" applyBorder="1" applyAlignment="1">
      <alignment horizontal="center" vertical="center"/>
    </xf>
    <xf numFmtId="2" fontId="3" fillId="5" borderId="0" xfId="1" applyNumberFormat="1" applyFont="1" applyFill="1" applyAlignment="1">
      <alignment horizontal="center" vertical="center"/>
    </xf>
    <xf numFmtId="2" fontId="3" fillId="3" borderId="0" xfId="1" applyNumberFormat="1" applyFont="1" applyFill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2" fillId="0" borderId="19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9" fontId="3" fillId="0" borderId="3" xfId="3" applyFont="1" applyFill="1" applyBorder="1" applyAlignment="1">
      <alignment horizontal="center" vertical="center"/>
    </xf>
    <xf numFmtId="9" fontId="3" fillId="0" borderId="0" xfId="3" applyFont="1" applyFill="1" applyBorder="1" applyAlignment="1">
      <alignment horizontal="center" vertical="center"/>
    </xf>
    <xf numFmtId="1" fontId="3" fillId="0" borderId="0" xfId="1" applyNumberFormat="1" applyFont="1" applyAlignment="1">
      <alignment horizontal="center" vertical="center"/>
    </xf>
    <xf numFmtId="0" fontId="12" fillId="7" borderId="0" xfId="1" applyFont="1" applyFill="1" applyAlignment="1">
      <alignment horizontal="left" vertical="center"/>
    </xf>
    <xf numFmtId="170" fontId="3" fillId="7" borderId="3" xfId="1" applyNumberFormat="1" applyFont="1" applyFill="1" applyBorder="1" applyAlignment="1">
      <alignment horizontal="center" vertical="center"/>
    </xf>
    <xf numFmtId="0" fontId="3" fillId="7" borderId="0" xfId="1" applyFont="1" applyFill="1" applyAlignment="1">
      <alignment horizontal="center" vertical="center"/>
    </xf>
    <xf numFmtId="1" fontId="3" fillId="7" borderId="0" xfId="1" applyNumberFormat="1" applyFont="1" applyFill="1" applyAlignment="1">
      <alignment horizontal="center" vertical="center"/>
    </xf>
    <xf numFmtId="4" fontId="3" fillId="7" borderId="0" xfId="1" applyNumberFormat="1" applyFont="1" applyFill="1" applyAlignment="1">
      <alignment horizontal="center" vertical="center"/>
    </xf>
    <xf numFmtId="170" fontId="3" fillId="7" borderId="0" xfId="1" applyNumberFormat="1" applyFont="1" applyFill="1" applyAlignment="1">
      <alignment horizontal="center" vertical="center"/>
    </xf>
    <xf numFmtId="170" fontId="13" fillId="7" borderId="0" xfId="1" applyNumberFormat="1" applyFont="1" applyFill="1" applyAlignment="1">
      <alignment horizontal="center" vertical="center"/>
    </xf>
    <xf numFmtId="170" fontId="13" fillId="7" borderId="1" xfId="1" applyNumberFormat="1" applyFont="1" applyFill="1" applyBorder="1" applyAlignment="1">
      <alignment horizontal="center" vertical="center"/>
    </xf>
    <xf numFmtId="2" fontId="3" fillId="7" borderId="0" xfId="1" applyNumberFormat="1" applyFont="1" applyFill="1" applyAlignment="1">
      <alignment horizontal="center" vertical="center"/>
    </xf>
    <xf numFmtId="2" fontId="14" fillId="7" borderId="0" xfId="1" applyNumberFormat="1" applyFont="1" applyFill="1" applyAlignment="1">
      <alignment horizontal="center" vertical="center"/>
    </xf>
    <xf numFmtId="9" fontId="3" fillId="7" borderId="0" xfId="1" applyNumberFormat="1" applyFont="1" applyFill="1" applyAlignment="1">
      <alignment horizontal="center" vertical="center"/>
    </xf>
    <xf numFmtId="0" fontId="3" fillId="7" borderId="20" xfId="1" applyFont="1" applyFill="1" applyBorder="1" applyAlignment="1">
      <alignment horizontal="center" vertical="center"/>
    </xf>
    <xf numFmtId="0" fontId="3" fillId="7" borderId="21" xfId="1" applyFont="1" applyFill="1" applyBorder="1" applyAlignment="1">
      <alignment horizontal="center" vertical="center"/>
    </xf>
    <xf numFmtId="170" fontId="3" fillId="0" borderId="3" xfId="1" applyNumberFormat="1" applyFont="1" applyBorder="1" applyAlignment="1">
      <alignment horizontal="center" vertical="center"/>
    </xf>
    <xf numFmtId="170" fontId="13" fillId="3" borderId="0" xfId="1" applyNumberFormat="1" applyFont="1" applyFill="1" applyAlignment="1">
      <alignment horizontal="center" vertical="center"/>
    </xf>
    <xf numFmtId="170" fontId="13" fillId="3" borderId="1" xfId="1" applyNumberFormat="1" applyFont="1" applyFill="1" applyBorder="1" applyAlignment="1">
      <alignment horizontal="center" vertical="center"/>
    </xf>
    <xf numFmtId="170" fontId="3" fillId="7" borderId="1" xfId="1" applyNumberFormat="1" applyFont="1" applyFill="1" applyBorder="1" applyAlignment="1">
      <alignment horizontal="center" vertical="center"/>
    </xf>
    <xf numFmtId="0" fontId="3" fillId="0" borderId="19" xfId="1" applyFont="1" applyBorder="1" applyAlignment="1">
      <alignment vertical="center"/>
    </xf>
    <xf numFmtId="170" fontId="3" fillId="0" borderId="13" xfId="1" applyNumberFormat="1" applyFont="1" applyBorder="1" applyAlignment="1">
      <alignment horizontal="center" vertical="center"/>
    </xf>
    <xf numFmtId="170" fontId="3" fillId="0" borderId="22" xfId="1" applyNumberFormat="1" applyFont="1" applyBorder="1" applyAlignment="1">
      <alignment horizontal="center" vertical="center"/>
    </xf>
    <xf numFmtId="4" fontId="3" fillId="0" borderId="22" xfId="1" applyNumberFormat="1" applyFont="1" applyBorder="1" applyAlignment="1">
      <alignment horizontal="center" vertical="center"/>
    </xf>
    <xf numFmtId="4" fontId="3" fillId="0" borderId="12" xfId="1" applyNumberFormat="1" applyFont="1" applyBorder="1" applyAlignment="1">
      <alignment horizontal="center" vertical="center"/>
    </xf>
    <xf numFmtId="3" fontId="3" fillId="0" borderId="23" xfId="1" applyNumberFormat="1" applyFont="1" applyBorder="1" applyAlignment="1">
      <alignment horizontal="center" vertical="center"/>
    </xf>
    <xf numFmtId="0" fontId="2" fillId="2" borderId="18" xfId="1" applyFont="1" applyFill="1" applyBorder="1" applyAlignment="1">
      <alignment vertical="center"/>
    </xf>
    <xf numFmtId="0" fontId="3" fillId="2" borderId="18" xfId="1" applyFont="1" applyFill="1" applyBorder="1" applyAlignment="1">
      <alignment horizontal="center" vertical="center"/>
    </xf>
    <xf numFmtId="0" fontId="3" fillId="2" borderId="24" xfId="1" applyFont="1" applyFill="1" applyBorder="1" applyAlignment="1">
      <alignment horizontal="left" vertical="center"/>
    </xf>
    <xf numFmtId="0" fontId="15" fillId="2" borderId="17" xfId="1" applyFont="1" applyFill="1" applyBorder="1" applyAlignment="1">
      <alignment horizontal="center" vertical="center"/>
    </xf>
    <xf numFmtId="0" fontId="15" fillId="2" borderId="18" xfId="1" applyFont="1" applyFill="1" applyBorder="1" applyAlignment="1">
      <alignment horizontal="center" vertical="center"/>
    </xf>
    <xf numFmtId="0" fontId="15" fillId="2" borderId="24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4" fontId="15" fillId="2" borderId="18" xfId="1" applyNumberFormat="1" applyFont="1" applyFill="1" applyBorder="1" applyAlignment="1">
      <alignment horizontal="center" vertical="center"/>
    </xf>
    <xf numFmtId="9" fontId="3" fillId="2" borderId="18" xfId="1" applyNumberFormat="1" applyFont="1" applyFill="1" applyBorder="1" applyAlignment="1">
      <alignment horizontal="center" vertical="center"/>
    </xf>
    <xf numFmtId="0" fontId="16" fillId="2" borderId="0" xfId="1" applyFont="1" applyFill="1" applyAlignment="1">
      <alignment vertical="center"/>
    </xf>
    <xf numFmtId="0" fontId="11" fillId="2" borderId="0" xfId="1" applyFont="1" applyFill="1" applyAlignment="1">
      <alignment horizontal="center" vertical="center"/>
    </xf>
    <xf numFmtId="0" fontId="11" fillId="2" borderId="1" xfId="1" applyFont="1" applyFill="1" applyBorder="1" applyAlignment="1">
      <alignment horizontal="left" vertical="center"/>
    </xf>
    <xf numFmtId="170" fontId="15" fillId="2" borderId="3" xfId="1" applyNumberFormat="1" applyFont="1" applyFill="1" applyBorder="1" applyAlignment="1">
      <alignment horizontal="center" vertical="center"/>
    </xf>
    <xf numFmtId="170" fontId="17" fillId="2" borderId="0" xfId="1" applyNumberFormat="1" applyFont="1" applyFill="1" applyAlignment="1">
      <alignment horizontal="center" vertical="center"/>
    </xf>
    <xf numFmtId="170" fontId="15" fillId="2" borderId="0" xfId="1" applyNumberFormat="1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170" fontId="15" fillId="2" borderId="1" xfId="1" applyNumberFormat="1" applyFont="1" applyFill="1" applyBorder="1" applyAlignment="1">
      <alignment horizontal="center" vertical="center"/>
    </xf>
    <xf numFmtId="4" fontId="15" fillId="2" borderId="0" xfId="1" applyNumberFormat="1" applyFont="1" applyFill="1" applyAlignment="1">
      <alignment horizontal="center" vertical="center"/>
    </xf>
    <xf numFmtId="43" fontId="7" fillId="0" borderId="0" xfId="6" applyFont="1" applyAlignment="1">
      <alignment horizontal="left" vertical="center"/>
    </xf>
    <xf numFmtId="43" fontId="7" fillId="0" borderId="0" xfId="6" applyFont="1" applyAlignment="1">
      <alignment horizontal="center" vertical="center"/>
    </xf>
    <xf numFmtId="43" fontId="7" fillId="0" borderId="0" xfId="6" applyFont="1" applyAlignment="1">
      <alignment vertical="center"/>
    </xf>
    <xf numFmtId="43" fontId="11" fillId="0" borderId="0" xfId="6" applyFont="1" applyAlignment="1">
      <alignment vertical="center"/>
    </xf>
    <xf numFmtId="16" fontId="6" fillId="4" borderId="0" xfId="6" applyNumberFormat="1" applyFont="1" applyFill="1" applyAlignment="1">
      <alignment horizontal="left" vertical="center"/>
    </xf>
    <xf numFmtId="16" fontId="6" fillId="0" borderId="0" xfId="6" applyNumberFormat="1" applyFont="1" applyAlignment="1">
      <alignment horizontal="left" vertical="center"/>
    </xf>
    <xf numFmtId="172" fontId="7" fillId="0" borderId="0" xfId="6" applyNumberFormat="1" applyFont="1" applyAlignment="1">
      <alignment horizontal="center" vertical="center"/>
    </xf>
    <xf numFmtId="43" fontId="11" fillId="5" borderId="0" xfId="6" applyFont="1" applyFill="1" applyAlignment="1">
      <alignment horizontal="center" vertical="center"/>
    </xf>
    <xf numFmtId="1" fontId="6" fillId="0" borderId="0" xfId="6" applyNumberFormat="1" applyFont="1" applyAlignment="1">
      <alignment horizontal="left"/>
    </xf>
    <xf numFmtId="43" fontId="11" fillId="0" borderId="0" xfId="6" applyFont="1" applyAlignment="1">
      <alignment horizontal="center" vertical="center"/>
    </xf>
    <xf numFmtId="43" fontId="8" fillId="0" borderId="0" xfId="6" applyFont="1" applyAlignment="1">
      <alignment horizontal="center" vertical="center"/>
    </xf>
    <xf numFmtId="1" fontId="3" fillId="0" borderId="0" xfId="1" applyNumberFormat="1" applyFont="1" applyAlignment="1">
      <alignment vertical="center"/>
    </xf>
    <xf numFmtId="174" fontId="18" fillId="0" borderId="0" xfId="6" applyNumberFormat="1" applyFont="1" applyAlignment="1">
      <alignment horizontal="left"/>
    </xf>
    <xf numFmtId="9" fontId="7" fillId="0" borderId="0" xfId="3" applyFont="1" applyAlignment="1">
      <alignment horizontal="center" vertical="center"/>
    </xf>
    <xf numFmtId="43" fontId="11" fillId="0" borderId="0" xfId="6" applyFont="1"/>
    <xf numFmtId="0" fontId="11" fillId="0" borderId="0" xfId="1" applyFont="1" applyAlignment="1">
      <alignment vertical="center"/>
    </xf>
    <xf numFmtId="170" fontId="3" fillId="8" borderId="0" xfId="1" applyNumberFormat="1" applyFont="1" applyFill="1" applyAlignment="1">
      <alignment horizontal="center" vertical="center"/>
    </xf>
    <xf numFmtId="4" fontId="3" fillId="9" borderId="3" xfId="1" applyNumberFormat="1" applyFont="1" applyFill="1" applyBorder="1" applyAlignment="1">
      <alignment horizontal="center" vertical="center"/>
    </xf>
    <xf numFmtId="2" fontId="3" fillId="10" borderId="0" xfId="1" applyNumberFormat="1" applyFont="1" applyFill="1" applyAlignment="1">
      <alignment horizontal="center" vertical="center"/>
    </xf>
    <xf numFmtId="9" fontId="3" fillId="2" borderId="2" xfId="1" applyNumberFormat="1" applyFont="1" applyFill="1" applyBorder="1" applyAlignment="1">
      <alignment horizontal="center" vertical="center" wrapText="1"/>
    </xf>
    <xf numFmtId="2" fontId="11" fillId="11" borderId="0" xfId="1" applyNumberFormat="1" applyFont="1" applyFill="1" applyAlignment="1">
      <alignment horizontal="center" vertical="center"/>
    </xf>
    <xf numFmtId="164" fontId="3" fillId="8" borderId="0" xfId="1" applyNumberFormat="1" applyFont="1" applyFill="1" applyAlignment="1">
      <alignment horizontal="center" vertical="center"/>
    </xf>
    <xf numFmtId="4" fontId="3" fillId="9" borderId="0" xfId="1" applyNumberFormat="1" applyFont="1" applyFill="1" applyAlignment="1">
      <alignment horizontal="center" vertical="center"/>
    </xf>
  </cellXfs>
  <cellStyles count="7">
    <cellStyle name="Comma 3 7" xfId="4" xr:uid="{274C619B-4E1E-4B10-8C09-8DC5FCA0CCFA}"/>
    <cellStyle name="Comma 4" xfId="6" xr:uid="{C9D5031D-B418-479C-9703-288DBC2C19B6}"/>
    <cellStyle name="Normal" xfId="0" builtinId="0"/>
    <cellStyle name="Normal 2" xfId="5" xr:uid="{88CE8199-FF76-42CA-82D7-0A55F8ABE970}"/>
    <cellStyle name="Normal 9 2 2" xfId="1" xr:uid="{727C8123-B62D-42EE-ABAF-1AD5FB03F6A2}"/>
    <cellStyle name="Percent 2" xfId="3" xr:uid="{FF2692E7-DF9B-4294-A5E3-149A6F5F4F88}"/>
    <cellStyle name="Percent 5" xfId="2" xr:uid="{4954A58E-9E08-4BBB-9CD1-4EA62CD06B2F}"/>
  </cellStyles>
  <dxfs count="8">
    <dxf>
      <fill>
        <patternFill>
          <bgColor rgb="FFC0F2E0"/>
        </patternFill>
      </fill>
    </dxf>
    <dxf>
      <fill>
        <patternFill>
          <bgColor theme="3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464856</xdr:colOff>
      <xdr:row>2</xdr:row>
      <xdr:rowOff>5229</xdr:rowOff>
    </xdr:from>
    <xdr:to>
      <xdr:col>24</xdr:col>
      <xdr:colOff>168924</xdr:colOff>
      <xdr:row>4</xdr:row>
      <xdr:rowOff>116998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3D1E62-BA72-441B-B7D7-E4155BCA3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75856" y="329079"/>
          <a:ext cx="2458450" cy="435619"/>
        </a:xfrm>
        <a:prstGeom prst="rect">
          <a:avLst/>
        </a:prstGeom>
      </xdr:spPr>
    </xdr:pic>
    <xdr:clientData/>
  </xdr:twoCellAnchor>
  <xdr:oneCellAnchor>
    <xdr:from>
      <xdr:col>23</xdr:col>
      <xdr:colOff>464856</xdr:colOff>
      <xdr:row>2</xdr:row>
      <xdr:rowOff>5229</xdr:rowOff>
    </xdr:from>
    <xdr:ext cx="2462177" cy="443074"/>
    <xdr:pic>
      <xdr:nvPicPr>
        <xdr:cNvPr id="3" name="Picture 2">
          <a:extLst>
            <a:ext uri="{FF2B5EF4-FFF2-40B4-BE49-F238E27FC236}">
              <a16:creationId xmlns:a16="http://schemas.microsoft.com/office/drawing/2014/main" id="{51E7123E-C87E-4701-8192-381CA62C7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7530" y="336533"/>
          <a:ext cx="2462177" cy="443074"/>
        </a:xfrm>
        <a:prstGeom prst="rect">
          <a:avLst/>
        </a:prstGeom>
      </xdr:spPr>
    </xdr:pic>
    <xdr:clientData/>
  </xdr:oneCellAnchor>
  <xdr:twoCellAnchor>
    <xdr:from>
      <xdr:col>29</xdr:col>
      <xdr:colOff>82826</xdr:colOff>
      <xdr:row>6</xdr:row>
      <xdr:rowOff>157370</xdr:rowOff>
    </xdr:from>
    <xdr:to>
      <xdr:col>37</xdr:col>
      <xdr:colOff>107674</xdr:colOff>
      <xdr:row>12</xdr:row>
      <xdr:rowOff>91109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3365257-03E9-2870-A8A7-3576B978E479}"/>
            </a:ext>
          </a:extLst>
        </xdr:cNvPr>
        <xdr:cNvSpPr txBox="1"/>
      </xdr:nvSpPr>
      <xdr:spPr>
        <a:xfrm>
          <a:off x="16739152" y="1151283"/>
          <a:ext cx="1681370" cy="1035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Kalendoriuje</a:t>
          </a:r>
          <a:r>
            <a:rPr lang="en-GB" sz="1100" baseline="0"/>
            <a:t> kai pa</a:t>
          </a:r>
          <a:r>
            <a:rPr lang="lt-LT" sz="1100" baseline="0"/>
            <a:t>žymi; TRP dalinama iš aktyvių dienų skaičiaus; ir taip supildomas daily svoris;</a:t>
          </a:r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0.1\storage\Users\Mindaugas\Desktop\192.168.90.1\Applications\Microsoft%20Excel.app\E:\_Piret\CIA%20MM\MQI%20Hungary\Shell\Plaanid\Promo%20Teddy%20Bear%2011-12%20Baltic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0.1\storage\Users\Mindaugas\Desktop\Arturas\unilever\TVPS\TVPS%20Template%20TV-Rep.xls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microsoft.com/office/2019/04/relationships/externalLinkLongPath" Target="file:///S:\Users\Mindaugas\Desktop\192.168.90.1\Applications\Microsoft%20Excel.app\C:\Applications\Microsoft%20Excel.app\Open-srv1\open\Documents%20and%20Settings\marit\Local%20Settings\Temporary%20Internet%20Files\OLK2C\radio_janv_Toyota.xls?A298B231" TargetMode="External"/><Relationship Id="rId1" Type="http://schemas.openxmlformats.org/officeDocument/2006/relationships/externalLinkPath" Target="file:///\\A298B231\radio_janv_Toyota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0.1\tc\Users\ievas\Desktop\GRP%20Planai\2022.02%20limedika\Jamieson_%20darbinis%202022.02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0.1\storage\Users\Mindaugas\Desktop\OPEN-SRV1\fileserver\Users\darius.budzinauskas\Library\Caches\TemporaryItems\Outlook%20Temp\Omnibook%20xe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0.1\storage\Users\Mindaugas\Desktop\O:\Documents%20and%20Settings\inga.pabreze\Desktop\TV%20Sekimas_BOOKING_cili_rudenskamp_VEIKIANTI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Piret\CIA%20MM\MQI%20Hungary\Shell\Plaanid\Promo%20Teddy%20Bear%2011-12%20Baltic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0.1\storage\Ratecards\1.%20TV\MG%20Grup&#279;\2020\2020_tinkleliai\02\BTV%20planuojam&#371;%20reklamos%20blok&#371;%20i&#353;klotin&#279;%2002%20m&#279;n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0.1\storage\Ratecards\1.%20TV\MG%20Grup&#279;\2019_tinkleliai\09\09\Info%20TV%20planuojam&#371;%20reklamos%20blok&#371;%20i&#353;klotin&#279;%2009%20m&#279;n.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0.1\storage\Users\PC02\AppData\Local\Microsoft\Windows\INetCache\Content.Outlook\3YYCK9RM\LNK%20planuojam&#371;%20reklamos%20blok&#371;%20i&#353;klotin&#279;%2001%20m&#279;n.%20(00000003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0.1\storage\Users\Mindaugas\Desktop\192.168.90.1\Applications\Microsoft%20Excel.app\C:\Applications\Microsoft%20Excel.app\MHSERVER\media_h\My%20Documents\Martini-Martini%20Nov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90.1\tc\2025\2025.02_PLN-24-492\TV_BPN_TC_2025.02%20V2%20(MG%20GRP)%20v2.xlsx" TargetMode="External"/><Relationship Id="rId1" Type="http://schemas.openxmlformats.org/officeDocument/2006/relationships/externalLinkPath" Target="file:///\\192.168.90.1\tc\2025\2025.02_PLN-24-492\TV_BPN_TC_2025.02%20V2%20(MG%20GRP)%20v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92.168.90.1\Users\Mindaugas\Desktop\192.168.90.1\Applications\Microsoft%20Excel.app\C:\Applications\Microsoft%20Excel.app\vitas\clients\Clients\Kalnapilis\2002_Kalnapilis\Media%20planai\Promo%2007-09\promo_tv_07-08.xls?286A2F7B" TargetMode="External"/><Relationship Id="rId1" Type="http://schemas.openxmlformats.org/officeDocument/2006/relationships/externalLinkPath" Target="file:///\\286A2F7B\promo_tv_07-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0.1\storage\Users\Mindaugas\Desktop\192.168.90.1\Applications\Microsoft%20Excel.app\C:\Applications\Microsoft%20Excel.app\Open-srv1\open\_Piret\CIA%20MM\MQI%20Hungary\Shell\Plaanid\Promo%20Teddy%20Bear%2011-12%20Baltic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0.1\storage\Users\Mindaugas\Desktop\O:\C\Media_plans\Templates\LV_IC_mpl_OOH_Client_v01_xxxxxxxxtoxxxxxxxx_Campaign_BS,CL,PIL,COL_agenc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0.1\tc\Users\jurgisgavenas\Desktop\BPN\Clients\Magre&#775;s%20Baldai\kws\OPEN-SRV1\fileserver\Media_plans\Templates\LV_IC_mpl_OOH_Client_v01_xxxxxxxxtoxxxxxxxx_Campaign_BS,CL,PIL,COL_agenc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0.1\storage\Users\Mindaugas\Desktop\O:\C\Users\darius.budzinauskas\Library\Caches\TemporaryItems\Outlook%20Temp\CH1401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Schedul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0.1\storage\Users\Mindaugas\Desktop\O:\C\Users\darius.budzinauskas\Library\Caches\TemporaryItems\Outlook%20Temp\10_TV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thuania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B"/>
      <sheetName val="Fax LTV1 LTV2 TV3 OPT"/>
      <sheetName val="Media plan (2)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P"/>
      <sheetName val="Sheet1"/>
      <sheetName val="TR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"/>
      <sheetName val="MV TV BU"/>
      <sheetName val="REN"/>
      <sheetName val="NTV"/>
      <sheetName val="PBK"/>
      <sheetName val="LNK"/>
      <sheetName val="BTV"/>
      <sheetName val="BTV.grid"/>
      <sheetName val="TV1"/>
      <sheetName val="InfoTV"/>
      <sheetName val="TV_Šablonas"/>
      <sheetName val="LRytoTV"/>
      <sheetName val="TV3"/>
      <sheetName val="TV6"/>
      <sheetName val="TV8"/>
      <sheetName val="TV3.grid"/>
      <sheetName val="TV6.grid"/>
      <sheetName val="TV8.grid"/>
      <sheetName val="PBK.grid"/>
      <sheetName val="NTV.grid"/>
      <sheetName val="REN.grid"/>
      <sheetName val="LNK.grid"/>
      <sheetName val="TV1.grid"/>
      <sheetName val="InfoTV.grid"/>
      <sheetName val="LRytoTV.grid"/>
      <sheetName val="RATES"/>
      <sheetName val="INDEX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dmed"/>
      <sheetName val="LNK.grid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s"/>
      <sheetName val="Andmed"/>
    </sheetNames>
    <sheetDataSet>
      <sheetData sheetId="0" refreshError="1"/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thuania"/>
    </sheetNames>
    <sheetDataSet>
      <sheetData sheetId="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TV"/>
      <sheetName val="!data"/>
    </sheetNames>
    <sheetDataSet>
      <sheetData sheetId="0"/>
      <sheetData sheetId="1">
        <row r="2">
          <cell r="G2" t="str">
            <v>N/A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TV"/>
      <sheetName val="!data"/>
    </sheetNames>
    <sheetDataSet>
      <sheetData sheetId="0"/>
      <sheetData sheetId="1">
        <row r="2">
          <cell r="G2" t="str">
            <v>N/A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NK"/>
      <sheetName val="!data"/>
      <sheetName val="weeks"/>
    </sheetNames>
    <sheetDataSet>
      <sheetData sheetId="0"/>
      <sheetData sheetId="1">
        <row r="2">
          <cell r="D2">
            <v>0.9</v>
          </cell>
        </row>
      </sheetData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tini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ia Flowchart"/>
      <sheetName val="TV_MG 10s"/>
      <sheetName val="TV_RBS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dia Plan_darbini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thuania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V_IC_mpl_OOH_Client_v01_xxxxxx"/>
    </sheetNames>
    <definedNames>
      <definedName name="_mmm3"/>
      <definedName name="myyk1"/>
      <definedName name="myyk2"/>
      <definedName name="myyk3"/>
      <definedName name="myyk4"/>
      <definedName name="myyk5"/>
      <definedName name="ostuale2"/>
      <definedName name="rate"/>
      <definedName name="startwiz"/>
      <definedName name="taeg"/>
      <definedName name="teenproarve"/>
      <definedName name="uueltfirmalt"/>
      <definedName name="uush2"/>
      <definedName name="uushange2"/>
      <definedName name="uusklient"/>
      <definedName name="uusprojek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"/>
      <sheetName val="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"/>
      <sheetName val="CH1401a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ith Net Amount &amp; Schedule"/>
      <sheetName val="Sheet1"/>
      <sheetName val="Plan"/>
      <sheetName val="Media plan (2)"/>
      <sheetName val="Modeliai"/>
      <sheetName val="Bookkeeper IUM"/>
      <sheetName val="Abiandmed"/>
      <sheetName val="TemplateSchedule"/>
      <sheetName val="Fax LTV1 LTV2 TV3 OPT"/>
      <sheetName val="List B"/>
    </sheetNames>
    <sheetDataSet>
      <sheetData sheetId="0" refreshError="1"/>
      <sheetData sheetId="1">
        <row r="1">
          <cell r="A1" t="str">
            <v>CPM</v>
          </cell>
        </row>
        <row r="2">
          <cell r="A2" t="str">
            <v>CPC</v>
          </cell>
        </row>
        <row r="3">
          <cell r="A3" t="str">
            <v>CPL</v>
          </cell>
        </row>
        <row r="4">
          <cell r="A4" t="str">
            <v>Days</v>
          </cell>
        </row>
        <row r="5">
          <cell r="A5" t="str">
            <v>Weeks</v>
          </cell>
        </row>
        <row r="6">
          <cell r="A6" t="str">
            <v>Months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dia plan (2)"/>
      <sheetName val="Sheet1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BPN INTENSE">
      <a:dk1>
        <a:sysClr val="windowText" lastClr="000000"/>
      </a:dk1>
      <a:lt1>
        <a:sysClr val="window" lastClr="FFFFFF"/>
      </a:lt1>
      <a:dk2>
        <a:srgbClr val="58FF40"/>
      </a:dk2>
      <a:lt2>
        <a:srgbClr val="E25FFF"/>
      </a:lt2>
      <a:accent1>
        <a:srgbClr val="29332E"/>
      </a:accent1>
      <a:accent2>
        <a:srgbClr val="0BAF6C"/>
      </a:accent2>
      <a:accent3>
        <a:srgbClr val="E4DBFF"/>
      </a:accent3>
      <a:accent4>
        <a:srgbClr val="C0F2E0"/>
      </a:accent4>
      <a:accent5>
        <a:srgbClr val="AC4F6E"/>
      </a:accent5>
      <a:accent6>
        <a:srgbClr val="4C3139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A339-BCEC-4E54-BC62-ADBB69492EB9}">
  <sheetPr>
    <pageSetUpPr fitToPage="1"/>
  </sheetPr>
  <dimension ref="A1:BZ72"/>
  <sheetViews>
    <sheetView showGridLines="0" tabSelected="1" zoomScale="115" zoomScaleNormal="115" workbookViewId="0">
      <pane xSplit="1" ySplit="13" topLeftCell="B14" activePane="bottomRight" state="frozen"/>
      <selection pane="topRight" activeCell="F1" sqref="F1"/>
      <selection pane="bottomLeft" activeCell="A14" sqref="A14"/>
      <selection pane="bottomRight" activeCell="G43" sqref="G42:G43"/>
    </sheetView>
  </sheetViews>
  <sheetFormatPr defaultColWidth="9.85546875" defaultRowHeight="11.25" x14ac:dyDescent="0.25"/>
  <cols>
    <col min="1" max="2" width="28.7109375" style="3" customWidth="1"/>
    <col min="3" max="3" width="13.5703125" style="3" bestFit="1" customWidth="1"/>
    <col min="4" max="4" width="9.140625" style="3" bestFit="1" customWidth="1"/>
    <col min="5" max="5" width="7.7109375" style="3" customWidth="1"/>
    <col min="6" max="7" width="9.140625" style="3" customWidth="1"/>
    <col min="8" max="9" width="9.140625" style="3" hidden="1" customWidth="1"/>
    <col min="10" max="11" width="12" style="3" hidden="1" customWidth="1"/>
    <col min="12" max="12" width="9.140625" style="20" customWidth="1"/>
    <col min="13" max="14" width="9.140625" style="20" hidden="1" customWidth="1"/>
    <col min="15" max="15" width="11.7109375" style="3" customWidth="1"/>
    <col min="16" max="16" width="11.7109375" style="3" hidden="1" customWidth="1"/>
    <col min="17" max="18" width="8.5703125" style="3" customWidth="1"/>
    <col min="19" max="19" width="9.140625" style="3" customWidth="1"/>
    <col min="20" max="21" width="12.140625" style="3" customWidth="1"/>
    <col min="22" max="22" width="21.5703125" style="20" customWidth="1"/>
    <col min="23" max="23" width="6.5703125" style="10" customWidth="1"/>
    <col min="24" max="24" width="13.140625" style="20" customWidth="1"/>
    <col min="25" max="25" width="6.5703125" style="10" customWidth="1"/>
    <col min="26" max="26" width="13.140625" style="20" customWidth="1"/>
    <col min="27" max="27" width="4.7109375" style="20" customWidth="1"/>
    <col min="28" max="62" width="3.140625" style="3" customWidth="1"/>
    <col min="63" max="76" width="3.140625" style="3" hidden="1" customWidth="1"/>
    <col min="77" max="82" width="9.85546875" style="12" customWidth="1"/>
    <col min="83" max="16384" width="9.85546875" style="12"/>
  </cols>
  <sheetData>
    <row r="1" spans="1:76" ht="12.75" customHeight="1" x14ac:dyDescent="0.25">
      <c r="A1" s="1" t="s">
        <v>0</v>
      </c>
      <c r="B1" s="1"/>
      <c r="C1" s="2" t="s">
        <v>1</v>
      </c>
      <c r="E1" s="4"/>
      <c r="F1" s="5"/>
      <c r="G1" s="6"/>
      <c r="H1" s="7"/>
      <c r="I1" s="7"/>
      <c r="J1" s="7"/>
      <c r="K1" s="7"/>
      <c r="L1" s="7"/>
      <c r="M1" s="7"/>
      <c r="N1" s="7"/>
      <c r="Q1" s="5"/>
      <c r="R1" s="6"/>
      <c r="S1" s="8" t="s">
        <v>2</v>
      </c>
      <c r="T1" s="6"/>
      <c r="U1" s="6"/>
      <c r="V1" s="9"/>
      <c r="X1" s="11"/>
      <c r="Z1" s="11"/>
      <c r="AA1" s="11"/>
    </row>
    <row r="2" spans="1:76" ht="12.75" customHeight="1" x14ac:dyDescent="0.25">
      <c r="A2" s="1" t="s">
        <v>3</v>
      </c>
      <c r="B2" s="1"/>
      <c r="C2" s="2" t="s">
        <v>4</v>
      </c>
      <c r="E2" s="4"/>
      <c r="F2" s="13" t="s">
        <v>5</v>
      </c>
      <c r="G2" s="6"/>
      <c r="H2" s="7"/>
      <c r="I2" s="7"/>
      <c r="J2" s="7"/>
      <c r="K2" s="7"/>
      <c r="L2" s="7"/>
      <c r="M2" s="7"/>
      <c r="N2" s="7"/>
      <c r="Q2" s="6"/>
      <c r="R2" s="1" t="s">
        <v>6</v>
      </c>
      <c r="S2" s="14" t="s">
        <v>7</v>
      </c>
      <c r="T2" s="14"/>
      <c r="U2" s="14"/>
      <c r="V2" s="9"/>
      <c r="X2" s="11"/>
      <c r="Z2" s="11"/>
      <c r="AA2" s="11"/>
    </row>
    <row r="3" spans="1:76" ht="12.75" customHeight="1" x14ac:dyDescent="0.25">
      <c r="A3" s="1" t="s">
        <v>8</v>
      </c>
      <c r="B3" s="1"/>
      <c r="C3" s="2" t="s">
        <v>4</v>
      </c>
      <c r="E3" s="4"/>
      <c r="F3" s="5" t="s">
        <v>9</v>
      </c>
      <c r="G3" s="5"/>
      <c r="H3" s="7"/>
      <c r="I3" s="7"/>
      <c r="J3" s="7"/>
      <c r="K3" s="7"/>
      <c r="L3" s="7"/>
      <c r="M3" s="7"/>
      <c r="N3" s="7"/>
      <c r="Q3" s="6"/>
      <c r="R3" s="1" t="s">
        <v>10</v>
      </c>
      <c r="S3" s="2">
        <v>1337</v>
      </c>
      <c r="T3" s="2"/>
      <c r="U3" s="2"/>
      <c r="V3" s="9"/>
      <c r="X3" s="11"/>
      <c r="Z3" s="11"/>
      <c r="AA3" s="11"/>
    </row>
    <row r="4" spans="1:76" ht="12.75" customHeight="1" x14ac:dyDescent="0.25">
      <c r="A4" s="1" t="s">
        <v>11</v>
      </c>
      <c r="B4" s="1"/>
      <c r="C4" s="2" t="s">
        <v>12</v>
      </c>
      <c r="E4" s="4"/>
      <c r="F4" s="13" t="s">
        <v>13</v>
      </c>
      <c r="G4" s="6"/>
      <c r="H4" s="7"/>
      <c r="I4" s="7"/>
      <c r="J4" s="7"/>
      <c r="K4" s="7"/>
      <c r="L4" s="7"/>
      <c r="M4" s="7"/>
      <c r="N4" s="7"/>
      <c r="Q4" s="6"/>
      <c r="R4" s="1" t="s">
        <v>14</v>
      </c>
      <c r="S4" s="15">
        <f>S3/ 2758</f>
        <v>0.48477157360406092</v>
      </c>
      <c r="T4" s="15"/>
      <c r="U4" s="15"/>
      <c r="V4" s="16"/>
      <c r="X4" s="11"/>
      <c r="Z4" s="11"/>
      <c r="AA4" s="11"/>
    </row>
    <row r="5" spans="1:76" ht="12.75" customHeight="1" x14ac:dyDescent="0.25">
      <c r="A5" s="1" t="s">
        <v>15</v>
      </c>
      <c r="B5" s="1"/>
      <c r="C5" s="17">
        <v>2025.02</v>
      </c>
      <c r="E5" s="4"/>
      <c r="F5" s="18">
        <v>10</v>
      </c>
      <c r="G5" s="6"/>
      <c r="H5" s="7"/>
      <c r="I5" s="7"/>
      <c r="J5" s="7"/>
      <c r="K5" s="7"/>
      <c r="L5" s="7"/>
      <c r="M5" s="7"/>
      <c r="N5" s="7"/>
      <c r="Q5" s="6"/>
      <c r="R5" s="1" t="s">
        <v>16</v>
      </c>
      <c r="S5" s="2">
        <v>490</v>
      </c>
      <c r="T5" s="2"/>
      <c r="U5" s="2"/>
      <c r="V5" s="9"/>
      <c r="X5" s="11"/>
      <c r="Z5" s="11"/>
      <c r="AA5" s="11"/>
    </row>
    <row r="6" spans="1:76" ht="12.75" customHeight="1" x14ac:dyDescent="0.25">
      <c r="A6" s="1" t="s">
        <v>17</v>
      </c>
      <c r="B6" s="1"/>
      <c r="C6" s="2" t="s">
        <v>18</v>
      </c>
      <c r="E6" s="4"/>
      <c r="F6" s="19"/>
      <c r="G6" s="12"/>
      <c r="H6" s="12"/>
      <c r="I6" s="12"/>
      <c r="J6" s="12"/>
      <c r="K6" s="12"/>
      <c r="L6" s="7"/>
      <c r="M6" s="7"/>
      <c r="N6" s="7"/>
      <c r="R6" s="20"/>
      <c r="S6" s="20"/>
      <c r="T6" s="20"/>
      <c r="U6" s="20"/>
      <c r="V6" s="21"/>
      <c r="W6" s="22"/>
      <c r="X6" s="11"/>
      <c r="Y6" s="22"/>
      <c r="Z6" s="11"/>
      <c r="AA6" s="11"/>
    </row>
    <row r="7" spans="1:76" ht="12.75" customHeight="1" x14ac:dyDescent="0.2">
      <c r="A7" s="23" t="s">
        <v>19</v>
      </c>
      <c r="B7" s="23"/>
      <c r="E7" s="4"/>
      <c r="F7" s="19"/>
      <c r="G7" s="12"/>
      <c r="H7" s="12"/>
      <c r="I7" s="12"/>
      <c r="J7" s="12"/>
      <c r="K7" s="12"/>
      <c r="L7" s="7"/>
      <c r="M7" s="7"/>
      <c r="N7" s="7"/>
      <c r="R7" s="20"/>
      <c r="S7" s="20"/>
      <c r="T7" s="20"/>
      <c r="U7" s="20"/>
      <c r="V7" s="7"/>
      <c r="W7" s="3"/>
      <c r="X7" s="11"/>
      <c r="Y7" s="3"/>
      <c r="Z7" s="11"/>
      <c r="AA7" s="11"/>
    </row>
    <row r="8" spans="1:76" s="27" customFormat="1" x14ac:dyDescent="0.25">
      <c r="A8" s="24"/>
      <c r="B8" s="24"/>
      <c r="C8" s="24"/>
      <c r="D8" s="24"/>
      <c r="E8" s="25"/>
      <c r="F8" s="26"/>
      <c r="L8" s="24"/>
      <c r="M8" s="24"/>
      <c r="N8" s="24"/>
      <c r="O8" s="24"/>
      <c r="P8" s="24"/>
      <c r="Q8" s="24"/>
      <c r="R8" s="24"/>
      <c r="S8" s="24"/>
      <c r="T8" s="24"/>
      <c r="U8" s="24"/>
      <c r="V8" s="28"/>
      <c r="W8" s="29"/>
      <c r="X8" s="30"/>
      <c r="Y8" s="29"/>
      <c r="Z8" s="30"/>
      <c r="AA8" s="30"/>
      <c r="AB8" s="24">
        <f>+_xlfn.ISOWEEKNUM(AB12)</f>
        <v>6</v>
      </c>
      <c r="AC8" s="24">
        <f t="shared" ref="AC8:BX8" si="0">+_xlfn.ISOWEEKNUM(AC12)</f>
        <v>6</v>
      </c>
      <c r="AD8" s="24">
        <f t="shared" si="0"/>
        <v>6</v>
      </c>
      <c r="AE8" s="24">
        <f t="shared" si="0"/>
        <v>6</v>
      </c>
      <c r="AF8" s="24">
        <f t="shared" si="0"/>
        <v>6</v>
      </c>
      <c r="AG8" s="24">
        <f t="shared" si="0"/>
        <v>6</v>
      </c>
      <c r="AH8" s="24">
        <f t="shared" si="0"/>
        <v>6</v>
      </c>
      <c r="AI8" s="24">
        <f t="shared" si="0"/>
        <v>7</v>
      </c>
      <c r="AJ8" s="24">
        <f t="shared" si="0"/>
        <v>7</v>
      </c>
      <c r="AK8" s="24">
        <f t="shared" si="0"/>
        <v>7</v>
      </c>
      <c r="AL8" s="24">
        <f t="shared" si="0"/>
        <v>7</v>
      </c>
      <c r="AM8" s="24">
        <f t="shared" si="0"/>
        <v>7</v>
      </c>
      <c r="AN8" s="24">
        <f t="shared" si="0"/>
        <v>7</v>
      </c>
      <c r="AO8" s="24">
        <f t="shared" si="0"/>
        <v>7</v>
      </c>
      <c r="AP8" s="24">
        <f t="shared" si="0"/>
        <v>8</v>
      </c>
      <c r="AQ8" s="24">
        <f t="shared" si="0"/>
        <v>8</v>
      </c>
      <c r="AR8" s="24">
        <f t="shared" si="0"/>
        <v>8</v>
      </c>
      <c r="AS8" s="24">
        <f t="shared" si="0"/>
        <v>8</v>
      </c>
      <c r="AT8" s="24">
        <f t="shared" si="0"/>
        <v>8</v>
      </c>
      <c r="AU8" s="24">
        <f t="shared" si="0"/>
        <v>8</v>
      </c>
      <c r="AV8" s="24">
        <f t="shared" si="0"/>
        <v>8</v>
      </c>
      <c r="AW8" s="24">
        <f t="shared" si="0"/>
        <v>9</v>
      </c>
      <c r="AX8" s="24">
        <f t="shared" si="0"/>
        <v>9</v>
      </c>
      <c r="AY8" s="24">
        <f t="shared" si="0"/>
        <v>9</v>
      </c>
      <c r="AZ8" s="24">
        <f t="shared" si="0"/>
        <v>9</v>
      </c>
      <c r="BA8" s="24">
        <f t="shared" si="0"/>
        <v>9</v>
      </c>
      <c r="BB8" s="24">
        <f t="shared" si="0"/>
        <v>9</v>
      </c>
      <c r="BC8" s="24">
        <f t="shared" si="0"/>
        <v>9</v>
      </c>
      <c r="BD8" s="24">
        <f t="shared" si="0"/>
        <v>10</v>
      </c>
      <c r="BE8" s="24">
        <f t="shared" si="0"/>
        <v>10</v>
      </c>
      <c r="BF8" s="24">
        <f t="shared" si="0"/>
        <v>10</v>
      </c>
      <c r="BG8" s="24">
        <f t="shared" si="0"/>
        <v>10</v>
      </c>
      <c r="BH8" s="24">
        <f t="shared" si="0"/>
        <v>10</v>
      </c>
      <c r="BI8" s="24">
        <f t="shared" si="0"/>
        <v>10</v>
      </c>
      <c r="BJ8" s="24">
        <f t="shared" si="0"/>
        <v>10</v>
      </c>
      <c r="BK8" s="24">
        <f t="shared" si="0"/>
        <v>11</v>
      </c>
      <c r="BL8" s="24">
        <f t="shared" si="0"/>
        <v>11</v>
      </c>
      <c r="BM8" s="24">
        <f t="shared" si="0"/>
        <v>11</v>
      </c>
      <c r="BN8" s="24">
        <f t="shared" si="0"/>
        <v>11</v>
      </c>
      <c r="BO8" s="24">
        <f t="shared" si="0"/>
        <v>11</v>
      </c>
      <c r="BP8" s="24">
        <f t="shared" si="0"/>
        <v>11</v>
      </c>
      <c r="BQ8" s="24">
        <f t="shared" si="0"/>
        <v>11</v>
      </c>
      <c r="BR8" s="24">
        <f t="shared" si="0"/>
        <v>12</v>
      </c>
      <c r="BS8" s="24">
        <f t="shared" si="0"/>
        <v>12</v>
      </c>
      <c r="BT8" s="24">
        <f t="shared" si="0"/>
        <v>12</v>
      </c>
      <c r="BU8" s="24">
        <f t="shared" si="0"/>
        <v>12</v>
      </c>
      <c r="BV8" s="24">
        <f t="shared" si="0"/>
        <v>12</v>
      </c>
      <c r="BW8" s="24">
        <f t="shared" si="0"/>
        <v>12</v>
      </c>
      <c r="BX8" s="24">
        <f t="shared" si="0"/>
        <v>12</v>
      </c>
    </row>
    <row r="9" spans="1:76" ht="12.75" customHeight="1" x14ac:dyDescent="0.25">
      <c r="A9" s="31"/>
      <c r="B9" s="31"/>
      <c r="C9" s="31" t="s">
        <v>20</v>
      </c>
      <c r="D9" s="32"/>
      <c r="E9" s="32" t="s">
        <v>21</v>
      </c>
      <c r="F9" s="32"/>
      <c r="G9" s="32" t="s">
        <v>22</v>
      </c>
      <c r="H9" s="32" t="s">
        <v>23</v>
      </c>
      <c r="I9" s="32" t="s">
        <v>24</v>
      </c>
      <c r="J9" s="32" t="s">
        <v>23</v>
      </c>
      <c r="K9" s="32" t="s">
        <v>25</v>
      </c>
      <c r="L9" s="32"/>
      <c r="M9" s="32"/>
      <c r="N9" s="32"/>
      <c r="O9" s="32"/>
      <c r="P9" s="33"/>
      <c r="Q9" s="33"/>
      <c r="R9" s="33"/>
      <c r="S9" s="33"/>
      <c r="T9" s="33"/>
      <c r="U9" s="33"/>
      <c r="V9" s="34"/>
      <c r="W9" s="35"/>
      <c r="X9" s="34" t="s">
        <v>26</v>
      </c>
      <c r="Y9" s="35"/>
      <c r="Z9" s="34" t="s">
        <v>26</v>
      </c>
      <c r="AA9" s="36"/>
      <c r="AB9" s="37">
        <f>IF(OR(NOT(ISNUMBER(X12)),DAY(AB12)=1),AB12,"")</f>
        <v>45691</v>
      </c>
      <c r="AC9" s="38" t="str">
        <f t="shared" ref="AC9:BX9" si="1">IF(OR(NOT(ISNUMBER(AB12)),DAY(AC12)=1),AC12,"")</f>
        <v/>
      </c>
      <c r="AD9" s="38" t="str">
        <f t="shared" si="1"/>
        <v/>
      </c>
      <c r="AE9" s="38" t="str">
        <f t="shared" si="1"/>
        <v/>
      </c>
      <c r="AF9" s="38" t="str">
        <f t="shared" si="1"/>
        <v/>
      </c>
      <c r="AG9" s="38" t="str">
        <f t="shared" si="1"/>
        <v/>
      </c>
      <c r="AH9" s="38" t="str">
        <f t="shared" si="1"/>
        <v/>
      </c>
      <c r="AI9" s="38" t="str">
        <f t="shared" si="1"/>
        <v/>
      </c>
      <c r="AJ9" s="38" t="str">
        <f t="shared" si="1"/>
        <v/>
      </c>
      <c r="AK9" s="38" t="str">
        <f t="shared" si="1"/>
        <v/>
      </c>
      <c r="AL9" s="38" t="str">
        <f t="shared" si="1"/>
        <v/>
      </c>
      <c r="AM9" s="38" t="str">
        <f t="shared" si="1"/>
        <v/>
      </c>
      <c r="AN9" s="38" t="str">
        <f t="shared" si="1"/>
        <v/>
      </c>
      <c r="AO9" s="38" t="str">
        <f t="shared" si="1"/>
        <v/>
      </c>
      <c r="AP9" s="38" t="str">
        <f t="shared" si="1"/>
        <v/>
      </c>
      <c r="AQ9" s="38" t="str">
        <f t="shared" si="1"/>
        <v/>
      </c>
      <c r="AR9" s="38" t="str">
        <f t="shared" si="1"/>
        <v/>
      </c>
      <c r="AS9" s="38" t="str">
        <f t="shared" si="1"/>
        <v/>
      </c>
      <c r="AT9" s="38" t="str">
        <f t="shared" si="1"/>
        <v/>
      </c>
      <c r="AU9" s="38" t="str">
        <f t="shared" si="1"/>
        <v/>
      </c>
      <c r="AV9" s="38" t="str">
        <f t="shared" si="1"/>
        <v/>
      </c>
      <c r="AW9" s="38" t="str">
        <f t="shared" si="1"/>
        <v/>
      </c>
      <c r="AX9" s="38" t="str">
        <f t="shared" si="1"/>
        <v/>
      </c>
      <c r="AY9" s="38" t="str">
        <f t="shared" si="1"/>
        <v/>
      </c>
      <c r="AZ9" s="38" t="str">
        <f t="shared" si="1"/>
        <v/>
      </c>
      <c r="BA9" s="38" t="str">
        <f t="shared" si="1"/>
        <v/>
      </c>
      <c r="BB9" s="38">
        <f t="shared" si="1"/>
        <v>45717</v>
      </c>
      <c r="BC9" s="39" t="str">
        <f t="shared" si="1"/>
        <v/>
      </c>
      <c r="BD9" s="38" t="str">
        <f t="shared" si="1"/>
        <v/>
      </c>
      <c r="BE9" s="38" t="str">
        <f t="shared" si="1"/>
        <v/>
      </c>
      <c r="BF9" s="38" t="str">
        <f t="shared" si="1"/>
        <v/>
      </c>
      <c r="BG9" s="38" t="str">
        <f t="shared" si="1"/>
        <v/>
      </c>
      <c r="BH9" s="38" t="str">
        <f t="shared" si="1"/>
        <v/>
      </c>
      <c r="BI9" s="38" t="str">
        <f t="shared" si="1"/>
        <v/>
      </c>
      <c r="BJ9" s="39" t="str">
        <f t="shared" si="1"/>
        <v/>
      </c>
      <c r="BK9" s="38" t="str">
        <f t="shared" si="1"/>
        <v/>
      </c>
      <c r="BL9" s="38" t="str">
        <f t="shared" si="1"/>
        <v/>
      </c>
      <c r="BM9" s="38" t="str">
        <f t="shared" si="1"/>
        <v/>
      </c>
      <c r="BN9" s="38" t="str">
        <f t="shared" si="1"/>
        <v/>
      </c>
      <c r="BO9" s="38" t="str">
        <f t="shared" si="1"/>
        <v/>
      </c>
      <c r="BP9" s="38" t="str">
        <f t="shared" si="1"/>
        <v/>
      </c>
      <c r="BQ9" s="39" t="str">
        <f t="shared" si="1"/>
        <v/>
      </c>
      <c r="BR9" s="38" t="str">
        <f t="shared" si="1"/>
        <v/>
      </c>
      <c r="BS9" s="38" t="str">
        <f t="shared" si="1"/>
        <v/>
      </c>
      <c r="BT9" s="38" t="str">
        <f t="shared" si="1"/>
        <v/>
      </c>
      <c r="BU9" s="38" t="str">
        <f t="shared" si="1"/>
        <v/>
      </c>
      <c r="BV9" s="38" t="str">
        <f t="shared" si="1"/>
        <v/>
      </c>
      <c r="BW9" s="38" t="str">
        <f t="shared" si="1"/>
        <v/>
      </c>
      <c r="BX9" s="39" t="str">
        <f t="shared" si="1"/>
        <v/>
      </c>
    </row>
    <row r="10" spans="1:76" ht="15.75" customHeight="1" x14ac:dyDescent="0.25">
      <c r="A10" s="31" t="s">
        <v>27</v>
      </c>
      <c r="B10" s="31" t="s">
        <v>28</v>
      </c>
      <c r="C10" s="31" t="s">
        <v>29</v>
      </c>
      <c r="D10" s="32" t="s">
        <v>30</v>
      </c>
      <c r="E10" s="32" t="s">
        <v>31</v>
      </c>
      <c r="F10" s="32" t="s">
        <v>32</v>
      </c>
      <c r="G10" s="32" t="s">
        <v>33</v>
      </c>
      <c r="H10" s="32" t="s">
        <v>34</v>
      </c>
      <c r="I10" s="32" t="s">
        <v>33</v>
      </c>
      <c r="J10" s="32" t="s">
        <v>24</v>
      </c>
      <c r="K10" s="32" t="s">
        <v>35</v>
      </c>
      <c r="L10" s="40" t="s">
        <v>36</v>
      </c>
      <c r="M10" s="40" t="s">
        <v>37</v>
      </c>
      <c r="N10" s="40" t="s">
        <v>38</v>
      </c>
      <c r="O10" s="32" t="s">
        <v>39</v>
      </c>
      <c r="P10" s="33"/>
      <c r="Q10" s="41"/>
      <c r="R10" s="41"/>
      <c r="S10" s="41"/>
      <c r="T10" s="41"/>
      <c r="U10" s="41"/>
      <c r="V10" s="34" t="s">
        <v>39</v>
      </c>
      <c r="W10" s="153" t="s">
        <v>81</v>
      </c>
      <c r="X10" s="34" t="s">
        <v>40</v>
      </c>
      <c r="Y10" s="35" t="s">
        <v>82</v>
      </c>
      <c r="Z10" s="34" t="s">
        <v>83</v>
      </c>
      <c r="AA10" s="34"/>
      <c r="AB10" s="42">
        <f>+_xlfn.ISOWEEKNUM(AB12)</f>
        <v>6</v>
      </c>
      <c r="AC10" s="43"/>
      <c r="AD10" s="43"/>
      <c r="AE10" s="43"/>
      <c r="AF10" s="43"/>
      <c r="AG10" s="43"/>
      <c r="AH10" s="43"/>
      <c r="AI10" s="42">
        <f>+_xlfn.ISOWEEKNUM(AI12)</f>
        <v>7</v>
      </c>
      <c r="AJ10" s="43"/>
      <c r="AK10" s="43"/>
      <c r="AL10" s="43"/>
      <c r="AM10" s="43"/>
      <c r="AN10" s="43"/>
      <c r="AO10" s="43"/>
      <c r="AP10" s="42">
        <f>+_xlfn.ISOWEEKNUM(AP12)</f>
        <v>8</v>
      </c>
      <c r="AQ10" s="43"/>
      <c r="AR10" s="43"/>
      <c r="AS10" s="43"/>
      <c r="AT10" s="43"/>
      <c r="AU10" s="43"/>
      <c r="AV10" s="43"/>
      <c r="AW10" s="42">
        <f>+_xlfn.ISOWEEKNUM(AW12)</f>
        <v>9</v>
      </c>
      <c r="AX10" s="43"/>
      <c r="AY10" s="43"/>
      <c r="AZ10" s="43"/>
      <c r="BA10" s="43"/>
      <c r="BB10" s="43"/>
      <c r="BC10" s="43"/>
      <c r="BD10" s="42">
        <f>+_xlfn.ISOWEEKNUM(BD12)</f>
        <v>10</v>
      </c>
      <c r="BE10" s="43"/>
      <c r="BF10" s="43"/>
      <c r="BG10" s="43"/>
      <c r="BH10" s="43"/>
      <c r="BI10" s="43"/>
      <c r="BJ10" s="43"/>
      <c r="BK10" s="42">
        <f>+_xlfn.ISOWEEKNUM(BK12)</f>
        <v>11</v>
      </c>
      <c r="BL10" s="43"/>
      <c r="BM10" s="43"/>
      <c r="BN10" s="43"/>
      <c r="BO10" s="43"/>
      <c r="BP10" s="43"/>
      <c r="BQ10" s="43"/>
      <c r="BR10" s="42">
        <f>+_xlfn.ISOWEEKNUM(BR12)</f>
        <v>12</v>
      </c>
      <c r="BS10" s="43"/>
      <c r="BT10" s="43"/>
      <c r="BU10" s="43"/>
      <c r="BV10" s="43"/>
      <c r="BW10" s="43"/>
      <c r="BX10" s="43"/>
    </row>
    <row r="11" spans="1:76" ht="22.5" x14ac:dyDescent="0.25">
      <c r="A11" s="31"/>
      <c r="B11" s="31"/>
      <c r="C11" s="31" t="s">
        <v>41</v>
      </c>
      <c r="D11" s="32" t="s">
        <v>41</v>
      </c>
      <c r="E11" s="44" t="s">
        <v>42</v>
      </c>
      <c r="F11" s="32" t="s">
        <v>43</v>
      </c>
      <c r="G11" s="45" t="s">
        <v>44</v>
      </c>
      <c r="H11" s="32" t="s">
        <v>33</v>
      </c>
      <c r="I11" s="46" t="s">
        <v>45</v>
      </c>
      <c r="J11" s="32" t="s">
        <v>33</v>
      </c>
      <c r="K11" s="32"/>
      <c r="L11" s="40"/>
      <c r="M11" s="40"/>
      <c r="N11" s="40"/>
      <c r="O11" s="32" t="s">
        <v>46</v>
      </c>
      <c r="P11" s="32"/>
      <c r="Q11" s="32" t="s">
        <v>47</v>
      </c>
      <c r="R11" s="32" t="s">
        <v>48</v>
      </c>
      <c r="S11" s="32" t="s">
        <v>49</v>
      </c>
      <c r="T11" s="47" t="s">
        <v>50</v>
      </c>
      <c r="U11" s="47" t="s">
        <v>79</v>
      </c>
      <c r="V11" s="34" t="s">
        <v>51</v>
      </c>
      <c r="W11" s="35" t="s">
        <v>52</v>
      </c>
      <c r="X11" s="34" t="s">
        <v>53</v>
      </c>
      <c r="Y11" s="35" t="s">
        <v>52</v>
      </c>
      <c r="Z11" s="34" t="s">
        <v>53</v>
      </c>
      <c r="AA11" s="36"/>
      <c r="AB11" s="48" t="s">
        <v>54</v>
      </c>
      <c r="AC11" s="49" t="s">
        <v>55</v>
      </c>
      <c r="AD11" s="49" t="s">
        <v>56</v>
      </c>
      <c r="AE11" s="49" t="s">
        <v>57</v>
      </c>
      <c r="AF11" s="49" t="s">
        <v>58</v>
      </c>
      <c r="AG11" s="49" t="s">
        <v>59</v>
      </c>
      <c r="AH11" s="50" t="s">
        <v>60</v>
      </c>
      <c r="AI11" s="48" t="s">
        <v>54</v>
      </c>
      <c r="AJ11" s="49" t="s">
        <v>55</v>
      </c>
      <c r="AK11" s="49" t="s">
        <v>56</v>
      </c>
      <c r="AL11" s="49" t="s">
        <v>57</v>
      </c>
      <c r="AM11" s="49" t="s">
        <v>58</v>
      </c>
      <c r="AN11" s="49" t="s">
        <v>59</v>
      </c>
      <c r="AO11" s="50" t="s">
        <v>60</v>
      </c>
      <c r="AP11" s="48" t="s">
        <v>54</v>
      </c>
      <c r="AQ11" s="49" t="s">
        <v>55</v>
      </c>
      <c r="AR11" s="49" t="s">
        <v>56</v>
      </c>
      <c r="AS11" s="49" t="s">
        <v>57</v>
      </c>
      <c r="AT11" s="49" t="s">
        <v>58</v>
      </c>
      <c r="AU11" s="49" t="s">
        <v>59</v>
      </c>
      <c r="AV11" s="50" t="s">
        <v>60</v>
      </c>
      <c r="AW11" s="48" t="s">
        <v>54</v>
      </c>
      <c r="AX11" s="49" t="s">
        <v>55</v>
      </c>
      <c r="AY11" s="49" t="s">
        <v>56</v>
      </c>
      <c r="AZ11" s="49" t="s">
        <v>57</v>
      </c>
      <c r="BA11" s="49" t="s">
        <v>58</v>
      </c>
      <c r="BB11" s="49" t="s">
        <v>59</v>
      </c>
      <c r="BC11" s="50" t="s">
        <v>60</v>
      </c>
      <c r="BD11" s="48" t="s">
        <v>54</v>
      </c>
      <c r="BE11" s="49" t="s">
        <v>55</v>
      </c>
      <c r="BF11" s="49" t="s">
        <v>56</v>
      </c>
      <c r="BG11" s="49" t="s">
        <v>57</v>
      </c>
      <c r="BH11" s="49" t="s">
        <v>58</v>
      </c>
      <c r="BI11" s="49" t="s">
        <v>59</v>
      </c>
      <c r="BJ11" s="50" t="s">
        <v>60</v>
      </c>
      <c r="BK11" s="48" t="s">
        <v>54</v>
      </c>
      <c r="BL11" s="49" t="s">
        <v>55</v>
      </c>
      <c r="BM11" s="49" t="s">
        <v>56</v>
      </c>
      <c r="BN11" s="49" t="s">
        <v>57</v>
      </c>
      <c r="BO11" s="49" t="s">
        <v>58</v>
      </c>
      <c r="BP11" s="49" t="s">
        <v>59</v>
      </c>
      <c r="BQ11" s="50" t="s">
        <v>60</v>
      </c>
      <c r="BR11" s="48" t="s">
        <v>54</v>
      </c>
      <c r="BS11" s="49" t="s">
        <v>55</v>
      </c>
      <c r="BT11" s="49" t="s">
        <v>56</v>
      </c>
      <c r="BU11" s="49" t="s">
        <v>57</v>
      </c>
      <c r="BV11" s="49" t="s">
        <v>58</v>
      </c>
      <c r="BW11" s="49" t="s">
        <v>59</v>
      </c>
      <c r="BX11" s="50" t="s">
        <v>60</v>
      </c>
    </row>
    <row r="12" spans="1:76" x14ac:dyDescent="0.25">
      <c r="A12" s="51"/>
      <c r="B12" s="51"/>
      <c r="C12" s="51"/>
      <c r="D12" s="52"/>
      <c r="E12" s="53"/>
      <c r="F12" s="52"/>
      <c r="G12" s="52"/>
      <c r="H12" s="46" t="s">
        <v>44</v>
      </c>
      <c r="I12" s="52"/>
      <c r="J12" s="46" t="s">
        <v>45</v>
      </c>
      <c r="K12" s="52"/>
      <c r="L12" s="54"/>
      <c r="M12" s="54"/>
      <c r="N12" s="54"/>
      <c r="O12" s="52"/>
      <c r="P12" s="52"/>
      <c r="Q12" s="52"/>
      <c r="R12" s="52"/>
      <c r="S12" s="52"/>
      <c r="T12" s="55" t="s">
        <v>61</v>
      </c>
      <c r="U12" s="55"/>
      <c r="V12" s="56"/>
      <c r="W12" s="57"/>
      <c r="X12" s="56"/>
      <c r="Y12" s="57"/>
      <c r="Z12" s="56"/>
      <c r="AA12" s="36"/>
      <c r="AB12" s="58">
        <v>45691</v>
      </c>
      <c r="AC12" s="59">
        <f t="shared" ref="AC12:BX12" si="2">AB12+1</f>
        <v>45692</v>
      </c>
      <c r="AD12" s="59">
        <f t="shared" si="2"/>
        <v>45693</v>
      </c>
      <c r="AE12" s="59">
        <f t="shared" si="2"/>
        <v>45694</v>
      </c>
      <c r="AF12" s="59">
        <f t="shared" si="2"/>
        <v>45695</v>
      </c>
      <c r="AG12" s="60">
        <f t="shared" si="2"/>
        <v>45696</v>
      </c>
      <c r="AH12" s="61">
        <f t="shared" si="2"/>
        <v>45697</v>
      </c>
      <c r="AI12" s="58">
        <f>AH12+1</f>
        <v>45698</v>
      </c>
      <c r="AJ12" s="59">
        <f t="shared" ref="AJ12:AO12" si="3">AI12+1</f>
        <v>45699</v>
      </c>
      <c r="AK12" s="59">
        <f t="shared" si="3"/>
        <v>45700</v>
      </c>
      <c r="AL12" s="59">
        <f t="shared" si="3"/>
        <v>45701</v>
      </c>
      <c r="AM12" s="59">
        <f t="shared" si="3"/>
        <v>45702</v>
      </c>
      <c r="AN12" s="60">
        <f t="shared" si="3"/>
        <v>45703</v>
      </c>
      <c r="AO12" s="61">
        <f t="shared" si="3"/>
        <v>45704</v>
      </c>
      <c r="AP12" s="58">
        <f>AO12+1</f>
        <v>45705</v>
      </c>
      <c r="AQ12" s="59">
        <f t="shared" si="2"/>
        <v>45706</v>
      </c>
      <c r="AR12" s="59">
        <f t="shared" si="2"/>
        <v>45707</v>
      </c>
      <c r="AS12" s="59">
        <f t="shared" si="2"/>
        <v>45708</v>
      </c>
      <c r="AT12" s="59">
        <f t="shared" si="2"/>
        <v>45709</v>
      </c>
      <c r="AU12" s="60">
        <f t="shared" si="2"/>
        <v>45710</v>
      </c>
      <c r="AV12" s="61">
        <f t="shared" si="2"/>
        <v>45711</v>
      </c>
      <c r="AW12" s="58">
        <f t="shared" si="2"/>
        <v>45712</v>
      </c>
      <c r="AX12" s="59">
        <f t="shared" si="2"/>
        <v>45713</v>
      </c>
      <c r="AY12" s="59">
        <f t="shared" si="2"/>
        <v>45714</v>
      </c>
      <c r="AZ12" s="59">
        <f t="shared" si="2"/>
        <v>45715</v>
      </c>
      <c r="BA12" s="59">
        <f t="shared" si="2"/>
        <v>45716</v>
      </c>
      <c r="BB12" s="60">
        <f t="shared" si="2"/>
        <v>45717</v>
      </c>
      <c r="BC12" s="61">
        <f t="shared" si="2"/>
        <v>45718</v>
      </c>
      <c r="BD12" s="58">
        <f t="shared" si="2"/>
        <v>45719</v>
      </c>
      <c r="BE12" s="59">
        <f t="shared" si="2"/>
        <v>45720</v>
      </c>
      <c r="BF12" s="59">
        <f t="shared" si="2"/>
        <v>45721</v>
      </c>
      <c r="BG12" s="59">
        <f t="shared" si="2"/>
        <v>45722</v>
      </c>
      <c r="BH12" s="59">
        <f t="shared" si="2"/>
        <v>45723</v>
      </c>
      <c r="BI12" s="60">
        <f t="shared" si="2"/>
        <v>45724</v>
      </c>
      <c r="BJ12" s="61">
        <f t="shared" si="2"/>
        <v>45725</v>
      </c>
      <c r="BK12" s="58">
        <f t="shared" si="2"/>
        <v>45726</v>
      </c>
      <c r="BL12" s="59">
        <f t="shared" si="2"/>
        <v>45727</v>
      </c>
      <c r="BM12" s="59">
        <f t="shared" si="2"/>
        <v>45728</v>
      </c>
      <c r="BN12" s="59">
        <f t="shared" si="2"/>
        <v>45729</v>
      </c>
      <c r="BO12" s="59">
        <f t="shared" si="2"/>
        <v>45730</v>
      </c>
      <c r="BP12" s="60">
        <f t="shared" si="2"/>
        <v>45731</v>
      </c>
      <c r="BQ12" s="61">
        <f t="shared" si="2"/>
        <v>45732</v>
      </c>
      <c r="BR12" s="58">
        <f t="shared" si="2"/>
        <v>45733</v>
      </c>
      <c r="BS12" s="59">
        <f t="shared" si="2"/>
        <v>45734</v>
      </c>
      <c r="BT12" s="59">
        <f t="shared" si="2"/>
        <v>45735</v>
      </c>
      <c r="BU12" s="59">
        <f t="shared" si="2"/>
        <v>45736</v>
      </c>
      <c r="BV12" s="59">
        <f t="shared" si="2"/>
        <v>45737</v>
      </c>
      <c r="BW12" s="60">
        <f t="shared" si="2"/>
        <v>45738</v>
      </c>
      <c r="BX12" s="61">
        <f t="shared" si="2"/>
        <v>45739</v>
      </c>
    </row>
    <row r="13" spans="1:76" ht="12" customHeight="1" x14ac:dyDescent="0.25">
      <c r="A13" s="62"/>
      <c r="B13" s="62"/>
      <c r="C13" s="63"/>
      <c r="D13" s="11"/>
      <c r="E13" s="64"/>
      <c r="F13" s="65"/>
      <c r="G13" s="66"/>
      <c r="H13" s="67"/>
      <c r="I13" s="67"/>
      <c r="J13" s="67"/>
      <c r="K13" s="67"/>
      <c r="L13" s="11"/>
      <c r="M13" s="11"/>
      <c r="N13" s="11"/>
      <c r="O13" s="68"/>
      <c r="P13" s="64"/>
      <c r="Q13" s="69"/>
      <c r="R13" s="70"/>
      <c r="S13" s="70"/>
      <c r="T13" s="71"/>
      <c r="U13" s="71"/>
      <c r="V13" s="11"/>
      <c r="W13" s="72"/>
      <c r="X13" s="11"/>
      <c r="Y13" s="72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</row>
    <row r="14" spans="1:76" ht="10.5" customHeight="1" x14ac:dyDescent="0.25">
      <c r="A14" s="73" t="s">
        <v>62</v>
      </c>
      <c r="B14" s="74" t="s">
        <v>63</v>
      </c>
      <c r="C14" s="75">
        <v>0.75</v>
      </c>
      <c r="D14" s="76">
        <v>0.55000000000000004</v>
      </c>
      <c r="E14" s="77">
        <f>$F$5</f>
        <v>10</v>
      </c>
      <c r="F14" s="151">
        <v>30.990690362450827</v>
      </c>
      <c r="G14" s="79">
        <v>35.136837145635859</v>
      </c>
      <c r="H14" s="11">
        <f>G14/COUNT(AB14:XFD14)</f>
        <v>8.7842092864089647</v>
      </c>
      <c r="I14" s="80"/>
      <c r="J14" s="80"/>
      <c r="K14" s="11">
        <v>30.990690362450827</v>
      </c>
      <c r="L14" s="150">
        <v>88.2</v>
      </c>
      <c r="M14" s="81"/>
      <c r="N14" s="82">
        <v>88.2</v>
      </c>
      <c r="O14" s="83">
        <v>15.1</v>
      </c>
      <c r="P14" s="84">
        <v>1</v>
      </c>
      <c r="Q14" s="83">
        <v>1.1499999999999999</v>
      </c>
      <c r="R14" s="83">
        <v>0.9</v>
      </c>
      <c r="S14" s="152">
        <v>0.95</v>
      </c>
      <c r="T14" s="152">
        <v>0.95</v>
      </c>
      <c r="U14" s="154">
        <v>1</v>
      </c>
      <c r="V14" s="156">
        <f>G14*O14*Q14*R14*S14*T14*U14*E14</f>
        <v>4955.9529354583938</v>
      </c>
      <c r="W14" s="155">
        <v>0.86799999999999999</v>
      </c>
      <c r="X14" s="156">
        <f>+V14*(1-W14)</f>
        <v>654.185787480508</v>
      </c>
      <c r="Y14" s="155">
        <v>0.9</v>
      </c>
      <c r="Z14" s="156">
        <f>+V14*(1-Y14)</f>
        <v>495.59529354583924</v>
      </c>
      <c r="AA14" s="11"/>
      <c r="AB14" s="86"/>
      <c r="AC14" s="86"/>
      <c r="AD14" s="86"/>
      <c r="AE14" s="86">
        <f>G14/4</f>
        <v>8.7842092864089647</v>
      </c>
      <c r="AF14" s="86">
        <f>AE14</f>
        <v>8.7842092864089647</v>
      </c>
      <c r="AG14" s="86">
        <f>AE14</f>
        <v>8.7842092864089647</v>
      </c>
      <c r="AH14" s="86">
        <f>AG14</f>
        <v>8.7842092864089647</v>
      </c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7"/>
      <c r="BR14" s="86"/>
      <c r="BS14" s="86"/>
      <c r="BT14" s="86"/>
      <c r="BU14" s="86"/>
      <c r="BV14" s="86"/>
      <c r="BW14" s="86"/>
      <c r="BX14" s="87"/>
    </row>
    <row r="15" spans="1:76" ht="10.5" hidden="1" customHeight="1" x14ac:dyDescent="0.25">
      <c r="A15" s="88" t="s">
        <v>62</v>
      </c>
      <c r="B15" s="89"/>
      <c r="C15" s="90">
        <v>0.75</v>
      </c>
      <c r="D15" s="91">
        <v>0.55000000000000004</v>
      </c>
      <c r="E15" s="92">
        <f>$F$5</f>
        <v>10</v>
      </c>
      <c r="F15" s="78">
        <v>30.990690362450827</v>
      </c>
      <c r="G15" s="11">
        <v>35.136837145635859</v>
      </c>
      <c r="H15" s="11">
        <f>G15/COUNT(AB15:XFD15)</f>
        <v>5.0195481636622654</v>
      </c>
      <c r="I15" s="80"/>
      <c r="J15" s="80"/>
      <c r="K15" s="11">
        <v>30.990690362450827</v>
      </c>
      <c r="L15" s="67">
        <v>88.2</v>
      </c>
      <c r="M15" s="81"/>
      <c r="N15" s="82">
        <v>88.2</v>
      </c>
      <c r="O15" s="84">
        <v>15.1</v>
      </c>
      <c r="P15" s="84">
        <v>1</v>
      </c>
      <c r="Q15" s="84">
        <v>1.25</v>
      </c>
      <c r="R15" s="84">
        <v>0.9</v>
      </c>
      <c r="S15" s="70">
        <v>0.95</v>
      </c>
      <c r="T15" s="71">
        <v>0.95</v>
      </c>
      <c r="U15" s="71">
        <v>0.95</v>
      </c>
      <c r="V15" s="11" t="e">
        <f>+E15*G15*O15*Q15*R15*S15*#REF!*#REF!*P15</f>
        <v>#REF!</v>
      </c>
      <c r="W15" s="85">
        <v>0.86799999999999999</v>
      </c>
      <c r="X15" s="11" t="e">
        <f t="shared" ref="X14:X19" si="4">+V15*(1-W15)</f>
        <v>#REF!</v>
      </c>
      <c r="Y15" s="85">
        <v>0.86799999999999999</v>
      </c>
      <c r="Z15" s="11" t="e">
        <f t="shared" ref="Z14:Z19" si="5">+X15*(1-Y15)</f>
        <v>#REF!</v>
      </c>
      <c r="AA15" s="11"/>
      <c r="AB15" s="86"/>
      <c r="AC15" s="86"/>
      <c r="AD15" s="86"/>
      <c r="AE15" s="86"/>
      <c r="AF15" s="86"/>
      <c r="AG15" s="86"/>
      <c r="AH15" s="86"/>
      <c r="AI15" s="86">
        <v>1</v>
      </c>
      <c r="AJ15" s="86">
        <v>1</v>
      </c>
      <c r="AK15" s="86">
        <v>1</v>
      </c>
      <c r="AL15" s="86">
        <v>1</v>
      </c>
      <c r="AM15" s="86">
        <v>1</v>
      </c>
      <c r="AN15" s="86">
        <v>1</v>
      </c>
      <c r="AO15" s="86">
        <v>1</v>
      </c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7"/>
      <c r="BR15" s="86"/>
      <c r="BS15" s="86"/>
      <c r="BT15" s="86"/>
      <c r="BU15" s="86"/>
      <c r="BV15" s="86"/>
      <c r="BW15" s="86"/>
      <c r="BX15" s="87"/>
    </row>
    <row r="16" spans="1:76" ht="10.5" hidden="1" customHeight="1" x14ac:dyDescent="0.25">
      <c r="A16" s="88" t="s">
        <v>62</v>
      </c>
      <c r="B16" s="89"/>
      <c r="C16" s="90">
        <v>0.75</v>
      </c>
      <c r="D16" s="91">
        <v>0.55000000000000004</v>
      </c>
      <c r="E16" s="92">
        <f>$F$5</f>
        <v>10</v>
      </c>
      <c r="F16" s="78">
        <v>30.990690362450827</v>
      </c>
      <c r="G16" s="11">
        <v>35.136837145635859</v>
      </c>
      <c r="H16" s="11">
        <f>G16/COUNT(AB16:XFD16)</f>
        <v>5.0195481636622654</v>
      </c>
      <c r="I16" s="80"/>
      <c r="J16" s="80"/>
      <c r="K16" s="11">
        <v>30.990690362450827</v>
      </c>
      <c r="L16" s="67">
        <v>88.2</v>
      </c>
      <c r="M16" s="81"/>
      <c r="N16" s="82">
        <v>88.2</v>
      </c>
      <c r="O16" s="84">
        <v>15.1</v>
      </c>
      <c r="P16" s="84">
        <v>1</v>
      </c>
      <c r="Q16" s="84">
        <v>1.25</v>
      </c>
      <c r="R16" s="84">
        <v>0.9</v>
      </c>
      <c r="S16" s="70">
        <v>0.95</v>
      </c>
      <c r="T16" s="71">
        <v>0.95</v>
      </c>
      <c r="U16" s="71">
        <v>0.95</v>
      </c>
      <c r="V16" s="11" t="e">
        <f>+E16*G16*O16*Q16*R16*S16*#REF!*#REF!*P16</f>
        <v>#REF!</v>
      </c>
      <c r="W16" s="85">
        <v>0.86799999999999999</v>
      </c>
      <c r="X16" s="11" t="e">
        <f t="shared" si="4"/>
        <v>#REF!</v>
      </c>
      <c r="Y16" s="85">
        <v>0.86799999999999999</v>
      </c>
      <c r="Z16" s="11" t="e">
        <f t="shared" si="5"/>
        <v>#REF!</v>
      </c>
      <c r="AA16" s="11"/>
      <c r="AB16" s="86"/>
      <c r="AC16" s="86"/>
      <c r="AD16" s="86"/>
      <c r="AE16" s="86"/>
      <c r="AF16" s="86"/>
      <c r="AG16" s="86"/>
      <c r="AH16" s="86"/>
      <c r="AI16" s="86">
        <v>1</v>
      </c>
      <c r="AJ16" s="86">
        <v>1</v>
      </c>
      <c r="AK16" s="86">
        <v>1</v>
      </c>
      <c r="AL16" s="86">
        <v>1</v>
      </c>
      <c r="AM16" s="86">
        <v>1</v>
      </c>
      <c r="AN16" s="86">
        <v>1</v>
      </c>
      <c r="AO16" s="86">
        <v>1</v>
      </c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7"/>
      <c r="BR16" s="86"/>
      <c r="BS16" s="86"/>
      <c r="BT16" s="86"/>
      <c r="BU16" s="86"/>
      <c r="BV16" s="86"/>
      <c r="BW16" s="86"/>
      <c r="BX16" s="87"/>
    </row>
    <row r="17" spans="1:76" ht="10.5" hidden="1" customHeight="1" x14ac:dyDescent="0.25">
      <c r="A17" s="88" t="s">
        <v>62</v>
      </c>
      <c r="B17" s="89"/>
      <c r="C17" s="90">
        <v>0.75</v>
      </c>
      <c r="D17" s="91">
        <v>0.55000000000000004</v>
      </c>
      <c r="E17" s="92">
        <f>$F$5</f>
        <v>10</v>
      </c>
      <c r="F17" s="78">
        <v>30.990690362450827</v>
      </c>
      <c r="G17" s="11">
        <v>35.136837145635859</v>
      </c>
      <c r="H17" s="11">
        <f>G17/COUNT(AB17:XFD17)</f>
        <v>5.0195481636622654</v>
      </c>
      <c r="I17" s="80"/>
      <c r="J17" s="80"/>
      <c r="K17" s="11">
        <v>30.990690362450827</v>
      </c>
      <c r="L17" s="67">
        <v>88.2</v>
      </c>
      <c r="M17" s="81"/>
      <c r="N17" s="82">
        <v>88.2</v>
      </c>
      <c r="O17" s="84">
        <v>15.1</v>
      </c>
      <c r="P17" s="84">
        <v>1</v>
      </c>
      <c r="Q17" s="84">
        <v>1.25</v>
      </c>
      <c r="R17" s="84">
        <v>0.9</v>
      </c>
      <c r="S17" s="70">
        <v>0.95</v>
      </c>
      <c r="T17" s="71">
        <v>0.95</v>
      </c>
      <c r="U17" s="71">
        <v>0.95</v>
      </c>
      <c r="V17" s="11" t="e">
        <f>+E17*G17*O17*Q17*R17*S17*#REF!*#REF!*P17</f>
        <v>#REF!</v>
      </c>
      <c r="W17" s="85">
        <v>0.86799999999999999</v>
      </c>
      <c r="X17" s="11" t="e">
        <f t="shared" si="4"/>
        <v>#REF!</v>
      </c>
      <c r="Y17" s="85">
        <v>0.86799999999999999</v>
      </c>
      <c r="Z17" s="11" t="e">
        <f t="shared" si="5"/>
        <v>#REF!</v>
      </c>
      <c r="AA17" s="11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>
        <v>1</v>
      </c>
      <c r="AQ17" s="86">
        <v>1</v>
      </c>
      <c r="AR17" s="86">
        <v>1</v>
      </c>
      <c r="AS17" s="86">
        <v>1</v>
      </c>
      <c r="AT17" s="86">
        <v>1</v>
      </c>
      <c r="AU17" s="86">
        <v>1</v>
      </c>
      <c r="AV17" s="86">
        <v>1</v>
      </c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7"/>
      <c r="BR17" s="86"/>
      <c r="BS17" s="86"/>
      <c r="BT17" s="86"/>
      <c r="BU17" s="86"/>
      <c r="BV17" s="86"/>
      <c r="BW17" s="86"/>
      <c r="BX17" s="87"/>
    </row>
    <row r="18" spans="1:76" ht="10.5" hidden="1" customHeight="1" x14ac:dyDescent="0.25">
      <c r="A18" s="88" t="s">
        <v>62</v>
      </c>
      <c r="B18" s="89"/>
      <c r="C18" s="90">
        <v>0.75</v>
      </c>
      <c r="D18" s="91">
        <v>0.55000000000000004</v>
      </c>
      <c r="E18" s="92">
        <f>$F$5</f>
        <v>10</v>
      </c>
      <c r="F18" s="78">
        <v>15.495345181225414</v>
      </c>
      <c r="G18" s="11">
        <v>17.568418572817929</v>
      </c>
      <c r="H18" s="11">
        <f>G18/COUNT(AB18:XFD18)</f>
        <v>3.513683714563586</v>
      </c>
      <c r="I18" s="80"/>
      <c r="J18" s="80"/>
      <c r="K18" s="11">
        <v>15.495345181225414</v>
      </c>
      <c r="L18" s="67">
        <v>88.2</v>
      </c>
      <c r="M18" s="81"/>
      <c r="N18" s="82">
        <v>88.2</v>
      </c>
      <c r="O18" s="84">
        <v>15.1</v>
      </c>
      <c r="P18" s="84">
        <v>1</v>
      </c>
      <c r="Q18" s="84">
        <v>1.25</v>
      </c>
      <c r="R18" s="84">
        <v>0.9</v>
      </c>
      <c r="S18" s="70">
        <v>0.95</v>
      </c>
      <c r="T18" s="71">
        <v>0.95</v>
      </c>
      <c r="U18" s="71">
        <v>0.95</v>
      </c>
      <c r="V18" s="11" t="e">
        <f>+E18*G18*O18*Q18*R18*S18*#REF!*#REF!*P18</f>
        <v>#REF!</v>
      </c>
      <c r="W18" s="85">
        <v>0.86799999999999999</v>
      </c>
      <c r="X18" s="11" t="e">
        <f t="shared" si="4"/>
        <v>#REF!</v>
      </c>
      <c r="Y18" s="85">
        <v>0.86799999999999999</v>
      </c>
      <c r="Z18" s="11" t="e">
        <f t="shared" si="5"/>
        <v>#REF!</v>
      </c>
      <c r="AA18" s="11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>
        <v>1</v>
      </c>
      <c r="AX18" s="86">
        <v>1</v>
      </c>
      <c r="AY18" s="86">
        <v>1</v>
      </c>
      <c r="AZ18" s="86">
        <v>1</v>
      </c>
      <c r="BA18" s="86">
        <v>1</v>
      </c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7"/>
      <c r="BR18" s="86"/>
      <c r="BS18" s="86"/>
      <c r="BT18" s="86"/>
      <c r="BU18" s="86"/>
      <c r="BV18" s="86"/>
      <c r="BW18" s="86"/>
      <c r="BX18" s="87"/>
    </row>
    <row r="19" spans="1:76" ht="10.5" hidden="1" customHeight="1" x14ac:dyDescent="0.25">
      <c r="A19" s="88" t="s">
        <v>62</v>
      </c>
      <c r="B19" s="89"/>
      <c r="C19" s="90">
        <v>0.75</v>
      </c>
      <c r="D19" s="91">
        <v>0.55000000000000004</v>
      </c>
      <c r="E19" s="92">
        <f>$F$5</f>
        <v>10</v>
      </c>
      <c r="F19" s="78">
        <v>15.495345181225414</v>
      </c>
      <c r="G19" s="11">
        <v>17.568418572817929</v>
      </c>
      <c r="H19" s="11">
        <f>G19/COUNT(AB19:XFD19)</f>
        <v>8.7842092864089647</v>
      </c>
      <c r="I19" s="80"/>
      <c r="J19" s="80"/>
      <c r="K19" s="11">
        <v>15.495345181225414</v>
      </c>
      <c r="L19" s="67">
        <v>88.2</v>
      </c>
      <c r="M19" s="81"/>
      <c r="N19" s="82">
        <v>88.2</v>
      </c>
      <c r="O19" s="84">
        <v>15.1</v>
      </c>
      <c r="P19" s="84">
        <v>1</v>
      </c>
      <c r="Q19" s="84">
        <v>1.25</v>
      </c>
      <c r="R19" s="84">
        <v>1.4</v>
      </c>
      <c r="S19" s="70">
        <v>0.95</v>
      </c>
      <c r="T19" s="71">
        <v>0.95</v>
      </c>
      <c r="U19" s="71">
        <v>0.95</v>
      </c>
      <c r="V19" s="11" t="e">
        <f>+E19*G19*O19*Q19*R19*S19*#REF!*#REF!*P19</f>
        <v>#REF!</v>
      </c>
      <c r="W19" s="85">
        <v>0.86799999999999999</v>
      </c>
      <c r="X19" s="11" t="e">
        <f t="shared" si="4"/>
        <v>#REF!</v>
      </c>
      <c r="Y19" s="85">
        <v>0.86799999999999999</v>
      </c>
      <c r="Z19" s="11" t="e">
        <f t="shared" si="5"/>
        <v>#REF!</v>
      </c>
      <c r="AA19" s="11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>
        <v>1</v>
      </c>
      <c r="BC19" s="86">
        <v>1</v>
      </c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7"/>
      <c r="BR19" s="86"/>
      <c r="BS19" s="86"/>
      <c r="BT19" s="86"/>
      <c r="BU19" s="86"/>
      <c r="BV19" s="86"/>
      <c r="BW19" s="86"/>
      <c r="BX19" s="87"/>
    </row>
    <row r="20" spans="1:76" ht="10.5" hidden="1" customHeight="1" x14ac:dyDescent="0.25">
      <c r="A20" s="93" t="s">
        <v>64</v>
      </c>
      <c r="B20" s="93"/>
      <c r="C20" s="94"/>
      <c r="D20" s="95"/>
      <c r="E20" s="96"/>
      <c r="F20" s="97">
        <v>154.95345181225414</v>
      </c>
      <c r="G20" s="97">
        <v>175.6841857281793</v>
      </c>
      <c r="H20" s="98"/>
      <c r="I20" s="98"/>
      <c r="J20" s="98"/>
      <c r="K20" s="97">
        <v>154.95345181225414</v>
      </c>
      <c r="L20" s="99"/>
      <c r="M20" s="99"/>
      <c r="N20" s="100"/>
      <c r="O20" s="95"/>
      <c r="P20" s="95"/>
      <c r="Q20" s="101"/>
      <c r="R20" s="101"/>
      <c r="S20" s="101"/>
      <c r="T20" s="102"/>
      <c r="U20" s="102"/>
      <c r="V20" s="97" t="e">
        <f>SUM(V14:V19)</f>
        <v>#REF!</v>
      </c>
      <c r="W20" s="103"/>
      <c r="X20" s="97" t="e">
        <f>SUM(X14:X19)</f>
        <v>#REF!</v>
      </c>
      <c r="Y20" s="103"/>
      <c r="Z20" s="97" t="e">
        <f>SUM(Z14:Z19)</f>
        <v>#REF!</v>
      </c>
      <c r="AA20" s="97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5"/>
      <c r="BR20" s="104"/>
      <c r="BS20" s="104"/>
      <c r="BT20" s="104"/>
      <c r="BU20" s="104"/>
      <c r="BV20" s="104"/>
      <c r="BW20" s="104"/>
      <c r="BX20" s="105"/>
    </row>
    <row r="21" spans="1:76" ht="10.5" hidden="1" customHeight="1" x14ac:dyDescent="0.25">
      <c r="A21" s="88"/>
      <c r="B21" s="89"/>
      <c r="C21" s="106"/>
      <c r="D21" s="91"/>
      <c r="E21" s="92"/>
      <c r="F21" s="78"/>
      <c r="G21" s="11"/>
      <c r="H21" s="11"/>
      <c r="I21" s="11"/>
      <c r="J21" s="11"/>
      <c r="K21" s="11"/>
      <c r="L21" s="81"/>
      <c r="M21" s="107"/>
      <c r="N21" s="108"/>
      <c r="O21" s="84"/>
      <c r="P21" s="70"/>
      <c r="Q21" s="84"/>
      <c r="R21" s="84"/>
      <c r="S21" s="70"/>
      <c r="T21" s="71"/>
      <c r="U21" s="71"/>
      <c r="V21" s="11"/>
      <c r="W21" s="85"/>
      <c r="X21" s="11"/>
      <c r="Y21" s="85"/>
      <c r="Z21" s="11"/>
      <c r="AA21" s="11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7"/>
      <c r="BR21" s="86"/>
      <c r="BS21" s="86"/>
      <c r="BT21" s="86"/>
      <c r="BU21" s="86"/>
      <c r="BV21" s="86"/>
      <c r="BW21" s="86"/>
      <c r="BX21" s="87"/>
    </row>
    <row r="22" spans="1:76" ht="10.5" hidden="1" customHeight="1" x14ac:dyDescent="0.25">
      <c r="A22" s="88"/>
      <c r="B22" s="89"/>
      <c r="C22" s="106"/>
      <c r="D22" s="91"/>
      <c r="E22" s="92"/>
      <c r="F22" s="78"/>
      <c r="G22" s="11"/>
      <c r="H22" s="11"/>
      <c r="I22" s="11"/>
      <c r="J22" s="11"/>
      <c r="K22" s="11"/>
      <c r="L22" s="81"/>
      <c r="M22" s="107"/>
      <c r="N22" s="108"/>
      <c r="O22" s="84"/>
      <c r="P22" s="70"/>
      <c r="Q22" s="84"/>
      <c r="R22" s="84"/>
      <c r="S22" s="70"/>
      <c r="T22" s="71"/>
      <c r="U22" s="71"/>
      <c r="V22" s="11"/>
      <c r="W22" s="85"/>
      <c r="X22" s="11"/>
      <c r="Y22" s="85"/>
      <c r="Z22" s="11"/>
      <c r="AA22" s="11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7"/>
      <c r="BR22" s="86"/>
      <c r="BS22" s="86"/>
      <c r="BT22" s="86"/>
      <c r="BU22" s="86"/>
      <c r="BV22" s="86"/>
      <c r="BW22" s="86"/>
      <c r="BX22" s="87"/>
    </row>
    <row r="23" spans="1:76" ht="10.5" hidden="1" customHeight="1" x14ac:dyDescent="0.25">
      <c r="A23" s="88"/>
      <c r="B23" s="89"/>
      <c r="C23" s="106"/>
      <c r="D23" s="91"/>
      <c r="E23" s="92"/>
      <c r="F23" s="78"/>
      <c r="G23" s="11"/>
      <c r="H23" s="11"/>
      <c r="I23" s="11"/>
      <c r="J23" s="11"/>
      <c r="K23" s="11"/>
      <c r="L23" s="81"/>
      <c r="M23" s="107"/>
      <c r="N23" s="108"/>
      <c r="O23" s="84"/>
      <c r="P23" s="70"/>
      <c r="Q23" s="84"/>
      <c r="R23" s="84"/>
      <c r="S23" s="70"/>
      <c r="T23" s="71"/>
      <c r="U23" s="71"/>
      <c r="V23" s="11"/>
      <c r="W23" s="85"/>
      <c r="X23" s="11"/>
      <c r="Y23" s="85"/>
      <c r="Z23" s="11"/>
      <c r="AA23" s="11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7"/>
      <c r="BR23" s="86"/>
      <c r="BS23" s="86"/>
      <c r="BT23" s="86"/>
      <c r="BU23" s="86"/>
      <c r="BV23" s="86"/>
      <c r="BW23" s="86"/>
      <c r="BX23" s="87"/>
    </row>
    <row r="24" spans="1:76" ht="10.5" hidden="1" customHeight="1" x14ac:dyDescent="0.25">
      <c r="A24" s="88"/>
      <c r="B24" s="89"/>
      <c r="C24" s="106"/>
      <c r="D24" s="91"/>
      <c r="E24" s="92"/>
      <c r="F24" s="78"/>
      <c r="G24" s="11"/>
      <c r="H24" s="11"/>
      <c r="I24" s="11"/>
      <c r="J24" s="11"/>
      <c r="K24" s="11"/>
      <c r="L24" s="81"/>
      <c r="M24" s="107"/>
      <c r="N24" s="108"/>
      <c r="O24" s="84"/>
      <c r="P24" s="70"/>
      <c r="Q24" s="84"/>
      <c r="R24" s="84"/>
      <c r="S24" s="70"/>
      <c r="T24" s="71"/>
      <c r="U24" s="71"/>
      <c r="V24" s="11"/>
      <c r="W24" s="85"/>
      <c r="X24" s="11"/>
      <c r="Y24" s="85"/>
      <c r="Z24" s="11"/>
      <c r="AA24" s="11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7"/>
      <c r="BR24" s="86"/>
      <c r="BS24" s="86"/>
      <c r="BT24" s="86"/>
      <c r="BU24" s="86"/>
      <c r="BV24" s="86"/>
      <c r="BW24" s="86"/>
      <c r="BX24" s="87"/>
    </row>
    <row r="25" spans="1:76" ht="10.5" hidden="1" customHeight="1" x14ac:dyDescent="0.25">
      <c r="A25" s="88"/>
      <c r="B25" s="89"/>
      <c r="C25" s="106"/>
      <c r="D25" s="91"/>
      <c r="E25" s="92"/>
      <c r="F25" s="78"/>
      <c r="G25" s="11"/>
      <c r="H25" s="11"/>
      <c r="I25" s="11"/>
      <c r="J25" s="11"/>
      <c r="K25" s="11"/>
      <c r="L25" s="81"/>
      <c r="M25" s="107"/>
      <c r="N25" s="108"/>
      <c r="O25" s="84"/>
      <c r="P25" s="70"/>
      <c r="Q25" s="84"/>
      <c r="R25" s="84"/>
      <c r="S25" s="70"/>
      <c r="T25" s="71"/>
      <c r="U25" s="71"/>
      <c r="V25" s="11"/>
      <c r="W25" s="85"/>
      <c r="X25" s="11"/>
      <c r="Y25" s="85"/>
      <c r="Z25" s="11"/>
      <c r="AA25" s="11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7"/>
      <c r="BR25" s="86"/>
      <c r="BS25" s="86"/>
      <c r="BT25" s="86"/>
      <c r="BU25" s="86"/>
      <c r="BV25" s="86"/>
      <c r="BW25" s="86"/>
      <c r="BX25" s="87"/>
    </row>
    <row r="26" spans="1:76" ht="10.5" hidden="1" customHeight="1" x14ac:dyDescent="0.25">
      <c r="A26" s="88"/>
      <c r="B26" s="89"/>
      <c r="C26" s="106"/>
      <c r="D26" s="91"/>
      <c r="E26" s="92"/>
      <c r="F26" s="78"/>
      <c r="G26" s="11"/>
      <c r="H26" s="11"/>
      <c r="I26" s="11"/>
      <c r="J26" s="11"/>
      <c r="K26" s="11"/>
      <c r="L26" s="81"/>
      <c r="M26" s="107"/>
      <c r="N26" s="108"/>
      <c r="O26" s="84"/>
      <c r="P26" s="70"/>
      <c r="Q26" s="84"/>
      <c r="R26" s="84"/>
      <c r="S26" s="70"/>
      <c r="T26" s="71"/>
      <c r="U26" s="71"/>
      <c r="V26" s="11"/>
      <c r="W26" s="85"/>
      <c r="X26" s="11"/>
      <c r="Y26" s="85"/>
      <c r="Z26" s="11"/>
      <c r="AA26" s="11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7"/>
      <c r="BR26" s="86"/>
      <c r="BS26" s="86"/>
      <c r="BT26" s="86"/>
      <c r="BU26" s="86"/>
      <c r="BV26" s="86"/>
      <c r="BW26" s="86"/>
      <c r="BX26" s="87"/>
    </row>
    <row r="27" spans="1:76" ht="10.5" hidden="1" customHeight="1" x14ac:dyDescent="0.25">
      <c r="A27" s="88"/>
      <c r="B27" s="89"/>
      <c r="C27" s="106"/>
      <c r="D27" s="91"/>
      <c r="E27" s="92"/>
      <c r="F27" s="78"/>
      <c r="G27" s="11"/>
      <c r="H27" s="11"/>
      <c r="I27" s="11"/>
      <c r="J27" s="11"/>
      <c r="K27" s="11"/>
      <c r="L27" s="81"/>
      <c r="M27" s="107"/>
      <c r="N27" s="108"/>
      <c r="O27" s="84"/>
      <c r="P27" s="70"/>
      <c r="Q27" s="84"/>
      <c r="R27" s="84"/>
      <c r="S27" s="70"/>
      <c r="T27" s="71"/>
      <c r="U27" s="71"/>
      <c r="V27" s="11"/>
      <c r="W27" s="85"/>
      <c r="X27" s="11"/>
      <c r="Y27" s="85"/>
      <c r="Z27" s="11"/>
      <c r="AA27" s="11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7"/>
      <c r="BR27" s="86"/>
      <c r="BS27" s="86"/>
      <c r="BT27" s="86"/>
      <c r="BU27" s="86"/>
      <c r="BV27" s="86"/>
      <c r="BW27" s="86"/>
      <c r="BX27" s="87"/>
    </row>
    <row r="28" spans="1:76" ht="10.5" hidden="1" customHeight="1" x14ac:dyDescent="0.25">
      <c r="A28" s="93" t="s">
        <v>65</v>
      </c>
      <c r="B28" s="93"/>
      <c r="C28" s="94"/>
      <c r="D28" s="98"/>
      <c r="E28" s="96"/>
      <c r="F28" s="97">
        <v>0</v>
      </c>
      <c r="G28" s="98"/>
      <c r="H28" s="98"/>
      <c r="I28" s="97">
        <v>0</v>
      </c>
      <c r="J28" s="98"/>
      <c r="K28" s="97">
        <v>0</v>
      </c>
      <c r="L28" s="98"/>
      <c r="M28" s="98"/>
      <c r="N28" s="109"/>
      <c r="O28" s="95"/>
      <c r="P28" s="95"/>
      <c r="Q28" s="101"/>
      <c r="R28" s="101"/>
      <c r="S28" s="101"/>
      <c r="T28" s="102"/>
      <c r="U28" s="102"/>
      <c r="V28" s="97">
        <f>SUM(V21:V27)</f>
        <v>0</v>
      </c>
      <c r="W28" s="103"/>
      <c r="X28" s="97">
        <f>SUM(X21:X27)</f>
        <v>0</v>
      </c>
      <c r="Y28" s="103"/>
      <c r="Z28" s="97">
        <f>SUM(Z21:Z27)</f>
        <v>0</v>
      </c>
      <c r="AA28" s="97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5"/>
      <c r="BR28" s="104"/>
      <c r="BS28" s="104"/>
      <c r="BT28" s="104"/>
      <c r="BU28" s="104"/>
      <c r="BV28" s="104"/>
      <c r="BW28" s="104"/>
      <c r="BX28" s="105"/>
    </row>
    <row r="29" spans="1:76" x14ac:dyDescent="0.25">
      <c r="A29" s="110"/>
      <c r="C29" s="111"/>
      <c r="D29" s="112"/>
      <c r="E29" s="64"/>
      <c r="F29" s="111"/>
      <c r="G29" s="112"/>
      <c r="H29" s="112"/>
      <c r="I29" s="112"/>
      <c r="J29" s="67"/>
      <c r="K29" s="67"/>
      <c r="L29" s="11"/>
      <c r="M29" s="113"/>
      <c r="N29" s="114"/>
      <c r="O29" s="64"/>
      <c r="P29" s="64"/>
      <c r="Q29" s="70"/>
      <c r="R29" s="70"/>
      <c r="S29" s="70"/>
      <c r="T29" s="70"/>
      <c r="U29" s="70"/>
      <c r="V29" s="11" t="e">
        <f>SUM(X17:X19)</f>
        <v>#REF!</v>
      </c>
      <c r="W29" s="72"/>
      <c r="X29" s="11"/>
      <c r="Y29" s="72"/>
      <c r="Z29" s="11"/>
      <c r="AA29" s="11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R29" s="115"/>
      <c r="BS29" s="115"/>
      <c r="BT29" s="115"/>
      <c r="BU29" s="115"/>
      <c r="BV29" s="115"/>
      <c r="BW29" s="115"/>
      <c r="BX29" s="115"/>
    </row>
    <row r="30" spans="1:76" ht="12.75" x14ac:dyDescent="0.25">
      <c r="A30" s="116" t="s">
        <v>66</v>
      </c>
      <c r="B30" s="116"/>
      <c r="C30" s="117"/>
      <c r="D30" s="117"/>
      <c r="E30" s="118"/>
      <c r="F30" s="119" t="s">
        <v>32</v>
      </c>
      <c r="G30" s="120"/>
      <c r="H30" s="120"/>
      <c r="I30" s="120"/>
      <c r="J30" s="120"/>
      <c r="K30" s="120" t="s">
        <v>22</v>
      </c>
      <c r="L30" s="117"/>
      <c r="M30" s="120"/>
      <c r="N30" s="121"/>
      <c r="O30" s="122"/>
      <c r="P30" s="117"/>
      <c r="Q30" s="117"/>
      <c r="R30" s="117"/>
      <c r="S30" s="117"/>
      <c r="T30" s="117"/>
      <c r="U30" s="117"/>
      <c r="V30" s="123" t="s">
        <v>67</v>
      </c>
      <c r="W30" s="124"/>
      <c r="X30" s="123" t="s">
        <v>68</v>
      </c>
      <c r="Y30" s="124"/>
      <c r="Z30" s="123" t="s">
        <v>68</v>
      </c>
      <c r="AA30" s="123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7"/>
      <c r="BT30" s="117"/>
      <c r="BU30" s="117"/>
      <c r="BV30" s="117"/>
      <c r="BW30" s="117"/>
      <c r="BX30" s="117"/>
    </row>
    <row r="31" spans="1:76" ht="12.75" x14ac:dyDescent="0.25">
      <c r="A31" s="125"/>
      <c r="B31" s="125"/>
      <c r="C31" s="126"/>
      <c r="D31" s="126"/>
      <c r="E31" s="127"/>
      <c r="F31" s="128">
        <v>154.95345181225414</v>
      </c>
      <c r="G31" s="129"/>
      <c r="H31" s="129"/>
      <c r="I31" s="129"/>
      <c r="J31" s="130"/>
      <c r="K31" s="128">
        <v>154.95345181225414</v>
      </c>
      <c r="L31" s="131"/>
      <c r="M31" s="130"/>
      <c r="N31" s="132"/>
      <c r="O31" s="44"/>
      <c r="P31" s="33"/>
      <c r="Q31" s="33"/>
      <c r="R31" s="33"/>
      <c r="S31" s="33"/>
      <c r="T31" s="33"/>
      <c r="U31" s="33"/>
      <c r="V31" s="133">
        <f>V14</f>
        <v>4955.9529354583938</v>
      </c>
      <c r="W31" s="133"/>
      <c r="X31" s="133">
        <f>X14</f>
        <v>654.185787480508</v>
      </c>
      <c r="Y31" s="133"/>
      <c r="Z31" s="133">
        <f>Z14</f>
        <v>495.59529354583924</v>
      </c>
      <c r="AA31" s="1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</row>
    <row r="32" spans="1:76" ht="12.6" customHeight="1" x14ac:dyDescent="0.25">
      <c r="A32" s="134"/>
      <c r="B32" s="134"/>
      <c r="C32" s="24"/>
      <c r="D32" s="135"/>
      <c r="E32" s="135"/>
      <c r="F32" s="135"/>
      <c r="G32" s="24"/>
      <c r="H32" s="24"/>
      <c r="I32" s="24"/>
      <c r="J32" s="24"/>
      <c r="K32" s="136"/>
      <c r="L32" s="136" t="s">
        <v>69</v>
      </c>
      <c r="M32" s="136"/>
      <c r="N32" s="136"/>
      <c r="O32" s="137"/>
      <c r="P32" s="137"/>
      <c r="Q32" s="137"/>
      <c r="R32" s="137"/>
      <c r="S32" s="137"/>
      <c r="U32" s="137"/>
      <c r="V32" s="137"/>
      <c r="W32" s="137"/>
      <c r="X32" s="137"/>
      <c r="Y32" s="20"/>
      <c r="AB32" s="20"/>
      <c r="BK32" s="42">
        <f>COUNT(BK14:BQ28)/COUNT($AB$14:$BQ$28)*$F$31</f>
        <v>0</v>
      </c>
      <c r="BL32" s="43"/>
      <c r="BM32" s="43"/>
      <c r="BN32" s="43"/>
      <c r="BO32" s="43"/>
      <c r="BP32" s="43"/>
      <c r="BQ32" s="43"/>
      <c r="BR32" s="42">
        <f>COUNT(BR14:BX28)/COUNT($AB$14:$BQ$28)*$F$31</f>
        <v>0</v>
      </c>
      <c r="BS32" s="43"/>
      <c r="BT32" s="43"/>
      <c r="BU32" s="43"/>
      <c r="BV32" s="43"/>
      <c r="BW32" s="43"/>
      <c r="BX32" s="43"/>
    </row>
    <row r="33" spans="1:76" ht="12.6" customHeight="1" x14ac:dyDescent="0.25">
      <c r="A33" s="138" t="s">
        <v>70</v>
      </c>
      <c r="B33" s="139"/>
      <c r="C33" s="135"/>
      <c r="D33" s="135"/>
      <c r="E33" s="135"/>
      <c r="F33" s="135"/>
      <c r="G33" s="135"/>
      <c r="H33" s="135"/>
      <c r="I33" s="135"/>
      <c r="J33" s="135"/>
      <c r="K33" s="140"/>
      <c r="L33" s="135" t="s">
        <v>71</v>
      </c>
      <c r="M33" s="28"/>
      <c r="N33" s="136"/>
      <c r="O33" s="137"/>
      <c r="P33" s="137"/>
      <c r="Q33" s="137"/>
      <c r="R33" s="137"/>
      <c r="S33" s="137"/>
      <c r="U33" s="137"/>
      <c r="V33" s="137"/>
      <c r="W33" s="137"/>
      <c r="X33" s="137"/>
      <c r="Y33" s="3"/>
      <c r="AA33" s="3"/>
      <c r="AB33" s="20"/>
      <c r="BK33" s="42">
        <f>COUNT(BK14:BQ28)/COUNT($AB$14:$BQ$28)*$K$31</f>
        <v>0</v>
      </c>
      <c r="BL33" s="43"/>
      <c r="BM33" s="43"/>
      <c r="BN33" s="43"/>
      <c r="BO33" s="43"/>
      <c r="BP33" s="43"/>
      <c r="BQ33" s="43"/>
      <c r="BR33" s="42">
        <f>COUNT(BR14:BX28)/COUNT($AB$14:$BQ$28)*$K$31</f>
        <v>0</v>
      </c>
      <c r="BS33" s="43"/>
      <c r="BT33" s="43"/>
      <c r="BU33" s="43"/>
      <c r="BV33" s="43"/>
      <c r="BW33" s="43"/>
      <c r="BX33" s="43"/>
    </row>
    <row r="34" spans="1:76" ht="12.6" customHeight="1" x14ac:dyDescent="0.25">
      <c r="A34" s="141" t="s">
        <v>72</v>
      </c>
      <c r="C34" s="135"/>
      <c r="D34" s="135"/>
      <c r="E34" s="135"/>
      <c r="F34" s="135"/>
      <c r="G34" s="135"/>
      <c r="H34" s="135"/>
      <c r="I34" s="135"/>
      <c r="J34" s="135"/>
      <c r="K34" s="135"/>
      <c r="L34" s="28" t="s">
        <v>73</v>
      </c>
      <c r="M34" s="28"/>
      <c r="N34" s="28"/>
      <c r="O34" s="137"/>
      <c r="P34" s="137"/>
      <c r="Q34" s="137"/>
      <c r="R34" s="137"/>
      <c r="S34" s="137"/>
      <c r="U34" s="137"/>
      <c r="V34" s="137"/>
      <c r="W34" s="137"/>
      <c r="Y34" s="20"/>
      <c r="AB34" s="20"/>
      <c r="BK34" s="42">
        <f>COUNT(BK14:BQ28)/COUNT($AB$14:$BQ$28)*$G$20</f>
        <v>0</v>
      </c>
      <c r="BL34" s="43"/>
      <c r="BM34" s="43"/>
      <c r="BN34" s="43"/>
      <c r="BO34" s="43"/>
      <c r="BP34" s="43"/>
      <c r="BQ34" s="43"/>
      <c r="BR34" s="42">
        <f>COUNT(BR14:BX28)/COUNT($AB$14:$BQ$28)*$G$20</f>
        <v>0</v>
      </c>
      <c r="BS34" s="43"/>
      <c r="BT34" s="43"/>
      <c r="BU34" s="43"/>
      <c r="BV34" s="43"/>
      <c r="BW34" s="43"/>
      <c r="BX34" s="43"/>
    </row>
    <row r="35" spans="1:76" ht="12.6" customHeight="1" x14ac:dyDescent="0.2">
      <c r="A35" s="79" t="s">
        <v>75</v>
      </c>
      <c r="B35" s="142"/>
      <c r="D35" s="135"/>
      <c r="E35" s="135"/>
      <c r="F35" s="135"/>
      <c r="G35" s="135"/>
      <c r="H35" s="135"/>
      <c r="I35" s="135"/>
      <c r="J35" s="135"/>
      <c r="K35" s="135"/>
      <c r="L35" s="28"/>
      <c r="M35" s="28"/>
      <c r="N35" s="28"/>
      <c r="O35" s="137"/>
      <c r="P35" s="137"/>
      <c r="Q35" s="137"/>
      <c r="R35" s="137"/>
      <c r="S35" s="143"/>
      <c r="U35" s="137"/>
      <c r="V35" s="137"/>
      <c r="W35" s="137"/>
      <c r="Y35" s="3"/>
      <c r="AA35" s="3"/>
      <c r="BK35" s="42">
        <f>COUNT(BK14:BQ28)/COUNT($AB$14:$BQ$28)*$I$28</f>
        <v>0</v>
      </c>
      <c r="BL35" s="43"/>
      <c r="BM35" s="43"/>
      <c r="BN35" s="43"/>
      <c r="BO35" s="43"/>
      <c r="BP35" s="43"/>
      <c r="BQ35" s="43"/>
      <c r="BR35" s="42">
        <f>COUNT(BR14:BX28)/COUNT($AB$14:$BQ$28)*$I$28</f>
        <v>0</v>
      </c>
      <c r="BS35" s="43"/>
      <c r="BT35" s="43"/>
      <c r="BU35" s="43"/>
      <c r="BV35" s="43"/>
      <c r="BW35" s="43"/>
      <c r="BX35" s="43"/>
    </row>
    <row r="36" spans="1:76" ht="13.5" customHeight="1" x14ac:dyDescent="0.2">
      <c r="A36" s="151" t="s">
        <v>78</v>
      </c>
      <c r="B36" s="142"/>
      <c r="C36" s="24"/>
      <c r="D36" s="135"/>
      <c r="E36" s="135"/>
      <c r="F36" s="144"/>
      <c r="G36" s="135"/>
      <c r="H36" s="135"/>
      <c r="I36" s="135"/>
      <c r="J36" s="135"/>
      <c r="K36" s="135"/>
      <c r="L36" s="28"/>
      <c r="M36" s="28"/>
      <c r="N36" s="28"/>
      <c r="O36" s="137"/>
      <c r="P36" s="137"/>
      <c r="Q36" s="137"/>
      <c r="R36" s="137"/>
      <c r="S36" s="137"/>
      <c r="U36" s="137"/>
      <c r="V36" s="137"/>
      <c r="W36" s="137"/>
      <c r="X36" s="10"/>
      <c r="Y36" s="20"/>
      <c r="Z36" s="10"/>
      <c r="AB36" s="20"/>
      <c r="BL36" s="145"/>
      <c r="BM36" s="145"/>
      <c r="BN36" s="145"/>
      <c r="BS36" s="145"/>
      <c r="BT36" s="145"/>
      <c r="BU36" s="145"/>
    </row>
    <row r="37" spans="1:76" ht="12.6" customHeight="1" x14ac:dyDescent="0.25">
      <c r="A37" s="152" t="s">
        <v>80</v>
      </c>
      <c r="B37" s="135"/>
      <c r="C37" s="135" t="s">
        <v>74</v>
      </c>
      <c r="D37" s="135"/>
      <c r="E37" s="135"/>
      <c r="F37" s="135"/>
      <c r="G37" s="135"/>
      <c r="H37" s="135"/>
      <c r="I37" s="135"/>
      <c r="J37" s="135"/>
      <c r="K37" s="135"/>
      <c r="L37" s="28"/>
      <c r="M37" s="28"/>
      <c r="N37" s="28"/>
      <c r="O37" s="137"/>
      <c r="P37" s="137"/>
      <c r="Q37" s="137"/>
      <c r="R37" s="137"/>
      <c r="S37" s="137"/>
      <c r="U37" s="137"/>
      <c r="V37" s="137"/>
      <c r="W37" s="137"/>
      <c r="X37" s="10"/>
      <c r="Y37" s="20"/>
      <c r="Z37" s="10"/>
      <c r="AB37" s="20"/>
    </row>
    <row r="38" spans="1:76" ht="12.75" customHeight="1" x14ac:dyDescent="0.25">
      <c r="A38" s="135" t="e">
        <f>$A$36*0.7</f>
        <v>#VALUE!</v>
      </c>
      <c r="B38" s="135"/>
      <c r="C38" s="135" t="s">
        <v>76</v>
      </c>
      <c r="D38" s="135"/>
      <c r="E38" s="135"/>
      <c r="F38" s="135"/>
      <c r="G38" s="135"/>
      <c r="H38" s="135"/>
      <c r="I38" s="135"/>
      <c r="J38" s="135"/>
      <c r="K38" s="135"/>
      <c r="L38" s="28"/>
      <c r="M38" s="28"/>
      <c r="N38" s="28"/>
      <c r="O38" s="137"/>
      <c r="P38" s="137"/>
      <c r="Q38" s="137"/>
      <c r="R38" s="137"/>
      <c r="S38" s="137"/>
      <c r="U38" s="137"/>
      <c r="V38" s="137"/>
      <c r="W38" s="137"/>
      <c r="X38" s="10"/>
      <c r="Y38" s="20"/>
      <c r="Z38" s="10"/>
      <c r="AB38" s="20"/>
    </row>
    <row r="39" spans="1:76" ht="12.75" customHeight="1" x14ac:dyDescent="0.2">
      <c r="A39" s="142" t="s">
        <v>74</v>
      </c>
      <c r="B39" s="142"/>
      <c r="C39" s="135"/>
      <c r="D39" s="135"/>
      <c r="E39" s="135"/>
      <c r="F39" s="135"/>
      <c r="G39" s="135"/>
      <c r="H39" s="135"/>
      <c r="I39" s="135"/>
      <c r="J39" s="135"/>
      <c r="K39" s="135"/>
      <c r="L39" s="28"/>
      <c r="M39" s="28"/>
      <c r="N39" s="28"/>
      <c r="O39" s="137"/>
      <c r="P39" s="137"/>
      <c r="Q39" s="137"/>
      <c r="R39" s="137"/>
      <c r="S39" s="137"/>
      <c r="U39" s="137"/>
      <c r="V39" s="137"/>
      <c r="W39" s="137"/>
      <c r="X39" s="137"/>
      <c r="Y39" s="20"/>
      <c r="AB39" s="20"/>
      <c r="BL39" s="145"/>
      <c r="BM39" s="145"/>
      <c r="BN39" s="145"/>
      <c r="BS39" s="145"/>
      <c r="BT39" s="145"/>
      <c r="BU39" s="145"/>
    </row>
    <row r="40" spans="1:76" ht="13.5" customHeight="1" x14ac:dyDescent="0.25">
      <c r="A40" s="146" t="e">
        <f>+(($A$36*0.3)/(1-W14))/#REF!/S14/R14/Q14/O14/E14/#REF!/P14/(SUM(#REF!))</f>
        <v>#VALUE!</v>
      </c>
      <c r="B40" s="146"/>
      <c r="C40" s="135" t="str">
        <f>A37</f>
        <v>Default reiškmės (ne iš kaininko, tiesiog redaguojamois)</v>
      </c>
      <c r="D40" s="135"/>
      <c r="E40" s="135"/>
      <c r="F40" s="135"/>
      <c r="G40" s="135"/>
      <c r="H40" s="135"/>
      <c r="I40" s="135"/>
      <c r="J40" s="135"/>
      <c r="K40" s="135"/>
      <c r="L40" s="135"/>
      <c r="M40" s="136"/>
      <c r="N40" s="136"/>
      <c r="O40" s="137"/>
      <c r="P40" s="137"/>
      <c r="Q40" s="137"/>
      <c r="R40" s="137"/>
      <c r="S40" s="137"/>
      <c r="U40" s="137"/>
      <c r="V40" s="137"/>
      <c r="W40" s="137"/>
      <c r="X40" s="137"/>
      <c r="Y40" s="3"/>
      <c r="AA40" s="3"/>
      <c r="AB40" s="20"/>
    </row>
    <row r="41" spans="1:76" ht="15" x14ac:dyDescent="0.25">
      <c r="A41" s="146"/>
      <c r="B41" s="146"/>
      <c r="C41" s="135" t="e">
        <f>$C$40/COUNT($AB$14:$BI$14)*COUNT(#REF!)</f>
        <v>#VALUE!</v>
      </c>
      <c r="D41" s="135" t="e">
        <f>C41/(1-#REF!)/#REF!/#REF!/#REF!/#REF!/#REF!/#REF!/#REF!/COUNT(#REF!)/#REF!</f>
        <v>#VALUE!</v>
      </c>
      <c r="E41" s="135"/>
      <c r="F41" s="135"/>
      <c r="G41" s="135"/>
      <c r="H41" s="135"/>
      <c r="I41" s="135"/>
      <c r="J41" s="135"/>
      <c r="K41" s="135"/>
      <c r="L41" s="135"/>
      <c r="M41" s="136"/>
      <c r="N41" s="136"/>
      <c r="O41" s="137"/>
      <c r="P41" s="137"/>
      <c r="Q41" s="137"/>
      <c r="R41" s="137"/>
      <c r="S41" s="137"/>
      <c r="U41" s="137"/>
      <c r="V41" s="137"/>
      <c r="W41" s="137"/>
      <c r="Y41" s="20"/>
      <c r="AB41" s="20"/>
    </row>
    <row r="42" spans="1:76" ht="14.25" x14ac:dyDescent="0.2">
      <c r="A42" s="142" t="s">
        <v>76</v>
      </c>
      <c r="B42" s="142"/>
      <c r="C42" s="135" t="e">
        <f>$C$40/COUNT($AB$14:$BI$14)*COUNT(AB14:BI14)</f>
        <v>#VALUE!</v>
      </c>
      <c r="D42" s="135" t="e">
        <f>C42/(1-W14)/#REF!/S14/Q14/#REF!/P14/O14/E14/COUNT(AB14:BI14)/R14</f>
        <v>#VALUE!</v>
      </c>
      <c r="E42" s="135"/>
      <c r="F42" s="135"/>
      <c r="G42" s="135"/>
      <c r="H42" s="135"/>
      <c r="I42" s="135"/>
      <c r="J42" s="135"/>
      <c r="K42" s="135"/>
      <c r="L42" s="135"/>
      <c r="M42" s="136"/>
      <c r="N42" s="136"/>
      <c r="O42" s="137"/>
      <c r="P42" s="137"/>
      <c r="Q42" s="137"/>
      <c r="R42" s="137"/>
      <c r="S42" s="137"/>
      <c r="U42" s="137"/>
      <c r="V42" s="137"/>
      <c r="W42" s="137"/>
      <c r="Y42" s="3"/>
      <c r="AA42" s="3"/>
    </row>
    <row r="43" spans="1:76" ht="15" x14ac:dyDescent="0.25">
      <c r="A43" s="146" t="e">
        <f>+(($A$36*0.7)/(1-W25))/#REF!/S25/R25/Q25/O25/E25/#REF!/P25/(SUM(AB25:XFD25))</f>
        <v>#VALUE!</v>
      </c>
      <c r="B43" s="146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6"/>
      <c r="N43" s="136"/>
      <c r="O43" s="137"/>
      <c r="P43" s="137"/>
      <c r="Q43" s="137"/>
      <c r="R43" s="137"/>
      <c r="S43" s="137"/>
      <c r="U43" s="137"/>
      <c r="V43" s="137"/>
      <c r="W43" s="137"/>
      <c r="X43" s="10"/>
      <c r="Y43" s="20"/>
      <c r="Z43" s="10"/>
      <c r="AB43" s="20"/>
    </row>
    <row r="44" spans="1:76" ht="15" x14ac:dyDescent="0.25">
      <c r="A44" s="146"/>
      <c r="B44" s="146"/>
      <c r="C44" s="135"/>
      <c r="D44" s="135"/>
      <c r="E44" s="135"/>
      <c r="F44" s="135"/>
      <c r="G44" s="135"/>
      <c r="H44" s="135"/>
      <c r="I44" s="135"/>
      <c r="J44" s="136"/>
      <c r="K44" s="136"/>
      <c r="L44" s="136"/>
      <c r="M44" s="136"/>
      <c r="N44" s="136"/>
      <c r="O44" s="137"/>
      <c r="P44" s="137"/>
      <c r="Q44" s="137"/>
      <c r="R44" s="137"/>
      <c r="S44" s="143"/>
      <c r="U44" s="137"/>
      <c r="V44" s="137"/>
      <c r="W44" s="137"/>
      <c r="X44" s="10"/>
      <c r="Y44" s="20"/>
      <c r="Z44" s="10"/>
      <c r="AB44" s="20"/>
    </row>
    <row r="45" spans="1:76" x14ac:dyDescent="0.25">
      <c r="A45" s="24"/>
      <c r="B45" s="24"/>
      <c r="C45" s="136"/>
      <c r="D45" s="136"/>
      <c r="E45" s="136"/>
      <c r="F45" s="136"/>
      <c r="G45" s="136"/>
      <c r="H45" s="136"/>
      <c r="I45" s="24"/>
      <c r="J45" s="24"/>
      <c r="K45" s="24"/>
      <c r="L45" s="136"/>
      <c r="M45" s="136"/>
      <c r="N45" s="136"/>
      <c r="O45" s="137"/>
      <c r="P45" s="137"/>
      <c r="Q45" s="137"/>
      <c r="R45" s="137"/>
      <c r="S45" s="137"/>
      <c r="W45" s="20"/>
      <c r="X45" s="10"/>
      <c r="Y45" s="20"/>
      <c r="Z45" s="10"/>
      <c r="AB45" s="20"/>
    </row>
    <row r="46" spans="1:76" x14ac:dyDescent="0.25">
      <c r="A46" s="135"/>
      <c r="B46" s="135"/>
      <c r="C46" s="135"/>
      <c r="D46" s="135" t="s">
        <v>32</v>
      </c>
      <c r="E46" s="135"/>
      <c r="F46" s="136"/>
      <c r="G46" s="136"/>
      <c r="H46" s="136"/>
      <c r="I46" s="24"/>
      <c r="J46" s="24"/>
      <c r="K46" s="24"/>
      <c r="L46" s="136"/>
      <c r="M46" s="136"/>
      <c r="N46" s="136"/>
      <c r="O46" s="137"/>
      <c r="P46" s="137"/>
      <c r="Q46" s="137"/>
      <c r="R46" s="137"/>
      <c r="S46" s="137"/>
      <c r="W46" s="20"/>
      <c r="X46" s="10"/>
      <c r="Y46" s="20"/>
      <c r="Z46" s="10"/>
      <c r="AB46" s="20"/>
    </row>
    <row r="47" spans="1:76" x14ac:dyDescent="0.25">
      <c r="A47" s="135"/>
      <c r="B47" s="135"/>
      <c r="C47" s="135" t="s">
        <v>22</v>
      </c>
      <c r="D47" s="144">
        <f>5*215</f>
        <v>1075</v>
      </c>
      <c r="E47" s="135"/>
      <c r="F47" s="136"/>
      <c r="G47" s="136"/>
      <c r="H47" s="136"/>
      <c r="I47" s="24"/>
      <c r="J47" s="24"/>
      <c r="K47" s="24"/>
      <c r="L47" s="136"/>
      <c r="M47" s="136"/>
      <c r="N47" s="136"/>
      <c r="O47" s="137"/>
      <c r="P47" s="137"/>
      <c r="Q47" s="137"/>
      <c r="R47" s="137"/>
      <c r="S47" s="137"/>
    </row>
    <row r="48" spans="1:76" x14ac:dyDescent="0.25">
      <c r="A48" s="147" t="s">
        <v>74</v>
      </c>
      <c r="B48" s="147"/>
      <c r="C48" s="135">
        <f>D48*N14/100</f>
        <v>284.44499999999999</v>
      </c>
      <c r="D48" s="135">
        <f>$D$47*0.3</f>
        <v>322.5</v>
      </c>
      <c r="E48" s="135">
        <f>C48/COUNT($AB$14:$BJ$19)</f>
        <v>8.8889062499999998</v>
      </c>
      <c r="F48" s="136"/>
      <c r="G48" s="136"/>
      <c r="H48" s="136"/>
      <c r="I48" s="24"/>
      <c r="J48" s="24"/>
      <c r="K48" s="24"/>
      <c r="L48" s="136"/>
      <c r="M48" s="136"/>
      <c r="N48" s="136"/>
      <c r="O48" s="137"/>
      <c r="P48" s="137"/>
      <c r="Q48" s="137"/>
      <c r="R48" s="137"/>
      <c r="S48" s="137"/>
    </row>
    <row r="49" spans="1:19" x14ac:dyDescent="0.2">
      <c r="A49" s="147" t="s">
        <v>76</v>
      </c>
      <c r="B49" s="147"/>
      <c r="C49" s="135">
        <f>D49*N21/100</f>
        <v>0</v>
      </c>
      <c r="D49" s="135">
        <f>$D$47*0.7</f>
        <v>752.5</v>
      </c>
      <c r="E49" s="135">
        <f>C49/COUNT($AB$14:$BJ$19)</f>
        <v>0</v>
      </c>
      <c r="F49" s="136"/>
      <c r="G49" s="136"/>
      <c r="H49" s="136"/>
      <c r="I49" s="24"/>
      <c r="J49" s="24"/>
      <c r="K49" s="24"/>
      <c r="L49" s="136"/>
      <c r="M49" s="136"/>
      <c r="N49" s="136"/>
      <c r="O49" s="148"/>
      <c r="P49" s="148"/>
      <c r="Q49" s="137"/>
      <c r="R49" s="137"/>
      <c r="S49" s="137"/>
    </row>
    <row r="50" spans="1:19" x14ac:dyDescent="0.2">
      <c r="A50" s="135"/>
      <c r="B50" s="135"/>
      <c r="C50" s="135"/>
      <c r="D50" s="135"/>
      <c r="E50" s="135"/>
      <c r="F50" s="136"/>
      <c r="G50" s="136"/>
      <c r="H50" s="136"/>
      <c r="I50" s="136"/>
      <c r="J50" s="136"/>
      <c r="K50" s="136"/>
      <c r="L50" s="136"/>
      <c r="M50" s="136"/>
      <c r="N50" s="136"/>
      <c r="O50" s="148"/>
      <c r="P50" s="148"/>
      <c r="Q50" s="137"/>
      <c r="R50" s="137"/>
      <c r="S50" s="137"/>
    </row>
    <row r="51" spans="1:19" x14ac:dyDescent="0.25">
      <c r="A51" s="135"/>
      <c r="B51" s="135"/>
      <c r="C51" s="135">
        <f>C49/28*27</f>
        <v>0</v>
      </c>
      <c r="D51" s="135"/>
      <c r="E51" s="135"/>
      <c r="F51" s="136"/>
      <c r="G51" s="136"/>
      <c r="H51" s="136"/>
      <c r="I51" s="136"/>
      <c r="J51" s="136"/>
      <c r="K51" s="136"/>
      <c r="L51" s="136"/>
      <c r="M51" s="136"/>
      <c r="N51" s="136"/>
      <c r="O51" s="137"/>
      <c r="P51" s="137"/>
      <c r="Q51" s="137"/>
      <c r="R51" s="137"/>
      <c r="S51" s="137"/>
    </row>
    <row r="52" spans="1:19" x14ac:dyDescent="0.25">
      <c r="A52" s="135"/>
      <c r="B52" s="135"/>
      <c r="C52" s="135"/>
      <c r="D52" s="135"/>
      <c r="E52" s="135"/>
      <c r="F52" s="136"/>
      <c r="G52" s="136"/>
      <c r="H52" s="136"/>
      <c r="I52" s="136"/>
      <c r="J52" s="136"/>
      <c r="K52" s="136"/>
      <c r="L52" s="136"/>
      <c r="M52" s="136"/>
      <c r="N52" s="136"/>
      <c r="O52" s="137"/>
      <c r="P52" s="137"/>
      <c r="Q52" s="137"/>
      <c r="R52" s="137"/>
      <c r="S52" s="137"/>
    </row>
    <row r="53" spans="1:19" x14ac:dyDescent="0.25">
      <c r="A53" s="24"/>
      <c r="B53" s="24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7"/>
      <c r="P53" s="137"/>
      <c r="Q53" s="137"/>
      <c r="R53" s="137"/>
      <c r="S53" s="137"/>
    </row>
    <row r="54" spans="1:19" x14ac:dyDescent="0.25">
      <c r="A54" s="24"/>
      <c r="B54" s="24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7"/>
      <c r="P54" s="137"/>
      <c r="Q54" s="137"/>
      <c r="R54" s="137"/>
      <c r="S54" s="137"/>
    </row>
    <row r="55" spans="1:19" x14ac:dyDescent="0.25">
      <c r="A55" s="24"/>
      <c r="B55" s="24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7"/>
      <c r="P55" s="137"/>
      <c r="Q55" s="137"/>
      <c r="R55" s="137"/>
      <c r="S55" s="137"/>
    </row>
    <row r="56" spans="1:19" x14ac:dyDescent="0.25">
      <c r="A56" s="24"/>
      <c r="B56" s="24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7"/>
      <c r="P56" s="137"/>
      <c r="Q56" s="137"/>
      <c r="R56" s="137"/>
      <c r="S56" s="137"/>
    </row>
    <row r="57" spans="1:19" x14ac:dyDescent="0.25">
      <c r="A57" s="24"/>
      <c r="B57" s="24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7"/>
      <c r="P57" s="137"/>
      <c r="Q57" s="137"/>
      <c r="R57" s="137"/>
      <c r="S57" s="137"/>
    </row>
    <row r="58" spans="1:19" x14ac:dyDescent="0.25">
      <c r="A58" s="24"/>
      <c r="B58" s="24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7"/>
      <c r="P58" s="137"/>
      <c r="Q58" s="137"/>
      <c r="R58" s="137"/>
      <c r="S58" s="137"/>
    </row>
    <row r="59" spans="1:19" x14ac:dyDescent="0.25">
      <c r="A59" s="24"/>
      <c r="B59" s="24"/>
      <c r="C59" s="136"/>
      <c r="D59" s="136" t="s">
        <v>77</v>
      </c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7"/>
      <c r="P59" s="137"/>
      <c r="Q59" s="137"/>
      <c r="R59" s="137"/>
      <c r="S59" s="137"/>
    </row>
    <row r="60" spans="1:19" x14ac:dyDescent="0.25">
      <c r="A60" s="24"/>
      <c r="B60" s="24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7"/>
      <c r="P60" s="137"/>
      <c r="Q60" s="137"/>
      <c r="R60" s="137"/>
      <c r="S60" s="137"/>
    </row>
    <row r="61" spans="1:19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136"/>
      <c r="M61" s="28"/>
      <c r="N61" s="28"/>
      <c r="O61" s="149"/>
      <c r="P61" s="149"/>
      <c r="Q61" s="149"/>
      <c r="R61" s="149"/>
      <c r="S61" s="149"/>
    </row>
    <row r="62" spans="1:19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136"/>
      <c r="M62" s="28"/>
      <c r="N62" s="28"/>
      <c r="O62" s="149"/>
      <c r="P62" s="149"/>
      <c r="Q62" s="149"/>
      <c r="R62" s="149"/>
      <c r="S62" s="149"/>
    </row>
    <row r="63" spans="1:19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8"/>
      <c r="M63" s="28"/>
      <c r="N63" s="28"/>
      <c r="O63" s="149"/>
      <c r="P63" s="149"/>
      <c r="Q63" s="149"/>
      <c r="R63" s="149"/>
      <c r="S63" s="149"/>
    </row>
    <row r="64" spans="1:19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8"/>
      <c r="M64" s="28"/>
      <c r="N64" s="28"/>
      <c r="O64" s="149"/>
      <c r="P64" s="149"/>
      <c r="Q64" s="149"/>
      <c r="R64" s="149"/>
      <c r="S64" s="149"/>
    </row>
    <row r="65" spans="1:14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8"/>
      <c r="M65" s="28"/>
      <c r="N65" s="28"/>
    </row>
    <row r="66" spans="1:14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8"/>
      <c r="M66" s="28"/>
      <c r="N66" s="28"/>
    </row>
    <row r="67" spans="1:14" x14ac:dyDescent="0.25">
      <c r="A67" s="149"/>
      <c r="B67" s="149"/>
      <c r="C67" s="149"/>
      <c r="D67" s="149"/>
      <c r="E67" s="149"/>
      <c r="F67" s="149"/>
      <c r="G67" s="149"/>
      <c r="H67" s="149"/>
      <c r="I67" s="149"/>
    </row>
    <row r="68" spans="1:14" x14ac:dyDescent="0.25">
      <c r="A68" s="149"/>
      <c r="B68" s="149"/>
      <c r="C68" s="149"/>
      <c r="D68" s="149"/>
      <c r="E68" s="149"/>
      <c r="F68" s="149"/>
      <c r="G68" s="149"/>
      <c r="H68" s="149"/>
      <c r="I68" s="149"/>
    </row>
    <row r="69" spans="1:14" x14ac:dyDescent="0.25">
      <c r="A69" s="149"/>
      <c r="B69" s="149"/>
      <c r="C69" s="149"/>
      <c r="D69" s="149"/>
      <c r="E69" s="149"/>
      <c r="F69" s="149"/>
      <c r="G69" s="149"/>
      <c r="H69" s="149"/>
      <c r="I69" s="149"/>
    </row>
    <row r="70" spans="1:14" x14ac:dyDescent="0.25">
      <c r="A70" s="149"/>
      <c r="B70" s="149"/>
      <c r="C70" s="149"/>
      <c r="D70" s="149"/>
      <c r="E70" s="149"/>
      <c r="F70" s="149"/>
      <c r="G70" s="149"/>
      <c r="H70" s="149"/>
      <c r="I70" s="149"/>
    </row>
    <row r="71" spans="1:14" x14ac:dyDescent="0.25">
      <c r="A71" s="149"/>
      <c r="B71" s="149"/>
      <c r="C71" s="149"/>
      <c r="D71" s="149"/>
      <c r="E71" s="149"/>
      <c r="F71" s="149"/>
      <c r="G71" s="149"/>
      <c r="H71" s="149"/>
      <c r="I71" s="149"/>
    </row>
    <row r="72" spans="1:14" x14ac:dyDescent="0.25">
      <c r="A72" s="149"/>
      <c r="B72" s="149"/>
      <c r="C72" s="149"/>
      <c r="D72" s="149"/>
      <c r="E72" s="149"/>
      <c r="F72" s="149"/>
      <c r="G72" s="149"/>
      <c r="H72" s="149"/>
      <c r="I72" s="149"/>
    </row>
  </sheetData>
  <mergeCells count="11">
    <mergeCell ref="AP29:AV29"/>
    <mergeCell ref="AW29:BC29"/>
    <mergeCell ref="BD29:BJ29"/>
    <mergeCell ref="BK29:BQ29"/>
    <mergeCell ref="BR29:BX29"/>
    <mergeCell ref="L10:L12"/>
    <mergeCell ref="M10:M12"/>
    <mergeCell ref="N10:N12"/>
    <mergeCell ref="Q10:U10"/>
    <mergeCell ref="AB29:AH29"/>
    <mergeCell ref="AI29:AO29"/>
  </mergeCells>
  <conditionalFormatting sqref="Q20:U20">
    <cfRule type="cellIs" dxfId="7" priority="5" stopIfTrue="1" operator="greaterThan">
      <formula>1</formula>
    </cfRule>
    <cfRule type="cellIs" dxfId="6" priority="6" stopIfTrue="1" operator="lessThan">
      <formula>1</formula>
    </cfRule>
  </conditionalFormatting>
  <conditionalFormatting sqref="Q28:U28">
    <cfRule type="cellIs" dxfId="5" priority="3" stopIfTrue="1" operator="greaterThan">
      <formula>1</formula>
    </cfRule>
    <cfRule type="cellIs" dxfId="4" priority="4" stopIfTrue="1" operator="lessThan">
      <formula>1</formula>
    </cfRule>
  </conditionalFormatting>
  <conditionalFormatting sqref="R13:U13">
    <cfRule type="cellIs" dxfId="3" priority="7" stopIfTrue="1" operator="greaterThan">
      <formula>1</formula>
    </cfRule>
    <cfRule type="cellIs" dxfId="2" priority="8" stopIfTrue="1" operator="lessThan">
      <formula>1</formula>
    </cfRule>
  </conditionalFormatting>
  <conditionalFormatting sqref="AB14:BX27">
    <cfRule type="cellIs" dxfId="1" priority="1" operator="greaterThan">
      <formula>0</formula>
    </cfRule>
  </conditionalFormatting>
  <conditionalFormatting sqref="AB28:BX28">
    <cfRule type="cellIs" dxfId="0" priority="2" operator="greaterThan">
      <formula>0</formula>
    </cfRule>
  </conditionalFormatting>
  <pageMargins left="0.25" right="0.25" top="0.36" bottom="0.4" header="0.26" footer="0.21"/>
  <pageSetup paperSize="9" scale="3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TV_RBS</vt:lpstr>
      <vt:lpstr>TV_RBS!Print_Area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gedas / BPN</dc:creator>
  <cp:lastModifiedBy>gedas / BPN</cp:lastModifiedBy>
  <dcterms:created xsi:type="dcterms:W3CDTF">2025-08-18T07:41:59Z</dcterms:created>
  <dcterms:modified xsi:type="dcterms:W3CDTF">2025-08-18T07:51:23Z</dcterms:modified>
</cp:coreProperties>
</file>