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192.168.90.1\storage\Clients\Gelsva\!Vynoteka\Vynoteka LT\2025.10 Spalio kampanija\Orders\TV\"/>
    </mc:Choice>
  </mc:AlternateContent>
  <xr:revisionPtr revIDLastSave="0" documentId="13_ncr:1_{A6D961C2-D16D-4FAB-92CB-3F2F835A66F4}" xr6:coauthVersionLast="47" xr6:coauthVersionMax="47" xr10:uidLastSave="{00000000-0000-0000-0000-000000000000}"/>
  <bookViews>
    <workbookView xWindow="-110" yWindow="-110" windowWidth="19420" windowHeight="10300" tabRatio="585" xr2:uid="{00000000-000D-0000-FFFF-FFFF00000000}"/>
  </bookViews>
  <sheets>
    <sheet name="TV_RBS" sheetId="15" r:id="rId1"/>
    <sheet name="Skaiciuokle" sheetId="16" state="hidden" r:id="rId2"/>
  </sheets>
  <definedNames>
    <definedName name="___________grp1">#REF!</definedName>
    <definedName name="___________grp2">#REF!</definedName>
    <definedName name="___________grp3">#REF!</definedName>
    <definedName name="___________grp4">#REF!</definedName>
    <definedName name="___________qf1">#REF!</definedName>
    <definedName name="___________qf2">#REF!</definedName>
    <definedName name="___________qf3">#REF!</definedName>
    <definedName name="___________qf4">#REF!</definedName>
    <definedName name="___________qty1">#REF!</definedName>
    <definedName name="___________qty2">#REF!</definedName>
    <definedName name="___________qty3">#REF!</definedName>
    <definedName name="___________qty4">#REF!</definedName>
    <definedName name="___________trp1">#REF!</definedName>
    <definedName name="___________trp2">#REF!</definedName>
    <definedName name="___________trp3">#REF!</definedName>
    <definedName name="___________trp4">#REF!</definedName>
    <definedName name="__________grp1">#REF!</definedName>
    <definedName name="__________grp2">#REF!</definedName>
    <definedName name="__________grp3">#REF!</definedName>
    <definedName name="__________grp4">#REF!</definedName>
    <definedName name="__________qf1">#REF!</definedName>
    <definedName name="__________qf2">#REF!</definedName>
    <definedName name="__________qf3">#REF!</definedName>
    <definedName name="__________qf4">#REF!</definedName>
    <definedName name="__________qty1">#REF!</definedName>
    <definedName name="__________qty2">#REF!</definedName>
    <definedName name="__________qty3">#REF!</definedName>
    <definedName name="__________qty4">#REF!</definedName>
    <definedName name="__________trp1">#REF!</definedName>
    <definedName name="__________trp2">#REF!</definedName>
    <definedName name="__________trp3">#REF!</definedName>
    <definedName name="__________trp4">#REF!</definedName>
    <definedName name="_________grp1">#REF!</definedName>
    <definedName name="_________grp2">#REF!</definedName>
    <definedName name="_________grp3">#REF!</definedName>
    <definedName name="_________grp4">#REF!</definedName>
    <definedName name="_________qf1">#REF!</definedName>
    <definedName name="_________qf2">#REF!</definedName>
    <definedName name="_________qf3">#REF!</definedName>
    <definedName name="_________qf4">#REF!</definedName>
    <definedName name="_________qty1">#REF!</definedName>
    <definedName name="_________qty2">#REF!</definedName>
    <definedName name="_________qty3">#REF!</definedName>
    <definedName name="_________qty4">#REF!</definedName>
    <definedName name="_________trp1">#REF!</definedName>
    <definedName name="_________trp2">#REF!</definedName>
    <definedName name="_________trp3">#REF!</definedName>
    <definedName name="_________trp4">#REF!</definedName>
    <definedName name="________grp1">#REF!</definedName>
    <definedName name="________grp2">#REF!</definedName>
    <definedName name="________grp3">#REF!</definedName>
    <definedName name="________grp4">#REF!</definedName>
    <definedName name="________qf1">#REF!</definedName>
    <definedName name="________qf2">#REF!</definedName>
    <definedName name="________qf3">#REF!</definedName>
    <definedName name="________qf4">#REF!</definedName>
    <definedName name="________qty1">#REF!</definedName>
    <definedName name="________qty2">#REF!</definedName>
    <definedName name="________qty3">#REF!</definedName>
    <definedName name="________qty4">#REF!</definedName>
    <definedName name="________trp1">#REF!</definedName>
    <definedName name="________trp2">#REF!</definedName>
    <definedName name="________trp3">#REF!</definedName>
    <definedName name="________trp4">#REF!</definedName>
    <definedName name="_______grp1">#REF!</definedName>
    <definedName name="_______grp2">#REF!</definedName>
    <definedName name="_______grp3">#REF!</definedName>
    <definedName name="_______grp4">#REF!</definedName>
    <definedName name="_______qf1">#REF!</definedName>
    <definedName name="_______qf2">#REF!</definedName>
    <definedName name="_______qf3">#REF!</definedName>
    <definedName name="_______qf4">#REF!</definedName>
    <definedName name="_______qty1">#REF!</definedName>
    <definedName name="_______qty2">#REF!</definedName>
    <definedName name="_______qty3">#REF!</definedName>
    <definedName name="_______qty4">#REF!</definedName>
    <definedName name="_______trp1">#REF!</definedName>
    <definedName name="_______trp2">#REF!</definedName>
    <definedName name="_______trp3">#REF!</definedName>
    <definedName name="_______trp4">#REF!</definedName>
    <definedName name="______grp1">#REF!</definedName>
    <definedName name="______grp2">#REF!</definedName>
    <definedName name="______grp3">#REF!</definedName>
    <definedName name="______grp4">#REF!</definedName>
    <definedName name="______qf1">#REF!</definedName>
    <definedName name="______qf2">#REF!</definedName>
    <definedName name="______qf3">#REF!</definedName>
    <definedName name="______qf4">#REF!</definedName>
    <definedName name="______qty1">#REF!</definedName>
    <definedName name="______qty2">#REF!</definedName>
    <definedName name="______qty3">#REF!</definedName>
    <definedName name="______qty4">#REF!</definedName>
    <definedName name="______trp1">#REF!</definedName>
    <definedName name="______trp2">#REF!</definedName>
    <definedName name="______trp3">#REF!</definedName>
    <definedName name="______trp4">#REF!</definedName>
    <definedName name="_____grp1">#REF!</definedName>
    <definedName name="_____grp2">#REF!</definedName>
    <definedName name="_____grp3">#REF!</definedName>
    <definedName name="_____grp4">#REF!</definedName>
    <definedName name="_____qf1">#REF!</definedName>
    <definedName name="_____qf2">#REF!</definedName>
    <definedName name="_____qf3">#REF!</definedName>
    <definedName name="_____qf4">#REF!</definedName>
    <definedName name="_____qty1">#REF!</definedName>
    <definedName name="_____qty2">#REF!</definedName>
    <definedName name="_____qty3">#REF!</definedName>
    <definedName name="_____qty4">#REF!</definedName>
    <definedName name="_____trp1">#REF!</definedName>
    <definedName name="_____trp2">#REF!</definedName>
    <definedName name="_____trp3">#REF!</definedName>
    <definedName name="_____trp4">#REF!</definedName>
    <definedName name="____grp1">#REF!</definedName>
    <definedName name="____grp2">#REF!</definedName>
    <definedName name="____grp3">#REF!</definedName>
    <definedName name="____grp4">#REF!</definedName>
    <definedName name="____qf1">#REF!</definedName>
    <definedName name="____qf2">#REF!</definedName>
    <definedName name="____qf3">#REF!</definedName>
    <definedName name="____qf4">#REF!</definedName>
    <definedName name="____qty1">#REF!</definedName>
    <definedName name="____qty2">#REF!</definedName>
    <definedName name="____qty3">#REF!</definedName>
    <definedName name="____qty4">#REF!</definedName>
    <definedName name="____trp1">#REF!</definedName>
    <definedName name="____trp2">#REF!</definedName>
    <definedName name="____trp3">#REF!</definedName>
    <definedName name="____trp4">#REF!</definedName>
    <definedName name="___grp1">#REF!</definedName>
    <definedName name="___grp2">#REF!</definedName>
    <definedName name="___grp3">#REF!</definedName>
    <definedName name="___grp4">#REF!</definedName>
    <definedName name="___qf1">#REF!</definedName>
    <definedName name="___qf2">#REF!</definedName>
    <definedName name="___qf3">#REF!</definedName>
    <definedName name="___qf4">#REF!</definedName>
    <definedName name="___qty1">#REF!</definedName>
    <definedName name="___qty2">#REF!</definedName>
    <definedName name="___qty3">#REF!</definedName>
    <definedName name="___qty4">#REF!</definedName>
    <definedName name="___trp1">#REF!</definedName>
    <definedName name="___trp2">#REF!</definedName>
    <definedName name="___trp3">#REF!</definedName>
    <definedName name="___trp4">#REF!</definedName>
    <definedName name="__grp1">#REF!</definedName>
    <definedName name="__grp2">#REF!</definedName>
    <definedName name="__grp3">#REF!</definedName>
    <definedName name="__grp4">#REF!</definedName>
    <definedName name="__new2" hidden="1">{"'siets LAT'!$J$95","'siets LAT'!$J$95"}</definedName>
    <definedName name="__qf1">#REF!</definedName>
    <definedName name="__qf2">#REF!</definedName>
    <definedName name="__qf3">#REF!</definedName>
    <definedName name="__qf4">#REF!</definedName>
    <definedName name="__qty1">#REF!</definedName>
    <definedName name="__qty2">#REF!</definedName>
    <definedName name="__qty3">#REF!</definedName>
    <definedName name="__qty4">#REF!</definedName>
    <definedName name="__trp1">#REF!</definedName>
    <definedName name="__trp2">#REF!</definedName>
    <definedName name="__trp3">#REF!</definedName>
    <definedName name="__trp4">#REF!</definedName>
    <definedName name="_xlnm._FilterDatabase" localSheetId="0" hidden="1">TV_RBS!#REF!</definedName>
    <definedName name="_grp1">#REF!</definedName>
    <definedName name="_grp2">#REF!</definedName>
    <definedName name="_grp3">#REF!</definedName>
    <definedName name="_grp4">#REF!</definedName>
    <definedName name="_new2" hidden="1">{"'siets LAT'!$J$95","'siets LAT'!$J$95"}</definedName>
    <definedName name="_qf1">#REF!</definedName>
    <definedName name="_qf2">#REF!</definedName>
    <definedName name="_qf3">#REF!</definedName>
    <definedName name="_qf4">#REF!</definedName>
    <definedName name="_qty1">#REF!</definedName>
    <definedName name="_qty2">#REF!</definedName>
    <definedName name="_qty3">#REF!</definedName>
    <definedName name="_qty4">#REF!</definedName>
    <definedName name="_trp1">#REF!</definedName>
    <definedName name="_trp2">#REF!</definedName>
    <definedName name="_trp3">#REF!</definedName>
    <definedName name="_trp4">#REF!</definedName>
    <definedName name="A" localSheetId="0">#REF!</definedName>
    <definedName name="A">{"'siets LAT'!$J$95","'siets LAT'!$J$95"}</definedName>
    <definedName name="AccessDatabase" hidden="1">"C:\Normunds\Dazjadi\db1.mdb"</definedName>
    <definedName name="as" localSheetId="0" hidden="1">{"'siets LAT'!$J$95","'siets LAT'!$J$95"}</definedName>
    <definedName name="as" hidden="1">{"'siets LAT'!$J$95","'siets LAT'!$J$95"}</definedName>
    <definedName name="Atlase" localSheetId="0" hidden="1">{"'siets LAT'!$J$95","'siets LAT'!$J$95"}</definedName>
    <definedName name="Atlase" hidden="1">{"'siets LAT'!$J$95","'siets LAT'!$J$95"}</definedName>
    <definedName name="B" localSheetId="0">{"'siets LAT'!$J$95","'siets LAT'!$J$95"}</definedName>
    <definedName name="B">{"'siets LAT'!$J$95","'siets LAT'!$J$95"}</definedName>
    <definedName name="blt" localSheetId="0">#REF!</definedName>
    <definedName name="blt">#REF!</definedName>
    <definedName name="CampaignCurrency" localSheetId="0">#REF!</definedName>
    <definedName name="CampaignCurrency">#REF!</definedName>
    <definedName name="ciliplanas" localSheetId="0">#REF!</definedName>
    <definedName name="ciliplanas">#REF!</definedName>
    <definedName name="ClientFileBtn">"Button 57"</definedName>
    <definedName name="Code" localSheetId="0" hidden="1">#REF!</definedName>
    <definedName name="Code" hidden="1">#REF!</definedName>
    <definedName name="cost1">#REF!</definedName>
    <definedName name="cost2">#REF!</definedName>
    <definedName name="cost3">#REF!</definedName>
    <definedName name="cost4">#REF!</definedName>
    <definedName name="Customer" localSheetId="0">#REF!</definedName>
    <definedName name="Customer">#REF!</definedName>
    <definedName name="D">{"'siets LAT'!$J$95","'siets LAT'!$J$95"}</definedName>
    <definedName name="data1" localSheetId="0" hidden="1">#REF!</definedName>
    <definedName name="data1" hidden="1">#REF!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ate" localSheetId="0">#REF!</definedName>
    <definedName name="Date">#REF!</definedName>
    <definedName name="date_end" localSheetId="0">#REF!</definedName>
    <definedName name="date_end">#REF!</definedName>
    <definedName name="date_start" localSheetId="0">#REF!</definedName>
    <definedName name="date_start">#REF!</definedName>
    <definedName name="Diena_Izklaide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E" localSheetId="0">#REF!</definedName>
    <definedName name="E">#REF!</definedName>
    <definedName name="Exchange">#REF!</definedName>
    <definedName name="F" localSheetId="0">#REF!</definedName>
    <definedName name="F">#REF!</definedName>
    <definedName name="FCode" localSheetId="0" hidden="1">#REF!</definedName>
    <definedName name="FCode" hidden="1">#REF!</definedName>
    <definedName name="ff" localSheetId="0" hidden="1">{"'siets LAT'!$J$95","'siets LAT'!$J$95"}</definedName>
    <definedName name="ff" hidden="1">{"'siets LAT'!$J$95","'siets LAT'!$J$95"}</definedName>
    <definedName name="fg" localSheetId="0" hidden="1">{"'siets LAT'!$J$95","'siets LAT'!$J$95"}</definedName>
    <definedName name="fg" hidden="1">{"'siets LAT'!$J$95","'siets LAT'!$J$95"}</definedName>
    <definedName name="FirstRow" localSheetId="0">#REF!</definedName>
    <definedName name="FirstRow">#REF!</definedName>
    <definedName name="g" localSheetId="0" hidden="1">{"'siets LAT'!$J$95","'siets LAT'!$J$95"}</definedName>
    <definedName name="g" hidden="1">{"'siets LAT'!$J$95","'siets LAT'!$J$95"}</definedName>
    <definedName name="gh" localSheetId="0" hidden="1">{"'siets LAT'!$J$95","'siets LAT'!$J$95"}</definedName>
    <definedName name="gh" hidden="1">{"'siets LAT'!$J$95","'siets LAT'!$J$95"}</definedName>
    <definedName name="gtgttt" localSheetId="0">#REF!</definedName>
    <definedName name="gtgttt">#REF!</definedName>
    <definedName name="gxfvf" localSheetId="0" hidden="1">{"'siets LAT'!$J$95","'siets LAT'!$J$95"}</definedName>
    <definedName name="gxfvf" hidden="1">{"'siets LAT'!$J$95","'siets LAT'!$J$95"}</definedName>
    <definedName name="HiddenRows" localSheetId="0" hidden="1">#REF!</definedName>
    <definedName name="HiddenRows" hidden="1">#REF!</definedName>
    <definedName name="HTML_CodePage" hidden="1">1257</definedName>
    <definedName name="HTML_Control" localSheetId="0" hidden="1">{"'siets LAT'!$J$95","'siets LAT'!$J$95"}</definedName>
    <definedName name="HTML_Control" hidden="1">{"'siets LAT'!$J$95","'siets LAT'!$J$95"}</definedName>
    <definedName name="HTML_Description" hidden="1">""</definedName>
    <definedName name="HTML_Email" hidden="1">""</definedName>
    <definedName name="HTML_Header" hidden="1">"siets LAT"</definedName>
    <definedName name="HTML_LastUpdate" hidden="1">"98.04.24."</definedName>
    <definedName name="HTML_LineAfter" hidden="1">FALSE</definedName>
    <definedName name="HTML_LineBefore" hidden="1">FALSE</definedName>
    <definedName name="HTML_Name" hidden="1">"Guru"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"5 CENU LISTES 1998A"</definedName>
    <definedName name="Inter_datasheet">#REF!</definedName>
    <definedName name="izmantot" localSheetId="0" hidden="1">{"'siets LAT'!$J$95","'siets LAT'!$J$95"}</definedName>
    <definedName name="izmantot" hidden="1">{"'siets LAT'!$J$95","'siets LAT'!$J$95"}</definedName>
    <definedName name="jkl" localSheetId="0" hidden="1">{"'siets LAT'!$J$95","'siets LAT'!$J$95"}</definedName>
    <definedName name="jkl" hidden="1">{"'siets LAT'!$J$95","'siets LAT'!$J$95"}</definedName>
    <definedName name="LTCOL_RC_T" localSheetId="0">#REF!</definedName>
    <definedName name="LTCOL_RC_T">#REF!</definedName>
    <definedName name="LTCOL_RC_V" localSheetId="0">#REF!</definedName>
    <definedName name="LTCOL_RC_V">#REF!</definedName>
    <definedName name="LTCOL_TotalWF" localSheetId="0">#REF!</definedName>
    <definedName name="LTCOL_TotalWF">#REF!</definedName>
    <definedName name="LTPL_1_T" localSheetId="0">#REF!</definedName>
    <definedName name="LTPL_1_T">#REF!</definedName>
    <definedName name="LTPL_1_V" localSheetId="0">#REF!</definedName>
    <definedName name="LTPL_1_V">#REF!</definedName>
    <definedName name="LTPL_2_T" localSheetId="0">#REF!</definedName>
    <definedName name="LTPL_2_T">#REF!</definedName>
    <definedName name="LTPL_2_V" localSheetId="0">#REF!</definedName>
    <definedName name="LTPL_2_V">#REF!</definedName>
    <definedName name="LTPL_3_T" localSheetId="0">#REF!</definedName>
    <definedName name="LTPL_3_T">#REF!</definedName>
    <definedName name="LTPL_3_V" localSheetId="0">#REF!</definedName>
    <definedName name="LTPL_3_V">#REF!</definedName>
    <definedName name="LTPL_4_T" localSheetId="0">#REF!</definedName>
    <definedName name="LTPL_4_T">#REF!</definedName>
    <definedName name="LTPL_4_V" localSheetId="0">#REF!</definedName>
    <definedName name="LTPL_4_V">#REF!</definedName>
    <definedName name="LTPL_offer" localSheetId="0">#REF!</definedName>
    <definedName name="LTPL_offer">#REF!</definedName>
    <definedName name="LTPL_print" localSheetId="0">#REF!</definedName>
    <definedName name="LTPL_print">#REF!</definedName>
    <definedName name="LTPL_RC_T" localSheetId="0">#REF!</definedName>
    <definedName name="LTPL_RC_T">#REF!</definedName>
    <definedName name="LTPL_RC_V" localSheetId="0">#REF!</definedName>
    <definedName name="LTPL_RC_V">#REF!</definedName>
    <definedName name="LTPL_TotalWF" localSheetId="0">#REF!</definedName>
    <definedName name="LTPL_TotalWF">#REF!</definedName>
    <definedName name="LV_1ADV_T" localSheetId="0">#REF!</definedName>
    <definedName name="LV_1ADV_T">#REF!</definedName>
    <definedName name="LV_1ADV_V" localSheetId="0">#REF!</definedName>
    <definedName name="LV_1ADV_V">#REF!</definedName>
    <definedName name="LV_1AG_T" localSheetId="0">#REF!</definedName>
    <definedName name="LV_1AG_T">#REF!</definedName>
    <definedName name="LV_1AG_V" localSheetId="0">#REF!</definedName>
    <definedName name="LV_1AG_V">#REF!</definedName>
    <definedName name="LV_2ADV_T" localSheetId="0">#REF!</definedName>
    <definedName name="LV_2ADV_T">#REF!</definedName>
    <definedName name="LV_2ADV_V" localSheetId="0">#REF!</definedName>
    <definedName name="LV_2ADV_V">#REF!</definedName>
    <definedName name="LV_2AG_T" localSheetId="0">#REF!</definedName>
    <definedName name="LV_2AG_T">#REF!</definedName>
    <definedName name="LV_2AG_V" localSheetId="0">#REF!</definedName>
    <definedName name="LV_2AG_V">#REF!</definedName>
    <definedName name="LV_3ADV_T" localSheetId="0">#REF!</definedName>
    <definedName name="LV_3ADV_T">#REF!</definedName>
    <definedName name="LV_3ADV_V" localSheetId="0">#REF!</definedName>
    <definedName name="LV_3ADV_V">#REF!</definedName>
    <definedName name="LV_3AG_T" localSheetId="0">#REF!</definedName>
    <definedName name="LV_3AG_T">#REF!</definedName>
    <definedName name="LV_3AG_V" localSheetId="0">#REF!</definedName>
    <definedName name="LV_3AG_V">#REF!</definedName>
    <definedName name="LV_4ADV_T" localSheetId="0">#REF!</definedName>
    <definedName name="LV_4ADV_T">#REF!</definedName>
    <definedName name="LV_4ADV_V" localSheetId="0">#REF!</definedName>
    <definedName name="LV_4ADV_V">#REF!</definedName>
    <definedName name="LV_4AG_T" localSheetId="0">#REF!</definedName>
    <definedName name="LV_4AG_T">#REF!</definedName>
    <definedName name="LV_4AG_V" localSheetId="0">#REF!</definedName>
    <definedName name="LV_4AG_V">#REF!</definedName>
    <definedName name="LV_5ADV_T" localSheetId="0">#REF!</definedName>
    <definedName name="LV_5ADV_T">#REF!</definedName>
    <definedName name="LV_5ADV_V" localSheetId="0">#REF!</definedName>
    <definedName name="LV_5ADV_V">#REF!</definedName>
    <definedName name="LV_5AG_T" localSheetId="0">#REF!</definedName>
    <definedName name="LV_5AG_T">#REF!</definedName>
    <definedName name="LV_5AG_V" localSheetId="0">#REF!</definedName>
    <definedName name="LV_5AG_V">#REF!</definedName>
    <definedName name="LV_EURexch" localSheetId="0">#REF!</definedName>
    <definedName name="LV_EURexch">#REF!</definedName>
    <definedName name="LV_TotalMF" localSheetId="0">#REF!</definedName>
    <definedName name="LV_TotalMF">#REF!</definedName>
    <definedName name="LV_TotalWF" localSheetId="0">#REF!</definedName>
    <definedName name="LV_TotalWF">#REF!</definedName>
    <definedName name="LVBB_1ADV_T" localSheetId="0">#REF!</definedName>
    <definedName name="LVBB_1ADV_T">#REF!</definedName>
    <definedName name="LVBB_1ADV_V" localSheetId="0">#REF!</definedName>
    <definedName name="LVBB_1ADV_V">#REF!</definedName>
    <definedName name="LVBB_1AG_T" localSheetId="0">#REF!</definedName>
    <definedName name="LVBB_1AG_T">#REF!</definedName>
    <definedName name="LVBB_1AG_V" localSheetId="0">#REF!</definedName>
    <definedName name="LVBB_1AG_V">#REF!</definedName>
    <definedName name="LVBB_2ADV_T" localSheetId="0">#REF!</definedName>
    <definedName name="LVBB_2ADV_T">#REF!</definedName>
    <definedName name="LVBB_2ADV_V" localSheetId="0">#REF!</definedName>
    <definedName name="LVBB_2ADV_V">#REF!</definedName>
    <definedName name="LVBB_2AG_T" localSheetId="0">#REF!</definedName>
    <definedName name="LVBB_2AG_T">#REF!</definedName>
    <definedName name="LVBB_2AG_V" localSheetId="0">#REF!</definedName>
    <definedName name="LVBB_2AG_V">#REF!</definedName>
    <definedName name="LVBB_3ADV_T" localSheetId="0">#REF!</definedName>
    <definedName name="LVBB_3ADV_T">#REF!</definedName>
    <definedName name="LVBB_3ADV_V" localSheetId="0">#REF!</definedName>
    <definedName name="LVBB_3ADV_V">#REF!</definedName>
    <definedName name="LVBB_3AG_T" localSheetId="0">#REF!</definedName>
    <definedName name="LVBB_3AG_T">#REF!</definedName>
    <definedName name="LVBB_3AG_V" localSheetId="0">#REF!</definedName>
    <definedName name="LVBB_3AG_V">#REF!</definedName>
    <definedName name="LVBB_4ADV_T" localSheetId="0">#REF!</definedName>
    <definedName name="LVBB_4ADV_T">#REF!</definedName>
    <definedName name="LVBB_4ADV_V" localSheetId="0">#REF!</definedName>
    <definedName name="LVBB_4ADV_V">#REF!</definedName>
    <definedName name="LVBB_4AG_T" localSheetId="0">#REF!</definedName>
    <definedName name="LVBB_4AG_T">#REF!</definedName>
    <definedName name="LVBB_4AG_V" localSheetId="0">#REF!</definedName>
    <definedName name="LVBB_4AG_V">#REF!</definedName>
    <definedName name="LVBB_5ADV_T" localSheetId="0">#REF!</definedName>
    <definedName name="LVBB_5ADV_T">#REF!</definedName>
    <definedName name="LVBB_5ADV_V" localSheetId="0">#REF!</definedName>
    <definedName name="LVBB_5ADV_V">#REF!</definedName>
    <definedName name="LVBB_5AG_T" localSheetId="0">#REF!</definedName>
    <definedName name="LVBB_5AG_T">#REF!</definedName>
    <definedName name="LVBB_5AG_V" localSheetId="0">#REF!</definedName>
    <definedName name="LVBB_5AG_V">#REF!</definedName>
    <definedName name="LVBB_ADVOffer" localSheetId="0">#REF!</definedName>
    <definedName name="LVBB_ADVOffer">#REF!</definedName>
    <definedName name="LVBB_AGOffer" localSheetId="0">#REF!</definedName>
    <definedName name="LVBB_AGOffer">#REF!</definedName>
    <definedName name="LVCOL_1ADV_T" localSheetId="0">#REF!</definedName>
    <definedName name="LVCOL_1ADV_T">#REF!</definedName>
    <definedName name="LVCOL_1ADV_V" localSheetId="0">#REF!</definedName>
    <definedName name="LVCOL_1ADV_V">#REF!</definedName>
    <definedName name="LVCOL_1AG_T" localSheetId="0">#REF!</definedName>
    <definedName name="LVCOL_1AG_T">#REF!</definedName>
    <definedName name="LVCOL_1AG_V" localSheetId="0">#REF!</definedName>
    <definedName name="LVCOL_1AG_V">#REF!</definedName>
    <definedName name="LVCOL_2ADV_T" localSheetId="0">#REF!</definedName>
    <definedName name="LVCOL_2ADV_T">#REF!</definedName>
    <definedName name="LVCOL_2ADV_V" localSheetId="0">#REF!</definedName>
    <definedName name="LVCOL_2ADV_V">#REF!</definedName>
    <definedName name="LVCOL_2AG_T" localSheetId="0">#REF!</definedName>
    <definedName name="LVCOL_2AG_T">#REF!</definedName>
    <definedName name="LVCOL_2AG_V" localSheetId="0">#REF!</definedName>
    <definedName name="LVCOL_2AG_V">#REF!</definedName>
    <definedName name="LVCOL_3ADV_T" localSheetId="0">#REF!</definedName>
    <definedName name="LVCOL_3ADV_T">#REF!</definedName>
    <definedName name="LVCOL_3ADV_V" localSheetId="0">#REF!</definedName>
    <definedName name="LVCOL_3ADV_V">#REF!</definedName>
    <definedName name="LVCOL_3AG_T" localSheetId="0">#REF!</definedName>
    <definedName name="LVCOL_3AG_T">#REF!</definedName>
    <definedName name="LVCOL_3AG_V" localSheetId="0">#REF!</definedName>
    <definedName name="LVCOL_3AG_V">#REF!</definedName>
    <definedName name="LVCOL_4ADV_T" localSheetId="0">#REF!</definedName>
    <definedName name="LVCOL_4ADV_T">#REF!</definedName>
    <definedName name="LVCOL_4ADV_V" localSheetId="0">#REF!</definedName>
    <definedName name="LVCOL_4ADV_V">#REF!</definedName>
    <definedName name="LVCOL_4AG_T" localSheetId="0">#REF!</definedName>
    <definedName name="LVCOL_4AG_T">#REF!</definedName>
    <definedName name="LVCOL_4AG_V" localSheetId="0">#REF!</definedName>
    <definedName name="LVCOL_4AG_V">#REF!</definedName>
    <definedName name="LVCOL_5ADV_T" localSheetId="0">#REF!</definedName>
    <definedName name="LVCOL_5ADV_T">#REF!</definedName>
    <definedName name="LVCOL_5ADV_V" localSheetId="0">#REF!</definedName>
    <definedName name="LVCOL_5ADV_V">#REF!</definedName>
    <definedName name="LVCOL_5AG_T" localSheetId="0">#REF!</definedName>
    <definedName name="LVCOL_5AG_T">#REF!</definedName>
    <definedName name="LVCOL_5AG_V" localSheetId="0">#REF!</definedName>
    <definedName name="LVCOL_5AG_V">#REF!</definedName>
    <definedName name="LVCOL_6ADV_T" localSheetId="0">#REF!</definedName>
    <definedName name="LVCOL_6ADV_T">#REF!</definedName>
    <definedName name="LVCOL_6ADV_V" localSheetId="0">#REF!</definedName>
    <definedName name="LVCOL_6ADV_V">#REF!</definedName>
    <definedName name="LVCOL_6AG_T" localSheetId="0">#REF!</definedName>
    <definedName name="LVCOL_6AG_T">#REF!</definedName>
    <definedName name="LVCOL_6AG_V" localSheetId="0">#REF!</definedName>
    <definedName name="LVCOL_6AG_V">#REF!</definedName>
    <definedName name="LVCOL_ADVOffer" localSheetId="0">#REF!</definedName>
    <definedName name="LVCOL_ADVOffer">#REF!</definedName>
    <definedName name="LVCOL_AGOffer" localSheetId="0">#REF!</definedName>
    <definedName name="LVCOL_AGOffer">#REF!</definedName>
    <definedName name="LVCOL_TotalWF" localSheetId="0">#REF!</definedName>
    <definedName name="LVCOL_TotalWF">#REF!</definedName>
    <definedName name="new" localSheetId="0" hidden="1">{"'siets LAT'!$J$95","'siets LAT'!$J$95"}</definedName>
    <definedName name="new" hidden="1">{"'siets LAT'!$J$95","'siets LAT'!$J$95"}</definedName>
    <definedName name="OnePlusOne_datasheet">#REF!</definedName>
    <definedName name="OrderTable" localSheetId="0" hidden="1">#REF!</definedName>
    <definedName name="OrderTable" hidden="1">#REF!</definedName>
    <definedName name="Plans" localSheetId="0" hidden="1">{"'siets LAT'!$J$95","'siets LAT'!$J$95"}</definedName>
    <definedName name="Plans" hidden="1">{"'siets LAT'!$J$95","'siets LAT'!$J$95"}</definedName>
    <definedName name="_xlnm.Print_Area" localSheetId="0">TV_RBS!$A$1:$AJ$20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roj_num" localSheetId="0">#REF!</definedName>
    <definedName name="proj_num">#REF!</definedName>
    <definedName name="RCArea" localSheetId="0" hidden="1">#REF!</definedName>
    <definedName name="RCArea" hidden="1">#REF!</definedName>
    <definedName name="row_caption" localSheetId="0">#REF!</definedName>
    <definedName name="row_caption">#REF!</definedName>
    <definedName name="row_last" localSheetId="0">#REF!</definedName>
    <definedName name="row_last">#REF!</definedName>
    <definedName name="sa" localSheetId="0" hidden="1">{"'siets LAT'!$J$95","'siets LAT'!$J$95"}</definedName>
    <definedName name="sa" hidden="1">{"'siets LAT'!$J$95","'siets LAT'!$J$95"}</definedName>
    <definedName name="sorting_region" localSheetId="0">#REF!</definedName>
    <definedName name="sorting_region">#REF!</definedName>
    <definedName name="SpecialPrice" localSheetId="0" hidden="1">#REF!</definedName>
    <definedName name="SpecialPrice" hidden="1">#REF!</definedName>
    <definedName name="SubtotalRow">#REF!</definedName>
    <definedName name="tbl_ProdInfo" localSheetId="0" hidden="1">#REF!</definedName>
    <definedName name="tbl_ProdInfo" hidden="1">#REF!</definedName>
    <definedName name="tg">#REF!</definedName>
    <definedName name="top" localSheetId="0">#REF!</definedName>
    <definedName name="top">#REF!</definedName>
    <definedName name="toqf">#REF!</definedName>
    <definedName name="total_bud">#REF!</definedName>
    <definedName name="total_grp">#REF!</definedName>
    <definedName name="total_qty">#REF!</definedName>
    <definedName name="total_trp">#REF!</definedName>
    <definedName name="total_trpII">#REF!</definedName>
    <definedName name="total_trpIII3">#REF!</definedName>
    <definedName name="TotalRow">#REF!</definedName>
    <definedName name="trpII2">#REF!</definedName>
    <definedName name="trpII3">#REF!</definedName>
    <definedName name="trpIII2">#REF!</definedName>
    <definedName name="trpIII3">#REF!</definedName>
    <definedName name="TV" localSheetId="0">#REF!</definedName>
    <definedName name="TV">#REF!</definedName>
    <definedName name="Universe">#REF!</definedName>
    <definedName name="visi" localSheetId="0">#REF!</definedName>
    <definedName name="visi">#REF!</definedName>
    <definedName name="w" localSheetId="0" hidden="1">{"'siets LAT'!$J$95","'siets LAT'!$J$95"}</definedName>
    <definedName name="w" hidden="1">{"'siets LAT'!$J$95","'siets LAT'!$J$95"}</definedName>
    <definedName name="wbud1">#REF!</definedName>
    <definedName name="wbud2">#REF!</definedName>
    <definedName name="wbud3">#REF!</definedName>
    <definedName name="wbud4">#REF!</definedName>
    <definedName name="wbud5">#REF!</definedName>
    <definedName name="wd_f">#REF!</definedName>
    <definedName name="wd_m">#REF!</definedName>
    <definedName name="wd_s">#REF!</definedName>
    <definedName name="wd_su">#REF!</definedName>
    <definedName name="wd_t">#REF!</definedName>
    <definedName name="wd_th">#REF!</definedName>
    <definedName name="wd_w">#REF!</definedName>
    <definedName name="wgrp1">#REF!</definedName>
    <definedName name="wgrp2">#REF!</definedName>
    <definedName name="wgrp3">#REF!</definedName>
    <definedName name="wgrp4">#REF!</definedName>
    <definedName name="wgrp5">#REF!</definedName>
    <definedName name="WNA" localSheetId="0" hidden="1">{"'siets LAT'!$J$95","'siets LAT'!$J$95"}</definedName>
    <definedName name="WNA" hidden="1">{"'siets LAT'!$J$95","'siets LAT'!$J$95"}</definedName>
    <definedName name="wq" localSheetId="0" hidden="1">{"'siets LAT'!$J$95","'siets LAT'!$J$95"}</definedName>
    <definedName name="wq" hidden="1">{"'siets LAT'!$J$95","'siets LAT'!$J$95"}</definedName>
    <definedName name="wqty1">#REF!</definedName>
    <definedName name="wqty2">#REF!</definedName>
    <definedName name="wqty3">#REF!</definedName>
    <definedName name="wqty4">#REF!</definedName>
    <definedName name="wqty5">#REF!</definedName>
    <definedName name="wtrp1">#REF!</definedName>
    <definedName name="wtrp2">#REF!</definedName>
    <definedName name="wtrp3">#REF!</definedName>
    <definedName name="wtrp4">#REF!</definedName>
    <definedName name="wtrp5">#REF!</definedName>
    <definedName name="wtrp6">#REF!</definedName>
    <definedName name="wtrp7">#REF!</definedName>
    <definedName name="ww" localSheetId="0" hidden="1">{"'siets LAT'!$J$95","'siets LAT'!$J$95"}</definedName>
    <definedName name="ww" hidden="1">{"'siets LAT'!$J$95","'siets LAT'!$J$95"}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" i="16" s="1"/>
  <c r="K18" i="15" l="1"/>
  <c r="I18" i="15" s="1"/>
  <c r="H18" i="15"/>
  <c r="G18" i="15"/>
  <c r="F18" i="15"/>
  <c r="E18" i="15"/>
  <c r="D18" i="15"/>
  <c r="A18" i="15"/>
  <c r="O4" i="15"/>
  <c r="T18" i="15" l="1"/>
  <c r="V18" i="15" s="1"/>
  <c r="H17" i="15" l="1"/>
  <c r="H16" i="15"/>
  <c r="G17" i="15"/>
  <c r="F17" i="15"/>
  <c r="E17" i="15"/>
  <c r="D17" i="15"/>
  <c r="I16" i="15" l="1"/>
  <c r="A17" i="15"/>
  <c r="K17" i="15" l="1"/>
  <c r="X14" i="15"/>
  <c r="Y14" i="15" s="1"/>
  <c r="W12" i="15"/>
  <c r="W11" i="15"/>
  <c r="T16" i="15" l="1"/>
  <c r="Z14" i="15"/>
  <c r="X11" i="15"/>
  <c r="Y11" i="15"/>
  <c r="AA14" i="15" l="1"/>
  <c r="Z11" i="15"/>
  <c r="AB14" i="15" l="1"/>
  <c r="AA11" i="15"/>
  <c r="AC14" i="15" l="1"/>
  <c r="AB11" i="15"/>
  <c r="AD14" i="15" l="1"/>
  <c r="AC11" i="15"/>
  <c r="AD12" i="15" l="1"/>
  <c r="AE14" i="15"/>
  <c r="AE11" i="15" s="1"/>
  <c r="AD11" i="15"/>
  <c r="AF14" i="15" l="1"/>
  <c r="AF11" i="15" s="1"/>
  <c r="AG14" i="15" l="1"/>
  <c r="AH14" i="15" l="1"/>
  <c r="AG11" i="15"/>
  <c r="AI14" i="15" l="1"/>
  <c r="AH11" i="15"/>
  <c r="AJ14" i="15" l="1"/>
  <c r="AI11" i="15"/>
  <c r="AK14" i="15" l="1"/>
  <c r="AK11" i="15" s="1"/>
  <c r="AJ11" i="15"/>
  <c r="AL14" i="15" l="1"/>
  <c r="AK12" i="15"/>
  <c r="AM14" i="15" l="1"/>
  <c r="AL11" i="15"/>
  <c r="AN14" i="15" l="1"/>
  <c r="AN11" i="15" s="1"/>
  <c r="AM11" i="15"/>
  <c r="AO14" i="15" l="1"/>
  <c r="AO11" i="15" s="1"/>
  <c r="AP14" i="15" l="1"/>
  <c r="AP11" i="15" s="1"/>
  <c r="AQ14" i="15" l="1"/>
  <c r="AR14" i="15" l="1"/>
  <c r="AR11" i="15" s="1"/>
  <c r="AQ11" i="15"/>
  <c r="AS14" i="15" l="1"/>
  <c r="AR12" i="15"/>
  <c r="AT14" i="15" l="1"/>
  <c r="AS11" i="15"/>
  <c r="AU14" i="15" l="1"/>
  <c r="AT11" i="15"/>
  <c r="AV14" i="15" l="1"/>
  <c r="AU11" i="15"/>
  <c r="AW14" i="15" l="1"/>
  <c r="AW11" i="15" s="1"/>
  <c r="AV11" i="15"/>
  <c r="AX14" i="15" l="1"/>
  <c r="AY14" i="15" l="1"/>
  <c r="AX11" i="15"/>
  <c r="AZ14" i="15" l="1"/>
  <c r="AZ11" i="15" s="1"/>
  <c r="AY12" i="15"/>
  <c r="AY11" i="15"/>
  <c r="BA14" i="15" l="1"/>
  <c r="BA11" i="15" s="1"/>
  <c r="BB14" i="15" l="1"/>
  <c r="BB11" i="15" s="1"/>
  <c r="BC14" i="15" l="1"/>
  <c r="BC11" i="15" s="1"/>
  <c r="BD14" i="15" l="1"/>
  <c r="BD11" i="15" s="1"/>
  <c r="BE14" i="15" l="1"/>
  <c r="BE11" i="15" s="1"/>
  <c r="BF14" i="15" l="1"/>
  <c r="BF12" i="15" l="1"/>
  <c r="BG14" i="15"/>
  <c r="BF11" i="15"/>
  <c r="BH14" i="15" l="1"/>
  <c r="BG11" i="15"/>
  <c r="BI14" i="15" l="1"/>
  <c r="BI11" i="15" s="1"/>
  <c r="BH11" i="15"/>
  <c r="BJ14" i="15" l="1"/>
  <c r="BK14" i="15" l="1"/>
  <c r="BJ11" i="15"/>
  <c r="BL14" i="15" l="1"/>
  <c r="BL11" i="15" s="1"/>
  <c r="BK11" i="15"/>
  <c r="BM14" i="15" l="1"/>
  <c r="BM11" i="15" s="1"/>
  <c r="BM12" i="15" l="1"/>
  <c r="BN14" i="15"/>
  <c r="BN11" i="15" s="1"/>
  <c r="BO14" i="15" l="1"/>
  <c r="BP14" i="15" l="1"/>
  <c r="BP11" i="15" s="1"/>
  <c r="BO11" i="15"/>
  <c r="BQ14" i="15" l="1"/>
  <c r="BR14" i="15" l="1"/>
  <c r="BQ11" i="15"/>
  <c r="BS14" i="15" l="1"/>
  <c r="BR11" i="15"/>
  <c r="BT14" i="15" l="1"/>
  <c r="BS11" i="15"/>
  <c r="BU14" i="15" l="1"/>
  <c r="BU11" i="15" s="1"/>
  <c r="BT12" i="15"/>
  <c r="BT11" i="15"/>
  <c r="BV14" i="15" l="1"/>
  <c r="BV11" i="15" s="1"/>
  <c r="BW14" i="15" l="1"/>
  <c r="BX14" i="15" l="1"/>
  <c r="BW11" i="15"/>
  <c r="BY14" i="15" l="1"/>
  <c r="BY11" i="15" s="1"/>
  <c r="BX11" i="15"/>
  <c r="BZ14" i="15" l="1"/>
  <c r="BZ11" i="15" s="1"/>
  <c r="CA14" i="15" l="1"/>
  <c r="CB14" i="15" l="1"/>
  <c r="CB11" i="15" s="1"/>
  <c r="CA12" i="15"/>
  <c r="CA11" i="15"/>
  <c r="CC14" i="15" l="1"/>
  <c r="CD14" i="15" l="1"/>
  <c r="CC11" i="15"/>
  <c r="CE14" i="15" l="1"/>
  <c r="CD11" i="15"/>
  <c r="CF14" i="15" l="1"/>
  <c r="CE11" i="15"/>
  <c r="CG14" i="15" l="1"/>
  <c r="CG11" i="15" s="1"/>
  <c r="CF11" i="15"/>
  <c r="CH14" i="15" l="1"/>
  <c r="CI14" i="15" l="1"/>
  <c r="CH12" i="15"/>
  <c r="CH11" i="15"/>
  <c r="CJ14" i="15" l="1"/>
  <c r="CJ11" i="15" s="1"/>
  <c r="CI11" i="15"/>
  <c r="CK14" i="15" l="1"/>
  <c r="CK11" i="15" s="1"/>
  <c r="CL14" i="15" l="1"/>
  <c r="CL11" i="15" s="1"/>
  <c r="CM14" i="15" l="1"/>
  <c r="CM11" i="15" s="1"/>
  <c r="CN14" i="15" l="1"/>
  <c r="CN11" i="15" s="1"/>
  <c r="J20" i="15" l="1"/>
  <c r="X10" i="15" l="1"/>
  <c r="W10" i="15"/>
  <c r="Y10" i="15" l="1"/>
  <c r="V16" i="15"/>
  <c r="Z10" i="15" l="1"/>
  <c r="AA10" i="15" l="1"/>
  <c r="AB10" i="15" l="1"/>
  <c r="AC10" i="15" l="1"/>
  <c r="AD10" i="15" l="1"/>
  <c r="AE10" i="15" l="1"/>
  <c r="AF10" i="15" l="1"/>
  <c r="AG10" i="15" l="1"/>
  <c r="AH10" i="15" l="1"/>
  <c r="AI10" i="15" l="1"/>
  <c r="AJ10" i="15" l="1"/>
  <c r="AK10" i="15" l="1"/>
  <c r="AL10" i="15" l="1"/>
  <c r="AM10" i="15" l="1"/>
  <c r="AN10" i="15" l="1"/>
  <c r="AO10" i="15" l="1"/>
  <c r="AP10" i="15" l="1"/>
  <c r="AQ10" i="15" l="1"/>
  <c r="AR10" i="15" l="1"/>
  <c r="AS10" i="15" l="1"/>
  <c r="AT10" i="15" l="1"/>
  <c r="AU10" i="15" l="1"/>
  <c r="AV10" i="15" l="1"/>
  <c r="AW10" i="15" l="1"/>
  <c r="AX10" i="15" l="1"/>
  <c r="AY10" i="15" l="1"/>
  <c r="AZ10" i="15" l="1"/>
  <c r="BA10" i="15" l="1"/>
  <c r="BB10" i="15" l="1"/>
  <c r="BC10" i="15" l="1"/>
  <c r="BD10" i="15" l="1"/>
  <c r="BE10" i="15" l="1"/>
  <c r="BF10" i="15" l="1"/>
  <c r="BG10" i="15" l="1"/>
  <c r="BH10" i="15" l="1"/>
  <c r="BI10" i="15" l="1"/>
  <c r="BJ10" i="15" l="1"/>
  <c r="BK10" i="15" l="1"/>
  <c r="BL10" i="15" l="1"/>
  <c r="T17" i="15" l="1"/>
  <c r="I17" i="15"/>
  <c r="I20" i="15" l="1"/>
  <c r="K20" i="15" s="1"/>
  <c r="T20" i="15"/>
  <c r="V17" i="15"/>
  <c r="V20" i="15" l="1"/>
</calcChain>
</file>

<file path=xl/sharedStrings.xml><?xml version="1.0" encoding="utf-8"?>
<sst xmlns="http://schemas.openxmlformats.org/spreadsheetml/2006/main" count="158" uniqueCount="85">
  <si>
    <t>TRP</t>
  </si>
  <si>
    <t>GRP</t>
  </si>
  <si>
    <t>VISO:</t>
  </si>
  <si>
    <t>Klientas:</t>
  </si>
  <si>
    <t>Produktas:</t>
  </si>
  <si>
    <t>Kampanija:</t>
  </si>
  <si>
    <t>Kanalas</t>
  </si>
  <si>
    <t>Affinity</t>
  </si>
  <si>
    <t>Nuolaida</t>
  </si>
  <si>
    <t>kaina, EUR</t>
  </si>
  <si>
    <t>Sezoninis</t>
  </si>
  <si>
    <t>Trukmės</t>
  </si>
  <si>
    <t>(sek.)</t>
  </si>
  <si>
    <t>Data</t>
  </si>
  <si>
    <t>Viso:</t>
  </si>
  <si>
    <t>TG imtis:</t>
  </si>
  <si>
    <t>TG dalis (%):</t>
  </si>
  <si>
    <t>TG dydis ('000):</t>
  </si>
  <si>
    <t>Tikslinė grupė:</t>
  </si>
  <si>
    <t>Agentūra:</t>
  </si>
  <si>
    <t>TG</t>
  </si>
  <si>
    <t>Gross</t>
  </si>
  <si>
    <t>CPP, EUR</t>
  </si>
  <si>
    <t>%</t>
  </si>
  <si>
    <t xml:space="preserve"> EUR</t>
  </si>
  <si>
    <t>Klipo pavadinimas:</t>
  </si>
  <si>
    <t>Klipo trukmė, sek.:</t>
  </si>
  <si>
    <t>Klipo</t>
  </si>
  <si>
    <t xml:space="preserve">Pagrindinio </t>
  </si>
  <si>
    <t xml:space="preserve">kanalo </t>
  </si>
  <si>
    <t>PT zonos</t>
  </si>
  <si>
    <t>dalis, %</t>
  </si>
  <si>
    <t>nPT zonos</t>
  </si>
  <si>
    <t>trukmė</t>
  </si>
  <si>
    <t>pirkimo</t>
  </si>
  <si>
    <t>Net kaina,</t>
  </si>
  <si>
    <t>Gross kaina</t>
  </si>
  <si>
    <t>Net kaina</t>
  </si>
  <si>
    <t>Mėnesis</t>
  </si>
  <si>
    <t>min 69%</t>
  </si>
  <si>
    <t>55-60%</t>
  </si>
  <si>
    <t>45-30%</t>
  </si>
  <si>
    <t>Vynoteka</t>
  </si>
  <si>
    <t>Perkamas TG</t>
  </si>
  <si>
    <t>nuolaida</t>
  </si>
  <si>
    <t>Laikotarpis:</t>
  </si>
  <si>
    <t>Lapkritis</t>
  </si>
  <si>
    <t>Spalis</t>
  </si>
  <si>
    <t>perkamas</t>
  </si>
  <si>
    <t>BPN INTENSE</t>
  </si>
  <si>
    <t>Mon</t>
  </si>
  <si>
    <t>Tue</t>
  </si>
  <si>
    <t>Wed</t>
  </si>
  <si>
    <t>Thu</t>
  </si>
  <si>
    <t>Fri</t>
  </si>
  <si>
    <t>Sat</t>
  </si>
  <si>
    <t>Sun</t>
  </si>
  <si>
    <t xml:space="preserve">Išankstinio </t>
  </si>
  <si>
    <t>mokėjimo</t>
  </si>
  <si>
    <t>WEB</t>
  </si>
  <si>
    <t xml:space="preserve">Lojalumo </t>
  </si>
  <si>
    <t xml:space="preserve">TRP </t>
  </si>
  <si>
    <t>Šalis:</t>
  </si>
  <si>
    <t>Lietuva</t>
  </si>
  <si>
    <t>Pirkimo tipas</t>
  </si>
  <si>
    <t>TRP RBS pirkimas</t>
  </si>
  <si>
    <t>Visi 35-65</t>
  </si>
  <si>
    <t>(ALL 4+)</t>
  </si>
  <si>
    <t>(ALL 35-65)</t>
  </si>
  <si>
    <t>Indeksai / nuolaidos</t>
  </si>
  <si>
    <t>AMB group (TV3, TV6, TV8)</t>
  </si>
  <si>
    <t>GELSVA</t>
  </si>
  <si>
    <t>VYNOTEKA</t>
  </si>
  <si>
    <t>PRODUKTINIAI</t>
  </si>
  <si>
    <r>
      <t xml:space="preserve">GRP </t>
    </r>
    <r>
      <rPr>
        <sz val="9"/>
        <color rgb="FFFF0000"/>
        <rFont val="Tahoma"/>
        <family val="2"/>
        <charset val="186"/>
      </rPr>
      <t>*</t>
    </r>
  </si>
  <si>
    <r>
      <t xml:space="preserve">TRP </t>
    </r>
    <r>
      <rPr>
        <sz val="9"/>
        <color rgb="FFFF0000"/>
        <rFont val="Tahoma"/>
        <family val="2"/>
        <charset val="186"/>
      </rPr>
      <t>*</t>
    </r>
  </si>
  <si>
    <t>Reikalingas TRP KIEKIS</t>
  </si>
  <si>
    <t>AMB</t>
  </si>
  <si>
    <t>LRYTAS</t>
  </si>
  <si>
    <t>10.13-10.18</t>
  </si>
  <si>
    <t>10.27-10.31</t>
  </si>
  <si>
    <t>11.01-11.01</t>
  </si>
  <si>
    <t>TV3</t>
  </si>
  <si>
    <t>Lrytas</t>
  </si>
  <si>
    <t>Karmai: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</si>
</sst>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-* #,##0.00\ _€_-;\-* #,##0.00\ _€_-;_-* &quot;-&quot;??\ _€_-;_-@_-"/>
    <numFmt numFmtId="166" formatCode="_-* #,##0.00\ &quot;Lt&quot;_-;\-* #,##0.00\ &quot;Lt&quot;_-;_-* &quot;-&quot;??\ &quot;Lt&quot;_-;_-@_-"/>
    <numFmt numFmtId="167" formatCode="_-* #,##0.00\ _L_t_-;\-* #,##0.00\ _L_t_-;_-* &quot;-&quot;??\ _L_t_-;_-@_-"/>
    <numFmt numFmtId="168" formatCode="dd"/>
    <numFmt numFmtId="169" formatCode="_-[$€-2]\ * #,##0.00_-;\-[$€-2]\ * #,##0.00_-;_-[$€-2]\ * &quot;-&quot;??_-"/>
    <numFmt numFmtId="170" formatCode="0.0"/>
    <numFmt numFmtId="171" formatCode="0.0%"/>
    <numFmt numFmtId="172" formatCode="#,##0.0"/>
    <numFmt numFmtId="174" formatCode="_-* #,##0.0\ _L_t_-;\-* #,##0.0\ _L_t_-;_-* &quot;-&quot;??\ _L_t_-;_-@_-"/>
    <numFmt numFmtId="178" formatCode="#_\&quot;sek.&quot;"/>
    <numFmt numFmtId="183" formatCode="[$-409]mmm;@"/>
  </numFmts>
  <fonts count="33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Helvetica Neue"/>
    </font>
    <font>
      <sz val="10"/>
      <name val="Tahoma"/>
      <family val="2"/>
    </font>
    <font>
      <sz val="10"/>
      <name val="Times New Roman"/>
      <family val="1"/>
    </font>
    <font>
      <sz val="12"/>
      <name val="Friz Quadrata"/>
    </font>
    <font>
      <b/>
      <sz val="12"/>
      <name val="Friz Quadrata"/>
    </font>
    <font>
      <sz val="10"/>
      <name val="Times New Roman Baltic"/>
    </font>
    <font>
      <sz val="12"/>
      <color theme="1"/>
      <name val="Calibri"/>
      <family val="2"/>
      <scheme val="minor"/>
    </font>
    <font>
      <sz val="8"/>
      <name val="Tahoma"/>
      <family val="2"/>
      <charset val="186"/>
    </font>
    <font>
      <sz val="10"/>
      <name val="Arial"/>
      <family val="2"/>
      <charset val="186"/>
    </font>
    <font>
      <sz val="10"/>
      <name val="MS Sans Serif"/>
    </font>
    <font>
      <sz val="10"/>
      <name val="MS Sans Serif"/>
      <family val="2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rgb="FF000000"/>
      <name val="Arial"/>
      <family val="2"/>
      <charset val="186"/>
    </font>
    <font>
      <sz val="8"/>
      <name val="Calibri"/>
      <family val="2"/>
      <scheme val="minor"/>
    </font>
    <font>
      <sz val="12"/>
      <color rgb="FF29332E"/>
      <name val="Tahoma"/>
      <family val="2"/>
      <charset val="186"/>
    </font>
    <font>
      <sz val="9"/>
      <color rgb="FF29332E"/>
      <name val="Tahoma"/>
      <family val="2"/>
      <charset val="186"/>
    </font>
    <font>
      <sz val="9"/>
      <color rgb="FF4C3139"/>
      <name val="Tahoma"/>
      <family val="2"/>
      <charset val="186"/>
    </font>
    <font>
      <b/>
      <sz val="9"/>
      <color rgb="FF29332E"/>
      <name val="Tahoma"/>
      <family val="2"/>
      <charset val="186"/>
    </font>
    <font>
      <sz val="9"/>
      <color theme="0"/>
      <name val="Tahoma"/>
      <family val="2"/>
      <charset val="186"/>
    </font>
    <font>
      <i/>
      <sz val="9"/>
      <color rgb="FF0033CC"/>
      <name val="Tahoma"/>
      <family val="2"/>
      <charset val="186"/>
    </font>
    <font>
      <b/>
      <sz val="9"/>
      <color theme="1"/>
      <name val="Tahoma"/>
      <family val="2"/>
      <charset val="186"/>
    </font>
    <font>
      <sz val="9"/>
      <name val="Tahoma"/>
      <family val="2"/>
      <charset val="186"/>
    </font>
    <font>
      <sz val="9"/>
      <color rgb="FF0033CC"/>
      <name val="Tahoma"/>
      <family val="2"/>
      <charset val="186"/>
    </font>
    <font>
      <sz val="9"/>
      <color theme="1"/>
      <name val="Tahoma"/>
      <family val="2"/>
      <charset val="186"/>
    </font>
    <font>
      <sz val="9"/>
      <color rgb="FF00B050"/>
      <name val="Tahoma"/>
      <family val="2"/>
      <charset val="186"/>
    </font>
    <font>
      <b/>
      <sz val="9"/>
      <color rgb="FF4C3139"/>
      <name val="Tahoma"/>
      <family val="2"/>
      <charset val="186"/>
    </font>
    <font>
      <sz val="9"/>
      <color rgb="FFFF0000"/>
      <name val="Tahoma"/>
      <family val="2"/>
      <charset val="186"/>
    </font>
    <font>
      <b/>
      <sz val="9"/>
      <color rgb="FFFF0000"/>
      <name val="Tahoma"/>
      <family val="2"/>
      <charset val="186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5"/>
      </patternFill>
    </fill>
    <fill>
      <patternFill patternType="solid">
        <fgColor rgb="FFE4DB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theme="4" tint="0.89999084444715716"/>
        <bgColor rgb="FFFFFFFF"/>
      </patternFill>
    </fill>
    <fill>
      <patternFill patternType="solid">
        <fgColor theme="0"/>
        <bgColor rgb="FFFFFFFF"/>
      </patternFill>
    </fill>
  </fills>
  <borders count="25">
    <border>
      <left/>
      <right/>
      <top/>
      <bottom/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1" applyBorder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9" fontId="7" fillId="0" borderId="0"/>
    <xf numFmtId="0" fontId="8" fillId="0" borderId="0"/>
    <xf numFmtId="169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169" fontId="1" fillId="0" borderId="0"/>
    <xf numFmtId="0" fontId="1" fillId="0" borderId="0"/>
    <xf numFmtId="0" fontId="9" fillId="0" borderId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167" fontId="12" fillId="0" borderId="0" applyFill="0" applyBorder="0" applyAlignment="0" applyProtection="0"/>
    <xf numFmtId="0" fontId="12" fillId="0" borderId="0"/>
    <xf numFmtId="0" fontId="13" fillId="0" borderId="0"/>
    <xf numFmtId="9" fontId="14" fillId="0" borderId="0" applyFont="0" applyFill="0" applyBorder="0" applyAlignment="0" applyProtection="0"/>
    <xf numFmtId="0" fontId="15" fillId="0" borderId="0"/>
    <xf numFmtId="0" fontId="12" fillId="0" borderId="0"/>
    <xf numFmtId="9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6" fillId="0" borderId="0"/>
    <xf numFmtId="0" fontId="12" fillId="0" borderId="0"/>
    <xf numFmtId="9" fontId="12" fillId="0" borderId="0" applyFont="0" applyFill="0" applyBorder="0" applyAlignment="0" applyProtection="0"/>
    <xf numFmtId="0" fontId="17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  <xf numFmtId="165" fontId="1" fillId="0" borderId="0" applyFont="0" applyFill="0" applyBorder="0" applyAlignment="0" applyProtection="0"/>
    <xf numFmtId="0" fontId="12" fillId="0" borderId="0"/>
  </cellStyleXfs>
  <cellXfs count="134">
    <xf numFmtId="0" fontId="0" fillId="0" borderId="0" xfId="0"/>
    <xf numFmtId="0" fontId="19" fillId="0" borderId="0" xfId="227" applyFont="1" applyAlignment="1">
      <alignment vertical="center"/>
    </xf>
    <xf numFmtId="4" fontId="19" fillId="0" borderId="0" xfId="227" applyNumberFormat="1" applyFont="1" applyAlignment="1">
      <alignment vertical="center"/>
    </xf>
    <xf numFmtId="9" fontId="19" fillId="0" borderId="0" xfId="227" applyNumberFormat="1" applyFont="1" applyAlignment="1">
      <alignment vertical="center"/>
    </xf>
    <xf numFmtId="0" fontId="20" fillId="5" borderId="0" xfId="227" applyFont="1" applyFill="1" applyAlignment="1">
      <alignment vertical="center"/>
    </xf>
    <xf numFmtId="0" fontId="20" fillId="0" borderId="0" xfId="227" applyFont="1" applyAlignment="1">
      <alignment vertical="center"/>
    </xf>
    <xf numFmtId="9" fontId="20" fillId="2" borderId="0" xfId="224" applyFont="1" applyFill="1" applyAlignment="1">
      <alignment vertical="center"/>
    </xf>
    <xf numFmtId="0" fontId="20" fillId="4" borderId="0" xfId="227" applyFont="1" applyFill="1" applyAlignment="1">
      <alignment horizontal="left" vertical="center" indent="1"/>
    </xf>
    <xf numFmtId="0" fontId="20" fillId="4" borderId="0" xfId="227" applyFont="1" applyFill="1" applyAlignment="1">
      <alignment vertical="center"/>
    </xf>
    <xf numFmtId="0" fontId="20" fillId="5" borderId="0" xfId="227" applyFont="1" applyFill="1" applyAlignment="1">
      <alignment horizontal="left" vertical="center" indent="1"/>
    </xf>
    <xf numFmtId="0" fontId="20" fillId="5" borderId="0" xfId="0" applyFont="1" applyFill="1"/>
    <xf numFmtId="0" fontId="20" fillId="0" borderId="0" xfId="0" applyFont="1"/>
    <xf numFmtId="4" fontId="20" fillId="0" borderId="0" xfId="227" applyNumberFormat="1" applyFont="1" applyAlignment="1">
      <alignment vertical="center"/>
    </xf>
    <xf numFmtId="9" fontId="20" fillId="0" borderId="0" xfId="227" applyNumberFormat="1" applyFont="1" applyAlignment="1">
      <alignment vertical="center"/>
    </xf>
    <xf numFmtId="4" fontId="20" fillId="0" borderId="0" xfId="227" applyNumberFormat="1" applyFont="1" applyAlignment="1">
      <alignment horizontal="center" vertical="center"/>
    </xf>
    <xf numFmtId="0" fontId="22" fillId="4" borderId="0" xfId="227" applyFont="1" applyFill="1" applyAlignment="1">
      <alignment horizontal="left" vertical="center" indent="1"/>
    </xf>
    <xf numFmtId="178" fontId="20" fillId="4" borderId="0" xfId="227" applyNumberFormat="1" applyFont="1" applyFill="1" applyAlignment="1">
      <alignment horizontal="left" vertical="center" indent="1"/>
    </xf>
    <xf numFmtId="0" fontId="22" fillId="0" borderId="0" xfId="227" applyFont="1" applyAlignment="1">
      <alignment horizontal="left" vertical="center" indent="1"/>
    </xf>
    <xf numFmtId="0" fontId="20" fillId="0" borderId="0" xfId="227" applyFont="1" applyAlignment="1">
      <alignment horizontal="left" vertical="center" indent="1"/>
    </xf>
    <xf numFmtId="0" fontId="22" fillId="0" borderId="0" xfId="227" applyFont="1" applyAlignment="1">
      <alignment horizontal="left" vertical="center"/>
    </xf>
    <xf numFmtId="10" fontId="20" fillId="0" borderId="0" xfId="227" applyNumberFormat="1" applyFont="1" applyAlignment="1">
      <alignment vertical="center"/>
    </xf>
    <xf numFmtId="9" fontId="22" fillId="0" borderId="0" xfId="224" applyFont="1" applyAlignment="1">
      <alignment vertical="center"/>
    </xf>
    <xf numFmtId="0" fontId="23" fillId="0" borderId="0" xfId="227" applyFont="1" applyAlignment="1">
      <alignment vertical="center"/>
    </xf>
    <xf numFmtId="0" fontId="20" fillId="4" borderId="2" xfId="227" applyFont="1" applyFill="1" applyBorder="1" applyAlignment="1">
      <alignment horizontal="center" vertical="center"/>
    </xf>
    <xf numFmtId="0" fontId="20" fillId="4" borderId="3" xfId="227" applyFont="1" applyFill="1" applyBorder="1" applyAlignment="1">
      <alignment horizontal="center" vertical="center"/>
    </xf>
    <xf numFmtId="0" fontId="20" fillId="5" borderId="2" xfId="227" applyFont="1" applyFill="1" applyBorder="1" applyAlignment="1">
      <alignment horizontal="center" vertical="center"/>
    </xf>
    <xf numFmtId="0" fontId="20" fillId="5" borderId="3" xfId="227" applyFont="1" applyFill="1" applyBorder="1" applyAlignment="1">
      <alignment horizontal="center" vertical="center"/>
    </xf>
    <xf numFmtId="0" fontId="20" fillId="5" borderId="9" xfId="227" applyFont="1" applyFill="1" applyBorder="1" applyAlignment="1">
      <alignment horizontal="center" vertical="center"/>
    </xf>
    <xf numFmtId="4" fontId="20" fillId="4" borderId="3" xfId="227" applyNumberFormat="1" applyFont="1" applyFill="1" applyBorder="1" applyAlignment="1">
      <alignment horizontal="center" vertical="center"/>
    </xf>
    <xf numFmtId="9" fontId="20" fillId="4" borderId="3" xfId="227" applyNumberFormat="1" applyFont="1" applyFill="1" applyBorder="1" applyAlignment="1">
      <alignment horizontal="center" vertical="center"/>
    </xf>
    <xf numFmtId="183" fontId="25" fillId="7" borderId="16" xfId="133" applyNumberFormat="1" applyFont="1" applyFill="1" applyBorder="1" applyAlignment="1">
      <alignment vertical="center"/>
    </xf>
    <xf numFmtId="183" fontId="25" fillId="7" borderId="17" xfId="133" applyNumberFormat="1" applyFont="1" applyFill="1" applyBorder="1" applyAlignment="1">
      <alignment vertical="center"/>
    </xf>
    <xf numFmtId="183" fontId="25" fillId="7" borderId="15" xfId="133" applyNumberFormat="1" applyFont="1" applyFill="1" applyBorder="1" applyAlignment="1">
      <alignment vertical="center"/>
    </xf>
    <xf numFmtId="0" fontId="20" fillId="5" borderId="3" xfId="227" applyFont="1" applyFill="1" applyBorder="1" applyAlignment="1">
      <alignment horizontal="center" vertical="center" wrapText="1"/>
    </xf>
    <xf numFmtId="0" fontId="26" fillId="5" borderId="6" xfId="220" applyFont="1" applyFill="1" applyBorder="1" applyAlignment="1">
      <alignment horizontal="centerContinuous" vertical="center"/>
    </xf>
    <xf numFmtId="1" fontId="26" fillId="5" borderId="16" xfId="227" applyNumberFormat="1" applyFont="1" applyFill="1" applyBorder="1" applyAlignment="1">
      <alignment horizontal="centerContinuous" vertical="center"/>
    </xf>
    <xf numFmtId="1" fontId="26" fillId="5" borderId="6" xfId="227" applyNumberFormat="1" applyFont="1" applyFill="1" applyBorder="1" applyAlignment="1">
      <alignment horizontal="centerContinuous" vertical="center"/>
    </xf>
    <xf numFmtId="0" fontId="20" fillId="4" borderId="9" xfId="227" applyFont="1" applyFill="1" applyBorder="1" applyAlignment="1">
      <alignment horizontal="center" vertical="center"/>
    </xf>
    <xf numFmtId="0" fontId="27" fillId="4" borderId="3" xfId="227" applyFont="1" applyFill="1" applyBorder="1" applyAlignment="1">
      <alignment horizontal="center" vertical="center"/>
    </xf>
    <xf numFmtId="0" fontId="20" fillId="5" borderId="3" xfId="227" applyFont="1" applyFill="1" applyBorder="1" applyAlignment="1">
      <alignment vertical="center" wrapText="1"/>
    </xf>
    <xf numFmtId="0" fontId="28" fillId="0" borderId="18" xfId="133" applyFont="1" applyBorder="1" applyAlignment="1">
      <alignment horizontal="center" vertical="center"/>
    </xf>
    <xf numFmtId="0" fontId="28" fillId="0" borderId="19" xfId="133" applyFont="1" applyBorder="1" applyAlignment="1">
      <alignment horizontal="center" vertical="center"/>
    </xf>
    <xf numFmtId="0" fontId="28" fillId="0" borderId="7" xfId="133" applyFont="1" applyBorder="1" applyAlignment="1">
      <alignment horizontal="center" vertical="center"/>
    </xf>
    <xf numFmtId="0" fontId="28" fillId="0" borderId="20" xfId="133" applyFont="1" applyBorder="1" applyAlignment="1">
      <alignment horizontal="center" vertical="center"/>
    </xf>
    <xf numFmtId="0" fontId="28" fillId="0" borderId="21" xfId="133" applyFont="1" applyBorder="1" applyAlignment="1">
      <alignment horizontal="center" vertical="center"/>
    </xf>
    <xf numFmtId="0" fontId="20" fillId="4" borderId="5" xfId="227" applyFont="1" applyFill="1" applyBorder="1" applyAlignment="1">
      <alignment horizontal="center" vertical="center"/>
    </xf>
    <xf numFmtId="0" fontId="20" fillId="4" borderId="7" xfId="227" applyFont="1" applyFill="1" applyBorder="1" applyAlignment="1">
      <alignment horizontal="center" vertical="center"/>
    </xf>
    <xf numFmtId="0" fontId="20" fillId="5" borderId="5" xfId="227" applyFont="1" applyFill="1" applyBorder="1" applyAlignment="1">
      <alignment horizontal="center" vertical="center"/>
    </xf>
    <xf numFmtId="0" fontId="20" fillId="5" borderId="7" xfId="227" applyFont="1" applyFill="1" applyBorder="1" applyAlignment="1">
      <alignment horizontal="center" vertical="center"/>
    </xf>
    <xf numFmtId="0" fontId="20" fillId="5" borderId="13" xfId="227" applyFont="1" applyFill="1" applyBorder="1" applyAlignment="1">
      <alignment horizontal="center" vertical="center"/>
    </xf>
    <xf numFmtId="0" fontId="20" fillId="4" borderId="13" xfId="227" applyFont="1" applyFill="1" applyBorder="1" applyAlignment="1">
      <alignment horizontal="center" vertical="center"/>
    </xf>
    <xf numFmtId="0" fontId="27" fillId="4" borderId="7" xfId="227" applyFont="1" applyFill="1" applyBorder="1" applyAlignment="1">
      <alignment horizontal="center" vertical="center"/>
    </xf>
    <xf numFmtId="0" fontId="20" fillId="5" borderId="7" xfId="227" applyFont="1" applyFill="1" applyBorder="1" applyAlignment="1">
      <alignment horizontal="center" vertical="center" wrapText="1"/>
    </xf>
    <xf numFmtId="0" fontId="20" fillId="5" borderId="7" xfId="227" applyFont="1" applyFill="1" applyBorder="1" applyAlignment="1">
      <alignment vertical="center" wrapText="1"/>
    </xf>
    <xf numFmtId="4" fontId="20" fillId="4" borderId="7" xfId="227" applyNumberFormat="1" applyFont="1" applyFill="1" applyBorder="1" applyAlignment="1">
      <alignment horizontal="center" vertical="center"/>
    </xf>
    <xf numFmtId="9" fontId="20" fillId="4" borderId="7" xfId="227" applyNumberFormat="1" applyFont="1" applyFill="1" applyBorder="1" applyAlignment="1">
      <alignment horizontal="center" vertical="center"/>
    </xf>
    <xf numFmtId="168" fontId="28" fillId="8" borderId="23" xfId="133" applyNumberFormat="1" applyFont="1" applyFill="1" applyBorder="1" applyAlignment="1">
      <alignment horizontal="center" vertical="center"/>
    </xf>
    <xf numFmtId="168" fontId="26" fillId="8" borderId="23" xfId="133" applyNumberFormat="1" applyFont="1" applyFill="1" applyBorder="1" applyAlignment="1">
      <alignment horizontal="center" vertical="center"/>
    </xf>
    <xf numFmtId="168" fontId="26" fillId="9" borderId="23" xfId="133" applyNumberFormat="1" applyFont="1" applyFill="1" applyBorder="1" applyAlignment="1">
      <alignment horizontal="center" vertical="center"/>
    </xf>
    <xf numFmtId="168" fontId="28" fillId="9" borderId="23" xfId="133" applyNumberFormat="1" applyFont="1" applyFill="1" applyBorder="1" applyAlignment="1">
      <alignment horizontal="center" vertical="center"/>
    </xf>
    <xf numFmtId="168" fontId="28" fillId="0" borderId="23" xfId="133" applyNumberFormat="1" applyFont="1" applyBorder="1" applyAlignment="1">
      <alignment horizontal="center" vertical="center"/>
    </xf>
    <xf numFmtId="168" fontId="28" fillId="9" borderId="24" xfId="133" applyNumberFormat="1" applyFont="1" applyFill="1" applyBorder="1" applyAlignment="1">
      <alignment horizontal="center" vertical="center"/>
    </xf>
    <xf numFmtId="0" fontId="20" fillId="0" borderId="0" xfId="227" applyFont="1" applyAlignment="1">
      <alignment horizontal="left" vertical="center"/>
    </xf>
    <xf numFmtId="0" fontId="20" fillId="2" borderId="0" xfId="227" applyFont="1" applyFill="1" applyAlignment="1">
      <alignment horizontal="center" vertical="center"/>
    </xf>
    <xf numFmtId="20" fontId="20" fillId="2" borderId="0" xfId="227" applyNumberFormat="1" applyFont="1" applyFill="1" applyAlignment="1">
      <alignment horizontal="center" vertical="center"/>
    </xf>
    <xf numFmtId="4" fontId="20" fillId="0" borderId="11" xfId="227" applyNumberFormat="1" applyFont="1" applyBorder="1" applyAlignment="1">
      <alignment horizontal="center" vertical="center"/>
    </xf>
    <xf numFmtId="1" fontId="20" fillId="0" borderId="0" xfId="227" applyNumberFormat="1" applyFont="1" applyAlignment="1">
      <alignment horizontal="center" vertical="center"/>
    </xf>
    <xf numFmtId="0" fontId="20" fillId="0" borderId="12" xfId="227" applyFont="1" applyBorder="1" applyAlignment="1">
      <alignment horizontal="center" vertical="center"/>
    </xf>
    <xf numFmtId="172" fontId="20" fillId="0" borderId="10" xfId="227" applyNumberFormat="1" applyFont="1" applyBorder="1" applyAlignment="1">
      <alignment horizontal="center" vertical="center"/>
    </xf>
    <xf numFmtId="0" fontId="20" fillId="0" borderId="11" xfId="227" applyFont="1" applyBorder="1" applyAlignment="1">
      <alignment horizontal="center" vertical="center"/>
    </xf>
    <xf numFmtId="170" fontId="20" fillId="0" borderId="0" xfId="227" applyNumberFormat="1" applyFont="1" applyAlignment="1">
      <alignment horizontal="center" vertical="center"/>
    </xf>
    <xf numFmtId="2" fontId="20" fillId="0" borderId="0" xfId="227" applyNumberFormat="1" applyFont="1" applyAlignment="1">
      <alignment horizontal="center" vertical="center"/>
    </xf>
    <xf numFmtId="9" fontId="20" fillId="0" borderId="0" xfId="227" applyNumberFormat="1" applyFont="1" applyAlignment="1">
      <alignment horizontal="center" vertical="center"/>
    </xf>
    <xf numFmtId="14" fontId="20" fillId="0" borderId="0" xfId="227" applyNumberFormat="1" applyFont="1" applyAlignment="1">
      <alignment horizontal="center" vertical="center"/>
    </xf>
    <xf numFmtId="0" fontId="20" fillId="0" borderId="0" xfId="227" applyFont="1" applyAlignment="1">
      <alignment horizontal="center" vertical="center"/>
    </xf>
    <xf numFmtId="172" fontId="20" fillId="0" borderId="9" xfId="227" applyNumberFormat="1" applyFont="1" applyBorder="1" applyAlignment="1">
      <alignment horizontal="center" vertical="center"/>
    </xf>
    <xf numFmtId="9" fontId="20" fillId="2" borderId="0" xfId="216" applyFont="1" applyFill="1" applyBorder="1" applyAlignment="1">
      <alignment horizontal="center" vertical="center"/>
    </xf>
    <xf numFmtId="1" fontId="20" fillId="2" borderId="2" xfId="227" applyNumberFormat="1" applyFont="1" applyFill="1" applyBorder="1" applyAlignment="1">
      <alignment horizontal="center" vertical="center"/>
    </xf>
    <xf numFmtId="172" fontId="21" fillId="0" borderId="0" xfId="227" applyNumberFormat="1" applyFont="1" applyAlignment="1">
      <alignment horizontal="center" vertical="center"/>
    </xf>
    <xf numFmtId="4" fontId="27" fillId="0" borderId="0" xfId="227" applyNumberFormat="1" applyFont="1" applyAlignment="1">
      <alignment horizontal="center" vertical="center"/>
    </xf>
    <xf numFmtId="172" fontId="20" fillId="2" borderId="2" xfId="227" applyNumberFormat="1" applyFont="1" applyFill="1" applyBorder="1" applyAlignment="1">
      <alignment horizontal="center" vertical="center"/>
    </xf>
    <xf numFmtId="2" fontId="20" fillId="2" borderId="0" xfId="227" applyNumberFormat="1" applyFont="1" applyFill="1" applyAlignment="1">
      <alignment horizontal="center" vertical="center"/>
    </xf>
    <xf numFmtId="2" fontId="29" fillId="0" borderId="0" xfId="227" applyNumberFormat="1" applyFont="1" applyAlignment="1">
      <alignment horizontal="center" vertical="center"/>
    </xf>
    <xf numFmtId="171" fontId="20" fillId="0" borderId="0" xfId="227" applyNumberFormat="1" applyFont="1" applyAlignment="1">
      <alignment horizontal="center" vertical="center"/>
    </xf>
    <xf numFmtId="0" fontId="20" fillId="0" borderId="14" xfId="227" applyFont="1" applyBorder="1" applyAlignment="1">
      <alignment horizontal="center" vertical="center"/>
    </xf>
    <xf numFmtId="0" fontId="20" fillId="4" borderId="14" xfId="227" applyFont="1" applyFill="1" applyBorder="1" applyAlignment="1">
      <alignment horizontal="center" vertical="center"/>
    </xf>
    <xf numFmtId="0" fontId="22" fillId="4" borderId="11" xfId="227" applyFont="1" applyFill="1" applyBorder="1" applyAlignment="1">
      <alignment vertical="center"/>
    </xf>
    <xf numFmtId="0" fontId="22" fillId="4" borderId="10" xfId="227" applyFont="1" applyFill="1" applyBorder="1" applyAlignment="1">
      <alignment vertical="center"/>
    </xf>
    <xf numFmtId="0" fontId="20" fillId="4" borderId="10" xfId="227" applyFont="1" applyFill="1" applyBorder="1" applyAlignment="1">
      <alignment horizontal="center" vertical="center"/>
    </xf>
    <xf numFmtId="0" fontId="20" fillId="4" borderId="12" xfId="227" applyFont="1" applyFill="1" applyBorder="1" applyAlignment="1">
      <alignment horizontal="left" vertical="center"/>
    </xf>
    <xf numFmtId="0" fontId="21" fillId="4" borderId="11" xfId="227" applyFont="1" applyFill="1" applyBorder="1" applyAlignment="1">
      <alignment horizontal="center" vertical="center"/>
    </xf>
    <xf numFmtId="0" fontId="21" fillId="4" borderId="10" xfId="227" applyFont="1" applyFill="1" applyBorder="1" applyAlignment="1">
      <alignment horizontal="center" vertical="center"/>
    </xf>
    <xf numFmtId="0" fontId="20" fillId="4" borderId="11" xfId="227" applyFont="1" applyFill="1" applyBorder="1" applyAlignment="1">
      <alignment horizontal="center" vertical="center"/>
    </xf>
    <xf numFmtId="4" fontId="22" fillId="4" borderId="10" xfId="227" applyNumberFormat="1" applyFont="1" applyFill="1" applyBorder="1" applyAlignment="1">
      <alignment horizontal="center" vertical="center"/>
    </xf>
    <xf numFmtId="9" fontId="20" fillId="4" borderId="10" xfId="227" applyNumberFormat="1" applyFont="1" applyFill="1" applyBorder="1" applyAlignment="1">
      <alignment horizontal="center" vertical="center"/>
    </xf>
    <xf numFmtId="0" fontId="20" fillId="4" borderId="10" xfId="227" applyFont="1" applyFill="1" applyBorder="1" applyAlignment="1">
      <alignment horizontal="left" vertical="center"/>
    </xf>
    <xf numFmtId="0" fontId="22" fillId="4" borderId="13" xfId="227" applyFont="1" applyFill="1" applyBorder="1" applyAlignment="1">
      <alignment vertical="center"/>
    </xf>
    <xf numFmtId="0" fontId="22" fillId="4" borderId="4" xfId="227" applyFont="1" applyFill="1" applyBorder="1" applyAlignment="1">
      <alignment vertical="center"/>
    </xf>
    <xf numFmtId="0" fontId="20" fillId="4" borderId="4" xfId="227" applyFont="1" applyFill="1" applyBorder="1" applyAlignment="1">
      <alignment horizontal="center" vertical="center"/>
    </xf>
    <xf numFmtId="0" fontId="20" fillId="4" borderId="5" xfId="227" applyFont="1" applyFill="1" applyBorder="1" applyAlignment="1">
      <alignment horizontal="left" vertical="center"/>
    </xf>
    <xf numFmtId="172" fontId="21" fillId="4" borderId="13" xfId="227" applyNumberFormat="1" applyFont="1" applyFill="1" applyBorder="1" applyAlignment="1">
      <alignment horizontal="center" vertical="center"/>
    </xf>
    <xf numFmtId="4" fontId="20" fillId="4" borderId="4" xfId="227" applyNumberFormat="1" applyFont="1" applyFill="1" applyBorder="1" applyAlignment="1">
      <alignment horizontal="center" vertical="center"/>
    </xf>
    <xf numFmtId="1" fontId="20" fillId="4" borderId="4" xfId="227" applyNumberFormat="1" applyFont="1" applyFill="1" applyBorder="1" applyAlignment="1">
      <alignment horizontal="center" vertical="center"/>
    </xf>
    <xf numFmtId="4" fontId="22" fillId="4" borderId="4" xfId="227" applyNumberFormat="1" applyFont="1" applyFill="1" applyBorder="1" applyAlignment="1">
      <alignment horizontal="center" vertical="center"/>
    </xf>
    <xf numFmtId="9" fontId="20" fillId="4" borderId="4" xfId="227" applyNumberFormat="1" applyFont="1" applyFill="1" applyBorder="1" applyAlignment="1">
      <alignment horizontal="center" vertical="center"/>
    </xf>
    <xf numFmtId="0" fontId="30" fillId="0" borderId="8" xfId="227" applyFont="1" applyBorder="1" applyAlignment="1">
      <alignment horizontal="left" vertical="center"/>
    </xf>
    <xf numFmtId="0" fontId="22" fillId="4" borderId="0" xfId="227" applyFont="1" applyFill="1" applyAlignment="1">
      <alignment horizontal="right" vertical="center" indent="1"/>
    </xf>
    <xf numFmtId="0" fontId="30" fillId="4" borderId="0" xfId="227" applyFont="1" applyFill="1" applyAlignment="1">
      <alignment horizontal="left" vertical="center"/>
    </xf>
    <xf numFmtId="0" fontId="22" fillId="4" borderId="0" xfId="227" applyFont="1" applyFill="1" applyAlignment="1">
      <alignment vertical="center"/>
    </xf>
    <xf numFmtId="0" fontId="22" fillId="5" borderId="0" xfId="227" applyFont="1" applyFill="1" applyAlignment="1">
      <alignment horizontal="left" vertical="center"/>
    </xf>
    <xf numFmtId="171" fontId="22" fillId="5" borderId="0" xfId="216" applyNumberFormat="1" applyFont="1" applyFill="1" applyBorder="1" applyAlignment="1">
      <alignment horizontal="left" vertical="center"/>
    </xf>
    <xf numFmtId="168" fontId="28" fillId="10" borderId="22" xfId="133" applyNumberFormat="1" applyFont="1" applyFill="1" applyBorder="1" applyAlignment="1">
      <alignment horizontal="center" vertical="center"/>
    </xf>
    <xf numFmtId="0" fontId="22" fillId="5" borderId="0" xfId="227" applyFont="1" applyFill="1" applyAlignment="1">
      <alignment vertical="center"/>
    </xf>
    <xf numFmtId="168" fontId="31" fillId="8" borderId="23" xfId="133" applyNumberFormat="1" applyFont="1" applyFill="1" applyBorder="1" applyAlignment="1">
      <alignment horizontal="center" vertical="center"/>
    </xf>
    <xf numFmtId="0" fontId="31" fillId="0" borderId="0" xfId="227" applyFont="1" applyAlignment="1">
      <alignment vertical="center"/>
    </xf>
    <xf numFmtId="0" fontId="32" fillId="0" borderId="0" xfId="227" applyFont="1" applyAlignment="1">
      <alignment vertical="center"/>
    </xf>
    <xf numFmtId="9" fontId="31" fillId="2" borderId="0" xfId="224" applyFont="1" applyFill="1" applyAlignment="1">
      <alignment vertical="center"/>
    </xf>
    <xf numFmtId="174" fontId="31" fillId="2" borderId="0" xfId="225" applyNumberFormat="1" applyFont="1" applyFill="1" applyAlignment="1">
      <alignment vertical="center"/>
    </xf>
    <xf numFmtId="0" fontId="31" fillId="2" borderId="0" xfId="227" applyFont="1" applyFill="1" applyAlignment="1">
      <alignment vertical="center"/>
    </xf>
    <xf numFmtId="0" fontId="31" fillId="0" borderId="0" xfId="227" applyFont="1" applyAlignment="1">
      <alignment horizontal="left" vertical="center" indent="1"/>
    </xf>
    <xf numFmtId="4" fontId="31" fillId="0" borderId="0" xfId="227" applyNumberFormat="1" applyFont="1" applyAlignment="1">
      <alignment vertical="center"/>
    </xf>
    <xf numFmtId="9" fontId="0" fillId="0" borderId="0" xfId="216" applyFont="1"/>
    <xf numFmtId="0" fontId="22" fillId="0" borderId="0" xfId="227" applyFont="1" applyAlignment="1">
      <alignment vertical="center"/>
    </xf>
    <xf numFmtId="0" fontId="20" fillId="6" borderId="0" xfId="227" applyFont="1" applyFill="1" applyAlignment="1">
      <alignment vertical="center"/>
    </xf>
    <xf numFmtId="4" fontId="20" fillId="6" borderId="0" xfId="227" applyNumberFormat="1" applyFont="1" applyFill="1" applyAlignment="1">
      <alignment vertical="center"/>
    </xf>
    <xf numFmtId="2" fontId="30" fillId="4" borderId="0" xfId="227" applyNumberFormat="1" applyFont="1" applyFill="1" applyAlignment="1">
      <alignment horizontal="left" vertical="center"/>
    </xf>
    <xf numFmtId="0" fontId="24" fillId="4" borderId="9" xfId="227" applyFont="1" applyFill="1" applyBorder="1" applyAlignment="1">
      <alignment horizontal="center" vertical="center"/>
    </xf>
    <xf numFmtId="0" fontId="24" fillId="4" borderId="2" xfId="227" applyFont="1" applyFill="1" applyBorder="1" applyAlignment="1">
      <alignment horizontal="center" vertical="center"/>
    </xf>
    <xf numFmtId="0" fontId="20" fillId="4" borderId="0" xfId="227" applyFont="1" applyFill="1" applyAlignment="1">
      <alignment horizontal="center" vertical="center" wrapText="1"/>
    </xf>
    <xf numFmtId="0" fontId="20" fillId="4" borderId="2" xfId="227" applyFont="1" applyFill="1" applyBorder="1" applyAlignment="1">
      <alignment horizontal="center" vertical="center" wrapText="1"/>
    </xf>
    <xf numFmtId="0" fontId="20" fillId="4" borderId="4" xfId="227" applyFont="1" applyFill="1" applyBorder="1" applyAlignment="1">
      <alignment horizontal="center" vertical="center" wrapText="1"/>
    </xf>
    <xf numFmtId="0" fontId="20" fillId="4" borderId="5" xfId="227" applyFont="1" applyFill="1" applyBorder="1" applyAlignment="1">
      <alignment horizontal="center" vertical="center" wrapText="1"/>
    </xf>
    <xf numFmtId="0" fontId="20" fillId="5" borderId="3" xfId="227" applyFont="1" applyFill="1" applyBorder="1" applyAlignment="1">
      <alignment horizontal="center" vertical="center" wrapText="1"/>
    </xf>
    <xf numFmtId="0" fontId="20" fillId="5" borderId="7" xfId="227" applyFont="1" applyFill="1" applyBorder="1" applyAlignment="1">
      <alignment horizontal="center" vertical="center" wrapText="1"/>
    </xf>
  </cellXfs>
  <cellStyles count="235">
    <cellStyle name="Comma 2" xfId="218" xr:uid="{00000000-0005-0000-0000-000000000000}"/>
    <cellStyle name="Comma 3" xfId="225" xr:uid="{00000000-0005-0000-0000-000001000000}"/>
    <cellStyle name="Comma 3 2" xfId="233" xr:uid="{00000000-0005-0000-0000-000002000000}"/>
    <cellStyle name="Comma 4" xfId="230" xr:uid="{00000000-0005-0000-0000-000003000000}"/>
    <cellStyle name="Currency 2" xfId="143" xr:uid="{00000000-0005-0000-0000-000004000000}"/>
    <cellStyle name="Euro" xfId="132" xr:uid="{00000000-0005-0000-0000-000005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" xfId="129" xr:uid="{00000000-0005-0000-0000-000068000000}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INI" xfId="122" xr:uid="{00000000-0005-0000-0000-0000CB000000}"/>
    <cellStyle name="Normal" xfId="0" builtinId="0"/>
    <cellStyle name="Normal 10" xfId="223" xr:uid="{00000000-0005-0000-0000-0000CD000000}"/>
    <cellStyle name="Normal 11" xfId="1" xr:uid="{00000000-0005-0000-0000-0000CE000000}"/>
    <cellStyle name="Normal 12" xfId="226" xr:uid="{00000000-0005-0000-0000-0000CF000000}"/>
    <cellStyle name="Normal 12 3" xfId="231" xr:uid="{00000000-0005-0000-0000-0000D0000000}"/>
    <cellStyle name="Normal 13" xfId="232" xr:uid="{00000000-0005-0000-0000-0000D1000000}"/>
    <cellStyle name="Normal 2" xfId="133" xr:uid="{00000000-0005-0000-0000-0000D2000000}"/>
    <cellStyle name="Normal 2 2" xfId="137" xr:uid="{00000000-0005-0000-0000-0000D3000000}"/>
    <cellStyle name="Normal 2 2 2" xfId="219" xr:uid="{00000000-0005-0000-0000-0000D4000000}"/>
    <cellStyle name="Normal 3" xfId="134" xr:uid="{00000000-0005-0000-0000-0000D5000000}"/>
    <cellStyle name="Normal 4" xfId="135" xr:uid="{00000000-0005-0000-0000-0000D6000000}"/>
    <cellStyle name="Normal 5" xfId="136" xr:uid="{00000000-0005-0000-0000-0000D7000000}"/>
    <cellStyle name="Normal 6" xfId="138" xr:uid="{00000000-0005-0000-0000-0000D8000000}"/>
    <cellStyle name="Normal 7" xfId="217" xr:uid="{00000000-0005-0000-0000-0000D9000000}"/>
    <cellStyle name="Normal 8" xfId="220" xr:uid="{00000000-0005-0000-0000-0000DA000000}"/>
    <cellStyle name="Normal 8 2" xfId="229" xr:uid="{00000000-0005-0000-0000-0000DB000000}"/>
    <cellStyle name="Normal 9" xfId="222" xr:uid="{00000000-0005-0000-0000-0000DC000000}"/>
    <cellStyle name="Normal 9 2" xfId="227" xr:uid="{00000000-0005-0000-0000-0000DD000000}"/>
    <cellStyle name="Normal 9 2 2" xfId="234" xr:uid="{CDDB0C24-F1C3-44C3-8C58-CC6F96C1F3DB}"/>
    <cellStyle name="Normalny_Bonduelle 06.04.-21.04.2000" xfId="128" xr:uid="{00000000-0005-0000-0000-0000DF000000}"/>
    <cellStyle name="Percent" xfId="216" builtinId="5"/>
    <cellStyle name="Percent (0)" xfId="130" xr:uid="{00000000-0005-0000-0000-0000E1000000}"/>
    <cellStyle name="Percent 2" xfId="127" xr:uid="{00000000-0005-0000-0000-0000E2000000}"/>
    <cellStyle name="Percent 2 2" xfId="140" xr:uid="{00000000-0005-0000-0000-0000E3000000}"/>
    <cellStyle name="Percent 2 3" xfId="228" xr:uid="{00000000-0005-0000-0000-0000E4000000}"/>
    <cellStyle name="Percent 3" xfId="139" xr:uid="{00000000-0005-0000-0000-0000E5000000}"/>
    <cellStyle name="Percent 4" xfId="221" xr:uid="{00000000-0005-0000-0000-0000E6000000}"/>
    <cellStyle name="Percent 5" xfId="224" xr:uid="{00000000-0005-0000-0000-0000E7000000}"/>
    <cellStyle name="Procentowy 2" xfId="141" xr:uid="{00000000-0005-0000-0000-0000E8000000}"/>
    <cellStyle name="Procentowy 2 2 2" xfId="142" xr:uid="{00000000-0005-0000-0000-0000E9000000}"/>
    <cellStyle name="Tekst1" xfId="131" xr:uid="{00000000-0005-0000-0000-0000EA000000}"/>
  </cellStyles>
  <dxfs count="3">
    <dxf>
      <fill>
        <patternFill>
          <bgColor theme="7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mruColors>
      <color rgb="FF0033CC"/>
      <color rgb="FFE4DBFF"/>
      <color rgb="FFDBDBDB"/>
      <color rgb="FFCC6600"/>
      <color rgb="FFCC3300"/>
      <color rgb="FFB5AC7D"/>
      <color rgb="FFE3DE00"/>
      <color rgb="FF957027"/>
      <color rgb="FFAC730C"/>
      <color rgb="FFB97B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29845</xdr:colOff>
      <xdr:row>1</xdr:row>
      <xdr:rowOff>27940</xdr:rowOff>
    </xdr:from>
    <xdr:to>
      <xdr:col>34</xdr:col>
      <xdr:colOff>206784</xdr:colOff>
      <xdr:row>5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339CAD-C7BF-49F9-B523-354F04F5B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7262" y="186690"/>
          <a:ext cx="4061869" cy="672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PN INTENSE">
      <a:dk1>
        <a:sysClr val="windowText" lastClr="000000"/>
      </a:dk1>
      <a:lt1>
        <a:sysClr val="window" lastClr="FFFFFF"/>
      </a:lt1>
      <a:dk2>
        <a:srgbClr val="58FF40"/>
      </a:dk2>
      <a:lt2>
        <a:srgbClr val="E25FFF"/>
      </a:lt2>
      <a:accent1>
        <a:srgbClr val="29332E"/>
      </a:accent1>
      <a:accent2>
        <a:srgbClr val="0BAF6C"/>
      </a:accent2>
      <a:accent3>
        <a:srgbClr val="E4DBFF"/>
      </a:accent3>
      <a:accent4>
        <a:srgbClr val="C0F2E0"/>
      </a:accent4>
      <a:accent5>
        <a:srgbClr val="AC4F6E"/>
      </a:accent5>
      <a:accent6>
        <a:srgbClr val="4C313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5AFA-3442-43C9-99D4-B4795D35134F}">
  <sheetPr codeName="Sheet4">
    <tabColor theme="3"/>
    <pageSetUpPr fitToPage="1"/>
  </sheetPr>
  <dimension ref="A1:CO20"/>
  <sheetViews>
    <sheetView showGridLines="0" tabSelected="1" zoomScale="69" zoomScaleNormal="90" workbookViewId="0">
      <selection activeCell="I17" sqref="I17"/>
    </sheetView>
  </sheetViews>
  <sheetFormatPr defaultColWidth="9" defaultRowHeight="15"/>
  <cols>
    <col min="1" max="1" width="21.58203125" style="1" bestFit="1" customWidth="1"/>
    <col min="2" max="2" width="18" style="1" bestFit="1" customWidth="1"/>
    <col min="3" max="3" width="8.9140625" style="1" bestFit="1" customWidth="1"/>
    <col min="4" max="4" width="9.58203125" style="1" bestFit="1" customWidth="1"/>
    <col min="5" max="5" width="8.58203125" style="1" bestFit="1" customWidth="1"/>
    <col min="6" max="6" width="6.9140625" style="1" bestFit="1" customWidth="1"/>
    <col min="7" max="7" width="7.6640625" style="1" bestFit="1" customWidth="1"/>
    <col min="8" max="8" width="5.5" style="1" bestFit="1" customWidth="1"/>
    <col min="9" max="9" width="9.9140625" style="1" customWidth="1"/>
    <col min="10" max="10" width="11.4140625" style="1" bestFit="1" customWidth="1"/>
    <col min="11" max="11" width="7.08203125" style="2" bestFit="1" customWidth="1"/>
    <col min="12" max="12" width="9.08203125" style="1" bestFit="1" customWidth="1"/>
    <col min="13" max="13" width="6.5" style="1" bestFit="1" customWidth="1"/>
    <col min="14" max="14" width="9" style="1" customWidth="1"/>
    <col min="15" max="15" width="8.6640625" style="1" bestFit="1" customWidth="1"/>
    <col min="16" max="16" width="9.9140625" style="1" bestFit="1" customWidth="1"/>
    <col min="17" max="17" width="4" style="1" bestFit="1" customWidth="1"/>
    <col min="18" max="18" width="8" style="1" bestFit="1" customWidth="1"/>
    <col min="19" max="19" width="6.6640625" style="1" bestFit="1" customWidth="1"/>
    <col min="20" max="20" width="11.33203125" style="2" customWidth="1"/>
    <col min="21" max="21" width="6.58203125" style="3" bestFit="1" customWidth="1"/>
    <col min="22" max="22" width="10.1640625" style="2" bestFit="1" customWidth="1"/>
    <col min="23" max="23" width="4.58203125" style="1" bestFit="1" customWidth="1"/>
    <col min="24" max="24" width="4.1640625" style="1" bestFit="1" customWidth="1"/>
    <col min="25" max="25" width="5" style="1" bestFit="1" customWidth="1"/>
    <col min="26" max="26" width="4.1640625" style="1" bestFit="1" customWidth="1"/>
    <col min="27" max="27" width="3.08203125" style="1" bestFit="1" customWidth="1"/>
    <col min="28" max="28" width="3.6640625" style="1" bestFit="1" customWidth="1"/>
    <col min="29" max="29" width="4.1640625" style="1" bestFit="1" customWidth="1"/>
    <col min="30" max="30" width="4.58203125" style="1" bestFit="1" customWidth="1"/>
    <col min="31" max="31" width="4.1640625" style="1" bestFit="1" customWidth="1"/>
    <col min="32" max="32" width="5" style="1" bestFit="1" customWidth="1"/>
    <col min="33" max="33" width="4.1640625" style="1" bestFit="1" customWidth="1"/>
    <col min="34" max="34" width="3.08203125" style="1" bestFit="1" customWidth="1"/>
    <col min="35" max="35" width="3.6640625" style="1" bestFit="1" customWidth="1"/>
    <col min="36" max="36" width="4.1640625" style="1" bestFit="1" customWidth="1"/>
    <col min="37" max="37" width="3.6640625" style="1" customWidth="1"/>
    <col min="38" max="38" width="3.58203125" style="1" customWidth="1"/>
    <col min="39" max="39" width="4.08203125" style="1" customWidth="1"/>
    <col min="40" max="40" width="3.58203125" style="1" customWidth="1"/>
    <col min="41" max="41" width="3.08203125" style="1" customWidth="1"/>
    <col min="42" max="42" width="3.6640625" style="1" bestFit="1" customWidth="1"/>
    <col min="43" max="43" width="3.58203125" style="1" customWidth="1"/>
    <col min="44" max="44" width="3.6640625" style="1" hidden="1" customWidth="1"/>
    <col min="45" max="45" width="3.58203125" style="1" hidden="1" customWidth="1"/>
    <col min="46" max="46" width="4.08203125" style="1" hidden="1" customWidth="1"/>
    <col min="47" max="47" width="3.58203125" style="1" hidden="1" customWidth="1"/>
    <col min="48" max="48" width="3.08203125" style="1" hidden="1" customWidth="1"/>
    <col min="49" max="49" width="4.6640625" style="1" hidden="1" customWidth="1"/>
    <col min="50" max="50" width="3.58203125" style="1" hidden="1" customWidth="1"/>
    <col min="51" max="51" width="3.6640625" style="1" hidden="1" customWidth="1"/>
    <col min="52" max="52" width="3.58203125" style="1" hidden="1" customWidth="1"/>
    <col min="53" max="53" width="4.08203125" style="1" hidden="1" customWidth="1"/>
    <col min="54" max="54" width="3.58203125" style="1" hidden="1" customWidth="1"/>
    <col min="55" max="55" width="3.08203125" style="1" hidden="1" customWidth="1"/>
    <col min="56" max="56" width="4.6640625" style="1" hidden="1" customWidth="1"/>
    <col min="57" max="57" width="3.58203125" style="1" hidden="1" customWidth="1"/>
    <col min="58" max="58" width="3.6640625" style="1" hidden="1" customWidth="1"/>
    <col min="59" max="59" width="3.58203125" style="1" hidden="1" customWidth="1"/>
    <col min="60" max="60" width="4.08203125" style="1" hidden="1" customWidth="1"/>
    <col min="61" max="61" width="3.58203125" style="1" hidden="1" customWidth="1"/>
    <col min="62" max="62" width="3.08203125" style="1" hidden="1" customWidth="1"/>
    <col min="63" max="63" width="3.1640625" style="1" hidden="1" customWidth="1"/>
    <col min="64" max="64" width="3.58203125" style="1" hidden="1" customWidth="1"/>
    <col min="65" max="65" width="3.6640625" style="1" hidden="1" customWidth="1"/>
    <col min="66" max="66" width="3.58203125" style="1" hidden="1" customWidth="1"/>
    <col min="67" max="67" width="4.08203125" style="1" hidden="1" customWidth="1"/>
    <col min="68" max="68" width="3.58203125" style="1" hidden="1" customWidth="1"/>
    <col min="69" max="69" width="3.08203125" style="1" hidden="1" customWidth="1"/>
    <col min="70" max="70" width="3.1640625" style="1" hidden="1" customWidth="1"/>
    <col min="71" max="71" width="3.58203125" style="1" hidden="1" customWidth="1"/>
    <col min="72" max="72" width="3.6640625" style="1" hidden="1" customWidth="1"/>
    <col min="73" max="73" width="3.58203125" style="1" hidden="1" customWidth="1"/>
    <col min="74" max="74" width="4.08203125" style="1" hidden="1" customWidth="1"/>
    <col min="75" max="75" width="3.58203125" style="1" hidden="1" customWidth="1"/>
    <col min="76" max="76" width="3.08203125" style="1" hidden="1" customWidth="1"/>
    <col min="77" max="77" width="5" style="1" hidden="1" customWidth="1"/>
    <col min="78" max="78" width="3.58203125" style="1" hidden="1" customWidth="1"/>
    <col min="79" max="79" width="3.6640625" style="1" hidden="1" customWidth="1"/>
    <col min="80" max="80" width="3.58203125" style="1" hidden="1" customWidth="1"/>
    <col min="81" max="81" width="4.08203125" style="1" hidden="1" customWidth="1"/>
    <col min="82" max="82" width="4.1640625" style="1" hidden="1" customWidth="1"/>
    <col min="83" max="83" width="3.08203125" style="1" hidden="1" customWidth="1"/>
    <col min="84" max="84" width="5" style="1" hidden="1" customWidth="1"/>
    <col min="85" max="85" width="3.58203125" style="1" hidden="1" customWidth="1"/>
    <col min="86" max="86" width="3.6640625" style="1" hidden="1" customWidth="1"/>
    <col min="87" max="87" width="3.58203125" style="1" hidden="1" customWidth="1"/>
    <col min="88" max="88" width="4.08203125" style="1" hidden="1" customWidth="1"/>
    <col min="89" max="89" width="3.58203125" style="1" hidden="1" customWidth="1"/>
    <col min="90" max="90" width="3.08203125" style="1" hidden="1" customWidth="1"/>
    <col min="91" max="91" width="3.1640625" style="1" hidden="1" customWidth="1"/>
    <col min="92" max="92" width="3.58203125" style="1" hidden="1" customWidth="1"/>
    <col min="93" max="16384" width="9" style="1"/>
  </cols>
  <sheetData>
    <row r="1" spans="1:93" ht="12.75" customHeight="1">
      <c r="A1" s="106" t="s">
        <v>19</v>
      </c>
      <c r="B1" s="107" t="s">
        <v>49</v>
      </c>
      <c r="C1" s="4"/>
      <c r="D1" s="5"/>
      <c r="E1" s="5"/>
      <c r="F1" s="5"/>
      <c r="G1" s="5"/>
      <c r="H1" s="6"/>
      <c r="I1" s="7"/>
      <c r="J1" s="8"/>
      <c r="K1" s="9"/>
      <c r="L1" s="5"/>
      <c r="M1" s="10"/>
      <c r="N1" s="108"/>
      <c r="O1" s="108" t="s">
        <v>20</v>
      </c>
      <c r="P1" s="10"/>
      <c r="Q1" s="11"/>
      <c r="R1" s="5"/>
      <c r="S1" s="5"/>
      <c r="T1" s="12"/>
      <c r="U1" s="13"/>
      <c r="V1" s="1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ht="12.75" customHeight="1">
      <c r="A2" s="106" t="s">
        <v>3</v>
      </c>
      <c r="B2" s="107" t="s">
        <v>71</v>
      </c>
      <c r="C2" s="4"/>
      <c r="D2" s="5"/>
      <c r="E2" s="5"/>
      <c r="F2" s="5"/>
      <c r="G2" s="5"/>
      <c r="H2" s="6"/>
      <c r="I2" s="15" t="s">
        <v>25</v>
      </c>
      <c r="J2" s="8"/>
      <c r="K2" s="9"/>
      <c r="L2" s="5"/>
      <c r="M2" s="10"/>
      <c r="N2" s="106" t="s">
        <v>18</v>
      </c>
      <c r="O2" s="112" t="s">
        <v>66</v>
      </c>
      <c r="P2" s="10"/>
      <c r="Q2" s="11"/>
      <c r="R2" s="5"/>
      <c r="S2" s="5"/>
      <c r="T2" s="12"/>
      <c r="U2" s="13"/>
      <c r="V2" s="1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ht="12.75" customHeight="1">
      <c r="A3" s="106" t="s">
        <v>4</v>
      </c>
      <c r="B3" s="107" t="s">
        <v>72</v>
      </c>
      <c r="C3" s="4"/>
      <c r="D3" s="5"/>
      <c r="E3" s="5"/>
      <c r="F3" s="5"/>
      <c r="G3" s="5"/>
      <c r="H3" s="6"/>
      <c r="I3" s="7" t="s">
        <v>42</v>
      </c>
      <c r="J3" s="7"/>
      <c r="K3" s="9"/>
      <c r="L3" s="5"/>
      <c r="M3" s="10"/>
      <c r="N3" s="106" t="s">
        <v>17</v>
      </c>
      <c r="O3" s="109">
        <v>1161</v>
      </c>
      <c r="P3" s="10"/>
      <c r="Q3" s="11"/>
      <c r="R3" s="5"/>
      <c r="S3" s="5"/>
      <c r="T3" s="12"/>
      <c r="U3" s="13"/>
      <c r="V3" s="1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ht="12.75" customHeight="1">
      <c r="A4" s="106" t="s">
        <v>5</v>
      </c>
      <c r="B4" s="107" t="s">
        <v>73</v>
      </c>
      <c r="C4" s="4"/>
      <c r="D4" s="5"/>
      <c r="E4" s="5"/>
      <c r="F4" s="5"/>
      <c r="G4" s="5"/>
      <c r="H4" s="6"/>
      <c r="I4" s="15" t="s">
        <v>26</v>
      </c>
      <c r="J4" s="8"/>
      <c r="K4" s="9"/>
      <c r="L4" s="5"/>
      <c r="M4" s="10"/>
      <c r="N4" s="106" t="s">
        <v>16</v>
      </c>
      <c r="O4" s="110">
        <f>O3/2481</f>
        <v>0.46795646916565903</v>
      </c>
      <c r="P4" s="10"/>
      <c r="Q4" s="11"/>
      <c r="R4" s="5"/>
      <c r="S4" s="5"/>
      <c r="T4" s="12"/>
      <c r="U4" s="13"/>
      <c r="V4" s="1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ht="12.75" customHeight="1">
      <c r="A5" s="106" t="s">
        <v>45</v>
      </c>
      <c r="B5" s="125">
        <v>2025.1</v>
      </c>
      <c r="C5" s="4"/>
      <c r="D5" s="5"/>
      <c r="E5" s="5"/>
      <c r="F5" s="5"/>
      <c r="G5" s="5"/>
      <c r="H5" s="6"/>
      <c r="I5" s="16">
        <v>15</v>
      </c>
      <c r="J5" s="16"/>
      <c r="K5" s="9"/>
      <c r="L5" s="5"/>
      <c r="M5" s="10"/>
      <c r="N5" s="106" t="s">
        <v>15</v>
      </c>
      <c r="O5" s="109">
        <v>483</v>
      </c>
      <c r="P5" s="10"/>
      <c r="Q5" s="11"/>
      <c r="R5" s="5"/>
      <c r="S5" s="5"/>
      <c r="T5" s="12"/>
      <c r="U5" s="13"/>
      <c r="V5" s="1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</row>
    <row r="6" spans="1:93" ht="12.75" customHeight="1">
      <c r="A6" s="106" t="s">
        <v>62</v>
      </c>
      <c r="B6" s="107" t="s">
        <v>63</v>
      </c>
      <c r="C6" s="4"/>
      <c r="D6" s="5"/>
      <c r="E6" s="5"/>
      <c r="F6" s="5"/>
      <c r="G6" s="5"/>
      <c r="H6" s="6"/>
      <c r="I6" s="4"/>
      <c r="J6" s="4"/>
      <c r="K6" s="9"/>
      <c r="L6" s="5"/>
      <c r="M6" s="4"/>
      <c r="N6" s="4"/>
      <c r="O6" s="10"/>
      <c r="P6" s="10"/>
      <c r="Q6" s="11"/>
      <c r="R6" s="11"/>
      <c r="S6" s="12"/>
      <c r="T6" s="17"/>
      <c r="U6" s="13"/>
      <c r="V6" s="1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</row>
    <row r="7" spans="1:93" ht="12.75" customHeight="1">
      <c r="A7" s="106" t="s">
        <v>64</v>
      </c>
      <c r="B7" s="107" t="s">
        <v>65</v>
      </c>
      <c r="C7" s="4"/>
      <c r="D7" s="5"/>
      <c r="E7" s="114"/>
      <c r="F7" s="114"/>
      <c r="G7" s="115"/>
      <c r="H7" s="116"/>
      <c r="I7" s="117"/>
      <c r="J7" s="118"/>
      <c r="K7" s="119"/>
      <c r="L7" s="114"/>
      <c r="M7" s="114"/>
      <c r="N7" s="120"/>
      <c r="O7" s="120"/>
      <c r="P7" s="120"/>
      <c r="Q7" s="120"/>
      <c r="R7" s="120"/>
      <c r="S7" s="12"/>
      <c r="T7" s="17"/>
      <c r="U7" s="19"/>
      <c r="V7" s="1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</row>
    <row r="8" spans="1:93" ht="12.75" customHeight="1">
      <c r="A8" s="5"/>
      <c r="B8" s="5"/>
      <c r="C8" s="5"/>
      <c r="D8" s="5"/>
      <c r="E8" s="114"/>
      <c r="F8" s="114"/>
      <c r="G8" s="114"/>
      <c r="H8" s="116"/>
      <c r="I8" s="117"/>
      <c r="J8" s="118"/>
      <c r="K8" s="119"/>
      <c r="L8" s="114"/>
      <c r="M8" s="114"/>
      <c r="N8" s="120"/>
      <c r="O8" s="120"/>
      <c r="P8" s="120"/>
      <c r="Q8" s="120"/>
      <c r="R8" s="120"/>
      <c r="S8" s="12"/>
      <c r="T8" s="17"/>
      <c r="U8" s="19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</row>
    <row r="9" spans="1:93" ht="12.75" customHeight="1">
      <c r="A9" s="5"/>
      <c r="B9" s="5"/>
      <c r="C9" s="5"/>
      <c r="D9" s="5"/>
      <c r="E9" s="114"/>
      <c r="F9" s="114"/>
      <c r="G9" s="114"/>
      <c r="H9" s="116"/>
      <c r="I9" s="117"/>
      <c r="J9" s="118"/>
      <c r="K9" s="119"/>
      <c r="L9" s="114"/>
      <c r="M9" s="114"/>
      <c r="N9" s="120"/>
      <c r="O9" s="120"/>
      <c r="P9" s="120"/>
      <c r="Q9" s="120"/>
      <c r="R9" s="120"/>
      <c r="S9" s="12"/>
      <c r="T9" s="18"/>
      <c r="U9" s="5"/>
      <c r="V9" s="1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93">
      <c r="A10" s="5"/>
      <c r="B10" s="5"/>
      <c r="C10" s="20"/>
      <c r="D10" s="5"/>
      <c r="E10" s="114"/>
      <c r="F10" s="114"/>
      <c r="G10" s="114"/>
      <c r="H10" s="116"/>
      <c r="I10" s="117"/>
      <c r="J10" s="118"/>
      <c r="K10" s="114"/>
      <c r="L10" s="114"/>
      <c r="M10" s="114"/>
      <c r="N10" s="114"/>
      <c r="O10" s="114"/>
      <c r="P10" s="114"/>
      <c r="Q10" s="114"/>
      <c r="R10" s="114"/>
      <c r="S10" s="5"/>
      <c r="T10" s="12"/>
      <c r="U10" s="21"/>
      <c r="V10" s="14"/>
      <c r="W10" s="22">
        <f>+_xlfn.ISOWEEKNUM(W14)</f>
        <v>42</v>
      </c>
      <c r="X10" s="22">
        <f t="shared" ref="X10:AC10" si="0">+_xlfn.ISOWEEKNUM(X14)</f>
        <v>42</v>
      </c>
      <c r="Y10" s="22">
        <f t="shared" si="0"/>
        <v>42</v>
      </c>
      <c r="Z10" s="22">
        <f t="shared" si="0"/>
        <v>42</v>
      </c>
      <c r="AA10" s="22">
        <f t="shared" si="0"/>
        <v>42</v>
      </c>
      <c r="AB10" s="22">
        <f t="shared" si="0"/>
        <v>42</v>
      </c>
      <c r="AC10" s="22">
        <f t="shared" si="0"/>
        <v>42</v>
      </c>
      <c r="AD10" s="22">
        <f>+_xlfn.ISOWEEKNUM(AD14)</f>
        <v>43</v>
      </c>
      <c r="AE10" s="22">
        <f t="shared" ref="AE10:AJ10" si="1">+_xlfn.ISOWEEKNUM(AE14)</f>
        <v>43</v>
      </c>
      <c r="AF10" s="22">
        <f t="shared" si="1"/>
        <v>43</v>
      </c>
      <c r="AG10" s="22">
        <f t="shared" si="1"/>
        <v>43</v>
      </c>
      <c r="AH10" s="22">
        <f t="shared" si="1"/>
        <v>43</v>
      </c>
      <c r="AI10" s="22">
        <f t="shared" si="1"/>
        <v>43</v>
      </c>
      <c r="AJ10" s="22">
        <f t="shared" si="1"/>
        <v>43</v>
      </c>
      <c r="AK10" s="22">
        <f>+_xlfn.ISOWEEKNUM(AK14)</f>
        <v>44</v>
      </c>
      <c r="AL10" s="22">
        <f t="shared" ref="AL10:AQ10" si="2">+_xlfn.ISOWEEKNUM(AL14)</f>
        <v>44</v>
      </c>
      <c r="AM10" s="22">
        <f t="shared" si="2"/>
        <v>44</v>
      </c>
      <c r="AN10" s="22">
        <f t="shared" si="2"/>
        <v>44</v>
      </c>
      <c r="AO10" s="22">
        <f t="shared" si="2"/>
        <v>44</v>
      </c>
      <c r="AP10" s="22">
        <f t="shared" si="2"/>
        <v>44</v>
      </c>
      <c r="AQ10" s="22">
        <f t="shared" si="2"/>
        <v>44</v>
      </c>
      <c r="AR10" s="22">
        <f>+_xlfn.ISOWEEKNUM(AR14)</f>
        <v>45</v>
      </c>
      <c r="AS10" s="22">
        <f t="shared" ref="AS10:AX10" si="3">+_xlfn.ISOWEEKNUM(AS14)</f>
        <v>45</v>
      </c>
      <c r="AT10" s="22">
        <f t="shared" si="3"/>
        <v>45</v>
      </c>
      <c r="AU10" s="22">
        <f t="shared" si="3"/>
        <v>45</v>
      </c>
      <c r="AV10" s="22">
        <f t="shared" si="3"/>
        <v>45</v>
      </c>
      <c r="AW10" s="22">
        <f t="shared" si="3"/>
        <v>45</v>
      </c>
      <c r="AX10" s="22">
        <f t="shared" si="3"/>
        <v>45</v>
      </c>
      <c r="AY10" s="22">
        <f>+_xlfn.ISOWEEKNUM(AY14)</f>
        <v>46</v>
      </c>
      <c r="AZ10" s="22">
        <f t="shared" ref="AZ10:BE10" si="4">+_xlfn.ISOWEEKNUM(AZ14)</f>
        <v>46</v>
      </c>
      <c r="BA10" s="22">
        <f t="shared" si="4"/>
        <v>46</v>
      </c>
      <c r="BB10" s="22">
        <f t="shared" si="4"/>
        <v>46</v>
      </c>
      <c r="BC10" s="22">
        <f t="shared" si="4"/>
        <v>46</v>
      </c>
      <c r="BD10" s="22">
        <f t="shared" si="4"/>
        <v>46</v>
      </c>
      <c r="BE10" s="22">
        <f t="shared" si="4"/>
        <v>46</v>
      </c>
      <c r="BF10" s="22">
        <f>+_xlfn.ISOWEEKNUM(BF14)</f>
        <v>47</v>
      </c>
      <c r="BG10" s="22">
        <f t="shared" ref="BG10:BL10" si="5">+_xlfn.ISOWEEKNUM(BG14)</f>
        <v>47</v>
      </c>
      <c r="BH10" s="22">
        <f t="shared" si="5"/>
        <v>47</v>
      </c>
      <c r="BI10" s="22">
        <f t="shared" si="5"/>
        <v>47</v>
      </c>
      <c r="BJ10" s="22">
        <f t="shared" si="5"/>
        <v>47</v>
      </c>
      <c r="BK10" s="22">
        <f t="shared" si="5"/>
        <v>47</v>
      </c>
      <c r="BL10" s="22">
        <f t="shared" si="5"/>
        <v>47</v>
      </c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</row>
    <row r="11" spans="1:93" ht="13.25" customHeight="1">
      <c r="A11" s="23"/>
      <c r="B11" s="23"/>
      <c r="C11" s="24"/>
      <c r="D11" s="24"/>
      <c r="E11" s="25" t="s">
        <v>28</v>
      </c>
      <c r="F11" s="26"/>
      <c r="G11" s="27"/>
      <c r="H11" s="24" t="s">
        <v>27</v>
      </c>
      <c r="I11" s="126" t="s">
        <v>48</v>
      </c>
      <c r="J11" s="127"/>
      <c r="K11" s="26"/>
      <c r="L11" s="26"/>
      <c r="M11" s="128" t="s">
        <v>69</v>
      </c>
      <c r="N11" s="128"/>
      <c r="O11" s="128"/>
      <c r="P11" s="128"/>
      <c r="Q11" s="128"/>
      <c r="R11" s="128"/>
      <c r="S11" s="129"/>
      <c r="T11" s="28"/>
      <c r="U11" s="29"/>
      <c r="V11" s="28" t="s">
        <v>14</v>
      </c>
      <c r="W11" s="30">
        <f>IF(OR(NOT(ISNUMBER(#REF!)),DAY(W14)=1),W14,"")</f>
        <v>45943</v>
      </c>
      <c r="X11" s="31" t="str">
        <f t="shared" ref="X11:CI11" si="6">IF(OR(NOT(ISNUMBER(W14)),DAY(X14)=1),X14,"")</f>
        <v/>
      </c>
      <c r="Y11" s="31" t="str">
        <f t="shared" si="6"/>
        <v/>
      </c>
      <c r="Z11" s="31" t="str">
        <f t="shared" si="6"/>
        <v/>
      </c>
      <c r="AA11" s="31" t="str">
        <f t="shared" si="6"/>
        <v/>
      </c>
      <c r="AB11" s="31" t="str">
        <f t="shared" si="6"/>
        <v/>
      </c>
      <c r="AC11" s="31" t="str">
        <f t="shared" si="6"/>
        <v/>
      </c>
      <c r="AD11" s="31" t="str">
        <f t="shared" si="6"/>
        <v/>
      </c>
      <c r="AE11" s="31" t="str">
        <f t="shared" si="6"/>
        <v/>
      </c>
      <c r="AF11" s="31" t="str">
        <f t="shared" si="6"/>
        <v/>
      </c>
      <c r="AG11" s="31" t="str">
        <f t="shared" si="6"/>
        <v/>
      </c>
      <c r="AH11" s="31" t="str">
        <f t="shared" si="6"/>
        <v/>
      </c>
      <c r="AI11" s="31" t="str">
        <f t="shared" si="6"/>
        <v/>
      </c>
      <c r="AJ11" s="31" t="str">
        <f t="shared" si="6"/>
        <v/>
      </c>
      <c r="AK11" s="31" t="str">
        <f t="shared" si="6"/>
        <v/>
      </c>
      <c r="AL11" s="31" t="str">
        <f t="shared" si="6"/>
        <v/>
      </c>
      <c r="AM11" s="31" t="str">
        <f t="shared" si="6"/>
        <v/>
      </c>
      <c r="AN11" s="31" t="str">
        <f t="shared" si="6"/>
        <v/>
      </c>
      <c r="AO11" s="31" t="str">
        <f t="shared" si="6"/>
        <v/>
      </c>
      <c r="AP11" s="31">
        <f t="shared" si="6"/>
        <v>45962</v>
      </c>
      <c r="AQ11" s="31" t="str">
        <f t="shared" si="6"/>
        <v/>
      </c>
      <c r="AR11" s="31" t="str">
        <f t="shared" si="6"/>
        <v/>
      </c>
      <c r="AS11" s="31" t="str">
        <f t="shared" si="6"/>
        <v/>
      </c>
      <c r="AT11" s="31" t="str">
        <f t="shared" si="6"/>
        <v/>
      </c>
      <c r="AU11" s="31" t="str">
        <f t="shared" si="6"/>
        <v/>
      </c>
      <c r="AV11" s="31" t="str">
        <f t="shared" si="6"/>
        <v/>
      </c>
      <c r="AW11" s="31" t="str">
        <f t="shared" si="6"/>
        <v/>
      </c>
      <c r="AX11" s="31" t="str">
        <f t="shared" si="6"/>
        <v/>
      </c>
      <c r="AY11" s="31" t="str">
        <f t="shared" si="6"/>
        <v/>
      </c>
      <c r="AZ11" s="31" t="str">
        <f t="shared" si="6"/>
        <v/>
      </c>
      <c r="BA11" s="31" t="str">
        <f t="shared" si="6"/>
        <v/>
      </c>
      <c r="BB11" s="31" t="str">
        <f t="shared" si="6"/>
        <v/>
      </c>
      <c r="BC11" s="31" t="str">
        <f t="shared" si="6"/>
        <v/>
      </c>
      <c r="BD11" s="31" t="str">
        <f t="shared" si="6"/>
        <v/>
      </c>
      <c r="BE11" s="31" t="str">
        <f t="shared" si="6"/>
        <v/>
      </c>
      <c r="BF11" s="31" t="str">
        <f t="shared" si="6"/>
        <v/>
      </c>
      <c r="BG11" s="31" t="str">
        <f t="shared" si="6"/>
        <v/>
      </c>
      <c r="BH11" s="31" t="str">
        <f t="shared" si="6"/>
        <v/>
      </c>
      <c r="BI11" s="31" t="str">
        <f t="shared" si="6"/>
        <v/>
      </c>
      <c r="BJ11" s="31" t="str">
        <f t="shared" si="6"/>
        <v/>
      </c>
      <c r="BK11" s="31" t="str">
        <f t="shared" si="6"/>
        <v/>
      </c>
      <c r="BL11" s="31" t="str">
        <f t="shared" si="6"/>
        <v/>
      </c>
      <c r="BM11" s="31" t="str">
        <f t="shared" si="6"/>
        <v/>
      </c>
      <c r="BN11" s="31" t="str">
        <f t="shared" si="6"/>
        <v/>
      </c>
      <c r="BO11" s="31" t="str">
        <f t="shared" si="6"/>
        <v/>
      </c>
      <c r="BP11" s="31" t="str">
        <f t="shared" si="6"/>
        <v/>
      </c>
      <c r="BQ11" s="31" t="str">
        <f t="shared" si="6"/>
        <v/>
      </c>
      <c r="BR11" s="31" t="str">
        <f t="shared" si="6"/>
        <v/>
      </c>
      <c r="BS11" s="31" t="str">
        <f t="shared" si="6"/>
        <v/>
      </c>
      <c r="BT11" s="31">
        <f t="shared" si="6"/>
        <v>45992</v>
      </c>
      <c r="BU11" s="31" t="str">
        <f t="shared" si="6"/>
        <v/>
      </c>
      <c r="BV11" s="31" t="str">
        <f t="shared" si="6"/>
        <v/>
      </c>
      <c r="BW11" s="31" t="str">
        <f t="shared" si="6"/>
        <v/>
      </c>
      <c r="BX11" s="31" t="str">
        <f t="shared" si="6"/>
        <v/>
      </c>
      <c r="BY11" s="31" t="str">
        <f t="shared" si="6"/>
        <v/>
      </c>
      <c r="BZ11" s="31" t="str">
        <f t="shared" si="6"/>
        <v/>
      </c>
      <c r="CA11" s="31" t="str">
        <f t="shared" si="6"/>
        <v/>
      </c>
      <c r="CB11" s="31" t="str">
        <f t="shared" si="6"/>
        <v/>
      </c>
      <c r="CC11" s="31" t="str">
        <f t="shared" si="6"/>
        <v/>
      </c>
      <c r="CD11" s="31" t="str">
        <f t="shared" si="6"/>
        <v/>
      </c>
      <c r="CE11" s="31" t="str">
        <f t="shared" si="6"/>
        <v/>
      </c>
      <c r="CF11" s="31" t="str">
        <f t="shared" si="6"/>
        <v/>
      </c>
      <c r="CG11" s="31" t="str">
        <f t="shared" si="6"/>
        <v/>
      </c>
      <c r="CH11" s="31" t="str">
        <f t="shared" si="6"/>
        <v/>
      </c>
      <c r="CI11" s="31" t="str">
        <f t="shared" si="6"/>
        <v/>
      </c>
      <c r="CJ11" s="31" t="str">
        <f t="shared" ref="CJ11:CN11" si="7">IF(OR(NOT(ISNUMBER(CI14)),DAY(CJ14)=1),CJ14,"")</f>
        <v/>
      </c>
      <c r="CK11" s="31" t="str">
        <f t="shared" si="7"/>
        <v/>
      </c>
      <c r="CL11" s="31" t="str">
        <f t="shared" si="7"/>
        <v/>
      </c>
      <c r="CM11" s="31" t="str">
        <f t="shared" si="7"/>
        <v/>
      </c>
      <c r="CN11" s="32" t="str">
        <f t="shared" si="7"/>
        <v/>
      </c>
      <c r="CO11" s="5"/>
    </row>
    <row r="12" spans="1:93" ht="13.25" customHeight="1">
      <c r="A12" s="23" t="s">
        <v>6</v>
      </c>
      <c r="B12" s="23" t="s">
        <v>13</v>
      </c>
      <c r="C12" s="24" t="s">
        <v>38</v>
      </c>
      <c r="D12" s="24" t="s">
        <v>43</v>
      </c>
      <c r="E12" s="25" t="s">
        <v>29</v>
      </c>
      <c r="F12" s="26" t="s">
        <v>30</v>
      </c>
      <c r="G12" s="27" t="s">
        <v>32</v>
      </c>
      <c r="H12" s="24" t="s">
        <v>33</v>
      </c>
      <c r="I12" s="24"/>
      <c r="J12" s="24"/>
      <c r="K12" s="132" t="s">
        <v>7</v>
      </c>
      <c r="L12" s="26" t="s">
        <v>21</v>
      </c>
      <c r="M12" s="130"/>
      <c r="N12" s="130"/>
      <c r="O12" s="130"/>
      <c r="P12" s="130"/>
      <c r="Q12" s="130"/>
      <c r="R12" s="130"/>
      <c r="S12" s="131"/>
      <c r="T12" s="28" t="s">
        <v>21</v>
      </c>
      <c r="U12" s="29" t="s">
        <v>8</v>
      </c>
      <c r="V12" s="28" t="s">
        <v>35</v>
      </c>
      <c r="W12" s="34">
        <f>+_xlfn.ISOWEEKNUM(W14)</f>
        <v>42</v>
      </c>
      <c r="X12" s="35"/>
      <c r="Y12" s="34"/>
      <c r="Z12" s="34"/>
      <c r="AA12" s="34"/>
      <c r="AB12" s="34"/>
      <c r="AC12" s="34"/>
      <c r="AD12" s="34">
        <f>+_xlfn.ISOWEEKNUM(AD14)</f>
        <v>43</v>
      </c>
      <c r="AE12" s="35"/>
      <c r="AF12" s="34"/>
      <c r="AG12" s="34"/>
      <c r="AH12" s="34"/>
      <c r="AI12" s="34"/>
      <c r="AJ12" s="34"/>
      <c r="AK12" s="34">
        <f>+_xlfn.ISOWEEKNUM(AK14)</f>
        <v>44</v>
      </c>
      <c r="AL12" s="35"/>
      <c r="AM12" s="34"/>
      <c r="AN12" s="34"/>
      <c r="AO12" s="34"/>
      <c r="AP12" s="34"/>
      <c r="AQ12" s="34"/>
      <c r="AR12" s="34">
        <f>+_xlfn.ISOWEEKNUM(AR14)</f>
        <v>45</v>
      </c>
      <c r="AS12" s="35"/>
      <c r="AT12" s="34"/>
      <c r="AU12" s="34"/>
      <c r="AV12" s="34"/>
      <c r="AW12" s="34"/>
      <c r="AX12" s="34"/>
      <c r="AY12" s="34">
        <f>+_xlfn.ISOWEEKNUM(AY14)</f>
        <v>46</v>
      </c>
      <c r="AZ12" s="35"/>
      <c r="BA12" s="34"/>
      <c r="BB12" s="34"/>
      <c r="BC12" s="34"/>
      <c r="BD12" s="34"/>
      <c r="BE12" s="34"/>
      <c r="BF12" s="34">
        <f>+_xlfn.ISOWEEKNUM(BF14)</f>
        <v>47</v>
      </c>
      <c r="BG12" s="35"/>
      <c r="BH12" s="34"/>
      <c r="BI12" s="34"/>
      <c r="BJ12" s="34"/>
      <c r="BK12" s="34"/>
      <c r="BL12" s="34"/>
      <c r="BM12" s="34">
        <f>+_xlfn.ISOWEEKNUM(BM14)</f>
        <v>48</v>
      </c>
      <c r="BN12" s="35"/>
      <c r="BO12" s="34"/>
      <c r="BP12" s="34"/>
      <c r="BQ12" s="34"/>
      <c r="BR12" s="34"/>
      <c r="BS12" s="34"/>
      <c r="BT12" s="34">
        <f>+_xlfn.ISOWEEKNUM(BT14)</f>
        <v>49</v>
      </c>
      <c r="BU12" s="35"/>
      <c r="BV12" s="34"/>
      <c r="BW12" s="34"/>
      <c r="BX12" s="34"/>
      <c r="BY12" s="34"/>
      <c r="BZ12" s="34"/>
      <c r="CA12" s="34">
        <f>+_xlfn.ISOWEEKNUM(CA14)</f>
        <v>50</v>
      </c>
      <c r="CB12" s="35"/>
      <c r="CC12" s="34"/>
      <c r="CD12" s="34"/>
      <c r="CE12" s="34"/>
      <c r="CF12" s="34"/>
      <c r="CG12" s="34"/>
      <c r="CH12" s="34">
        <f>+_xlfn.ISOWEEKNUM(CH14)</f>
        <v>51</v>
      </c>
      <c r="CI12" s="35"/>
      <c r="CJ12" s="35"/>
      <c r="CK12" s="35"/>
      <c r="CL12" s="35"/>
      <c r="CM12" s="35"/>
      <c r="CN12" s="36"/>
      <c r="CO12" s="5"/>
    </row>
    <row r="13" spans="1:93" ht="13.25" customHeight="1">
      <c r="A13" s="23"/>
      <c r="B13" s="23"/>
      <c r="C13" s="24"/>
      <c r="D13" s="24"/>
      <c r="E13" s="25" t="s">
        <v>31</v>
      </c>
      <c r="F13" s="26" t="s">
        <v>31</v>
      </c>
      <c r="G13" s="27" t="s">
        <v>31</v>
      </c>
      <c r="H13" s="37" t="s">
        <v>12</v>
      </c>
      <c r="I13" s="38" t="s">
        <v>74</v>
      </c>
      <c r="J13" s="38" t="s">
        <v>75</v>
      </c>
      <c r="K13" s="132"/>
      <c r="L13" s="26" t="s">
        <v>22</v>
      </c>
      <c r="M13" s="26" t="s">
        <v>11</v>
      </c>
      <c r="N13" s="26" t="s">
        <v>10</v>
      </c>
      <c r="O13" s="26" t="s">
        <v>61</v>
      </c>
      <c r="P13" s="33" t="s">
        <v>57</v>
      </c>
      <c r="Q13" s="33" t="s">
        <v>59</v>
      </c>
      <c r="R13" s="39" t="s">
        <v>57</v>
      </c>
      <c r="S13" s="39" t="s">
        <v>60</v>
      </c>
      <c r="T13" s="28" t="s">
        <v>9</v>
      </c>
      <c r="U13" s="29" t="s">
        <v>23</v>
      </c>
      <c r="V13" s="28" t="s">
        <v>24</v>
      </c>
      <c r="W13" s="40" t="s">
        <v>50</v>
      </c>
      <c r="X13" s="41" t="s">
        <v>51</v>
      </c>
      <c r="Y13" s="42" t="s">
        <v>52</v>
      </c>
      <c r="Z13" s="43" t="s">
        <v>53</v>
      </c>
      <c r="AA13" s="41" t="s">
        <v>54</v>
      </c>
      <c r="AB13" s="41" t="s">
        <v>55</v>
      </c>
      <c r="AC13" s="41" t="s">
        <v>56</v>
      </c>
      <c r="AD13" s="41" t="s">
        <v>50</v>
      </c>
      <c r="AE13" s="41" t="s">
        <v>51</v>
      </c>
      <c r="AF13" s="41" t="s">
        <v>52</v>
      </c>
      <c r="AG13" s="41" t="s">
        <v>53</v>
      </c>
      <c r="AH13" s="41" t="s">
        <v>54</v>
      </c>
      <c r="AI13" s="41" t="s">
        <v>55</v>
      </c>
      <c r="AJ13" s="41" t="s">
        <v>56</v>
      </c>
      <c r="AK13" s="41" t="s">
        <v>50</v>
      </c>
      <c r="AL13" s="41" t="s">
        <v>51</v>
      </c>
      <c r="AM13" s="41" t="s">
        <v>52</v>
      </c>
      <c r="AN13" s="41" t="s">
        <v>53</v>
      </c>
      <c r="AO13" s="41" t="s">
        <v>54</v>
      </c>
      <c r="AP13" s="41" t="s">
        <v>55</v>
      </c>
      <c r="AQ13" s="41" t="s">
        <v>56</v>
      </c>
      <c r="AR13" s="41" t="s">
        <v>50</v>
      </c>
      <c r="AS13" s="41" t="s">
        <v>51</v>
      </c>
      <c r="AT13" s="41" t="s">
        <v>52</v>
      </c>
      <c r="AU13" s="41" t="s">
        <v>53</v>
      </c>
      <c r="AV13" s="41" t="s">
        <v>54</v>
      </c>
      <c r="AW13" s="41" t="s">
        <v>55</v>
      </c>
      <c r="AX13" s="41" t="s">
        <v>56</v>
      </c>
      <c r="AY13" s="41" t="s">
        <v>50</v>
      </c>
      <c r="AZ13" s="41" t="s">
        <v>51</v>
      </c>
      <c r="BA13" s="41" t="s">
        <v>52</v>
      </c>
      <c r="BB13" s="41" t="s">
        <v>53</v>
      </c>
      <c r="BC13" s="41" t="s">
        <v>54</v>
      </c>
      <c r="BD13" s="41" t="s">
        <v>55</v>
      </c>
      <c r="BE13" s="41" t="s">
        <v>56</v>
      </c>
      <c r="BF13" s="41" t="s">
        <v>50</v>
      </c>
      <c r="BG13" s="41" t="s">
        <v>51</v>
      </c>
      <c r="BH13" s="41" t="s">
        <v>52</v>
      </c>
      <c r="BI13" s="41" t="s">
        <v>53</v>
      </c>
      <c r="BJ13" s="41" t="s">
        <v>54</v>
      </c>
      <c r="BK13" s="41" t="s">
        <v>55</v>
      </c>
      <c r="BL13" s="41" t="s">
        <v>56</v>
      </c>
      <c r="BM13" s="41" t="s">
        <v>50</v>
      </c>
      <c r="BN13" s="41" t="s">
        <v>51</v>
      </c>
      <c r="BO13" s="41" t="s">
        <v>52</v>
      </c>
      <c r="BP13" s="41" t="s">
        <v>53</v>
      </c>
      <c r="BQ13" s="41" t="s">
        <v>54</v>
      </c>
      <c r="BR13" s="41" t="s">
        <v>55</v>
      </c>
      <c r="BS13" s="41" t="s">
        <v>56</v>
      </c>
      <c r="BT13" s="41" t="s">
        <v>50</v>
      </c>
      <c r="BU13" s="41" t="s">
        <v>51</v>
      </c>
      <c r="BV13" s="41" t="s">
        <v>52</v>
      </c>
      <c r="BW13" s="41" t="s">
        <v>53</v>
      </c>
      <c r="BX13" s="41" t="s">
        <v>54</v>
      </c>
      <c r="BY13" s="41" t="s">
        <v>55</v>
      </c>
      <c r="BZ13" s="41" t="s">
        <v>56</v>
      </c>
      <c r="CA13" s="41" t="s">
        <v>50</v>
      </c>
      <c r="CB13" s="41" t="s">
        <v>51</v>
      </c>
      <c r="CC13" s="41" t="s">
        <v>52</v>
      </c>
      <c r="CD13" s="41" t="s">
        <v>53</v>
      </c>
      <c r="CE13" s="41" t="s">
        <v>54</v>
      </c>
      <c r="CF13" s="41" t="s">
        <v>55</v>
      </c>
      <c r="CG13" s="41" t="s">
        <v>56</v>
      </c>
      <c r="CH13" s="41" t="s">
        <v>50</v>
      </c>
      <c r="CI13" s="44" t="s">
        <v>51</v>
      </c>
      <c r="CJ13" s="44" t="s">
        <v>52</v>
      </c>
      <c r="CK13" s="44" t="s">
        <v>53</v>
      </c>
      <c r="CL13" s="44" t="s">
        <v>54</v>
      </c>
      <c r="CM13" s="44" t="s">
        <v>55</v>
      </c>
      <c r="CN13" s="44" t="s">
        <v>56</v>
      </c>
      <c r="CO13" s="5"/>
    </row>
    <row r="14" spans="1:93" ht="13.25" customHeight="1">
      <c r="A14" s="45"/>
      <c r="B14" s="45"/>
      <c r="C14" s="46"/>
      <c r="D14" s="46"/>
      <c r="E14" s="47"/>
      <c r="F14" s="48"/>
      <c r="G14" s="49"/>
      <c r="H14" s="50"/>
      <c r="I14" s="51" t="s">
        <v>67</v>
      </c>
      <c r="J14" s="51" t="s">
        <v>68</v>
      </c>
      <c r="K14" s="133"/>
      <c r="L14" s="48"/>
      <c r="M14" s="48"/>
      <c r="N14" s="48"/>
      <c r="O14" s="48" t="s">
        <v>34</v>
      </c>
      <c r="P14" s="52" t="s">
        <v>34</v>
      </c>
      <c r="Q14" s="52"/>
      <c r="R14" s="53" t="s">
        <v>58</v>
      </c>
      <c r="S14" s="53" t="s">
        <v>44</v>
      </c>
      <c r="T14" s="54"/>
      <c r="U14" s="55"/>
      <c r="V14" s="54"/>
      <c r="W14" s="111">
        <v>45943</v>
      </c>
      <c r="X14" s="56">
        <f>SUM(W14+1)</f>
        <v>45944</v>
      </c>
      <c r="Y14" s="57">
        <f>SUM(X14+1)</f>
        <v>45945</v>
      </c>
      <c r="Z14" s="57">
        <f t="shared" ref="Z14:CG14" si="8">SUM(Y14+1)</f>
        <v>45946</v>
      </c>
      <c r="AA14" s="57">
        <f t="shared" si="8"/>
        <v>45947</v>
      </c>
      <c r="AB14" s="58">
        <f t="shared" si="8"/>
        <v>45948</v>
      </c>
      <c r="AC14" s="58">
        <f t="shared" si="8"/>
        <v>45949</v>
      </c>
      <c r="AD14" s="57">
        <f t="shared" si="8"/>
        <v>45950</v>
      </c>
      <c r="AE14" s="113">
        <f t="shared" si="8"/>
        <v>45951</v>
      </c>
      <c r="AF14" s="57">
        <f t="shared" si="8"/>
        <v>45952</v>
      </c>
      <c r="AG14" s="57">
        <f t="shared" si="8"/>
        <v>45953</v>
      </c>
      <c r="AH14" s="57">
        <f t="shared" si="8"/>
        <v>45954</v>
      </c>
      <c r="AI14" s="58">
        <f t="shared" si="8"/>
        <v>45955</v>
      </c>
      <c r="AJ14" s="58">
        <f t="shared" si="8"/>
        <v>45956</v>
      </c>
      <c r="AK14" s="57">
        <f t="shared" si="8"/>
        <v>45957</v>
      </c>
      <c r="AL14" s="57">
        <f t="shared" si="8"/>
        <v>45958</v>
      </c>
      <c r="AM14" s="57">
        <f t="shared" si="8"/>
        <v>45959</v>
      </c>
      <c r="AN14" s="57">
        <f t="shared" si="8"/>
        <v>45960</v>
      </c>
      <c r="AO14" s="57">
        <f t="shared" si="8"/>
        <v>45961</v>
      </c>
      <c r="AP14" s="58">
        <f t="shared" si="8"/>
        <v>45962</v>
      </c>
      <c r="AQ14" s="58">
        <f t="shared" si="8"/>
        <v>45963</v>
      </c>
      <c r="AR14" s="57">
        <f t="shared" si="8"/>
        <v>45964</v>
      </c>
      <c r="AS14" s="57">
        <f t="shared" si="8"/>
        <v>45965</v>
      </c>
      <c r="AT14" s="57">
        <f t="shared" si="8"/>
        <v>45966</v>
      </c>
      <c r="AU14" s="57">
        <f t="shared" si="8"/>
        <v>45967</v>
      </c>
      <c r="AV14" s="57">
        <f t="shared" si="8"/>
        <v>45968</v>
      </c>
      <c r="AW14" s="58">
        <f t="shared" si="8"/>
        <v>45969</v>
      </c>
      <c r="AX14" s="58">
        <f t="shared" si="8"/>
        <v>45970</v>
      </c>
      <c r="AY14" s="57">
        <f t="shared" si="8"/>
        <v>45971</v>
      </c>
      <c r="AZ14" s="57">
        <f t="shared" si="8"/>
        <v>45972</v>
      </c>
      <c r="BA14" s="57">
        <f t="shared" si="8"/>
        <v>45973</v>
      </c>
      <c r="BB14" s="57">
        <f t="shared" si="8"/>
        <v>45974</v>
      </c>
      <c r="BC14" s="57">
        <f t="shared" si="8"/>
        <v>45975</v>
      </c>
      <c r="BD14" s="58">
        <f t="shared" si="8"/>
        <v>45976</v>
      </c>
      <c r="BE14" s="58">
        <f t="shared" si="8"/>
        <v>45977</v>
      </c>
      <c r="BF14" s="57">
        <f t="shared" si="8"/>
        <v>45978</v>
      </c>
      <c r="BG14" s="57">
        <f t="shared" si="8"/>
        <v>45979</v>
      </c>
      <c r="BH14" s="57">
        <f t="shared" si="8"/>
        <v>45980</v>
      </c>
      <c r="BI14" s="57">
        <f t="shared" si="8"/>
        <v>45981</v>
      </c>
      <c r="BJ14" s="57">
        <f t="shared" si="8"/>
        <v>45982</v>
      </c>
      <c r="BK14" s="58">
        <f t="shared" si="8"/>
        <v>45983</v>
      </c>
      <c r="BL14" s="58">
        <f t="shared" si="8"/>
        <v>45984</v>
      </c>
      <c r="BM14" s="57">
        <f t="shared" si="8"/>
        <v>45985</v>
      </c>
      <c r="BN14" s="57">
        <f t="shared" si="8"/>
        <v>45986</v>
      </c>
      <c r="BO14" s="57">
        <f t="shared" si="8"/>
        <v>45987</v>
      </c>
      <c r="BP14" s="57">
        <f t="shared" si="8"/>
        <v>45988</v>
      </c>
      <c r="BQ14" s="57">
        <f t="shared" si="8"/>
        <v>45989</v>
      </c>
      <c r="BR14" s="58">
        <f t="shared" si="8"/>
        <v>45990</v>
      </c>
      <c r="BS14" s="58">
        <f t="shared" si="8"/>
        <v>45991</v>
      </c>
      <c r="BT14" s="57">
        <f t="shared" si="8"/>
        <v>45992</v>
      </c>
      <c r="BU14" s="57">
        <f t="shared" si="8"/>
        <v>45993</v>
      </c>
      <c r="BV14" s="57">
        <f t="shared" si="8"/>
        <v>45994</v>
      </c>
      <c r="BW14" s="57">
        <f t="shared" si="8"/>
        <v>45995</v>
      </c>
      <c r="BX14" s="57">
        <f t="shared" si="8"/>
        <v>45996</v>
      </c>
      <c r="BY14" s="58">
        <f t="shared" si="8"/>
        <v>45997</v>
      </c>
      <c r="BZ14" s="58">
        <f t="shared" si="8"/>
        <v>45998</v>
      </c>
      <c r="CA14" s="57">
        <f t="shared" si="8"/>
        <v>45999</v>
      </c>
      <c r="CB14" s="57">
        <f t="shared" si="8"/>
        <v>46000</v>
      </c>
      <c r="CC14" s="57">
        <f t="shared" si="8"/>
        <v>46001</v>
      </c>
      <c r="CD14" s="56">
        <f t="shared" si="8"/>
        <v>46002</v>
      </c>
      <c r="CE14" s="56">
        <f t="shared" si="8"/>
        <v>46003</v>
      </c>
      <c r="CF14" s="59">
        <f t="shared" si="8"/>
        <v>46004</v>
      </c>
      <c r="CG14" s="59">
        <f t="shared" si="8"/>
        <v>46005</v>
      </c>
      <c r="CH14" s="60">
        <f>SUM(CG14+1)</f>
        <v>46006</v>
      </c>
      <c r="CI14" s="60">
        <f>SUM(CH14+1)</f>
        <v>46007</v>
      </c>
      <c r="CJ14" s="60">
        <f t="shared" ref="CJ14:CN14" si="9">SUM(CI14+1)</f>
        <v>46008</v>
      </c>
      <c r="CK14" s="60">
        <f t="shared" si="9"/>
        <v>46009</v>
      </c>
      <c r="CL14" s="60">
        <f t="shared" si="9"/>
        <v>46010</v>
      </c>
      <c r="CM14" s="59">
        <f t="shared" si="9"/>
        <v>46011</v>
      </c>
      <c r="CN14" s="61">
        <f t="shared" si="9"/>
        <v>46012</v>
      </c>
      <c r="CO14" s="5"/>
    </row>
    <row r="15" spans="1:93" ht="10.25" customHeight="1">
      <c r="A15" s="19"/>
      <c r="B15" s="62"/>
      <c r="C15" s="63"/>
      <c r="D15" s="64"/>
      <c r="E15" s="65"/>
      <c r="F15" s="14"/>
      <c r="G15" s="66"/>
      <c r="H15" s="67"/>
      <c r="I15" s="68"/>
      <c r="J15" s="68"/>
      <c r="K15" s="14"/>
      <c r="L15" s="69"/>
      <c r="M15" s="70"/>
      <c r="N15" s="71"/>
      <c r="O15" s="71"/>
      <c r="P15" s="71"/>
      <c r="Q15" s="71"/>
      <c r="R15" s="71"/>
      <c r="S15" s="71"/>
      <c r="T15" s="14"/>
      <c r="U15" s="7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</row>
    <row r="16" spans="1:93" ht="12" customHeight="1">
      <c r="A16" s="105" t="s">
        <v>70</v>
      </c>
      <c r="B16" s="73" t="s">
        <v>79</v>
      </c>
      <c r="C16" s="74" t="s">
        <v>47</v>
      </c>
      <c r="D16" s="71" t="s">
        <v>66</v>
      </c>
      <c r="E16" s="75" t="s">
        <v>39</v>
      </c>
      <c r="F16" s="76" t="s">
        <v>40</v>
      </c>
      <c r="G16" s="76" t="s">
        <v>41</v>
      </c>
      <c r="H16" s="77">
        <f>$I$5</f>
        <v>15</v>
      </c>
      <c r="I16" s="78">
        <f>J16/K16*100</f>
        <v>237.96791443850265</v>
      </c>
      <c r="J16" s="79">
        <v>267</v>
      </c>
      <c r="K16" s="80">
        <v>112.2</v>
      </c>
      <c r="L16" s="81">
        <v>10.199999999999999</v>
      </c>
      <c r="M16" s="71">
        <v>1.2</v>
      </c>
      <c r="N16" s="71">
        <v>1.4</v>
      </c>
      <c r="O16" s="71">
        <v>0.95</v>
      </c>
      <c r="P16" s="82">
        <v>0.95</v>
      </c>
      <c r="Q16" s="71">
        <v>0.98</v>
      </c>
      <c r="R16" s="71">
        <v>0.98</v>
      </c>
      <c r="S16" s="71">
        <v>0.83</v>
      </c>
      <c r="T16" s="14">
        <f>+H16*J16*L16*M16*N16*O16*P16*Q16*R16*S16</f>
        <v>49372.989955178382</v>
      </c>
      <c r="U16" s="83">
        <v>0.81200000000000006</v>
      </c>
      <c r="V16" s="14">
        <f t="shared" ref="V16:V17" si="10">+T16*(1-U16)</f>
        <v>9282.1221115735334</v>
      </c>
      <c r="W16" s="84">
        <v>1</v>
      </c>
      <c r="X16" s="84">
        <v>1</v>
      </c>
      <c r="Y16" s="84">
        <v>1</v>
      </c>
      <c r="Z16" s="84">
        <v>1</v>
      </c>
      <c r="AA16" s="84">
        <v>1</v>
      </c>
      <c r="AB16" s="84">
        <v>1</v>
      </c>
      <c r="AC16" s="85"/>
      <c r="AD16" s="84"/>
      <c r="AE16" s="84"/>
      <c r="AF16" s="84"/>
      <c r="AG16" s="84"/>
      <c r="AH16" s="84"/>
      <c r="AI16" s="85"/>
      <c r="AJ16" s="85"/>
      <c r="AK16" s="84"/>
      <c r="AL16" s="84"/>
      <c r="AM16" s="84"/>
      <c r="AN16" s="84"/>
      <c r="AO16" s="84"/>
      <c r="AP16" s="85"/>
      <c r="AQ16" s="85"/>
      <c r="AR16" s="84"/>
      <c r="AS16" s="84"/>
      <c r="AT16" s="84"/>
      <c r="AU16" s="84"/>
      <c r="AV16" s="84"/>
      <c r="AW16" s="85"/>
      <c r="AX16" s="85"/>
      <c r="AY16" s="84"/>
      <c r="AZ16" s="84"/>
      <c r="BA16" s="84"/>
      <c r="BB16" s="84"/>
      <c r="BC16" s="84"/>
      <c r="BD16" s="85"/>
      <c r="BE16" s="85"/>
      <c r="BF16" s="84"/>
      <c r="BG16" s="84"/>
      <c r="BH16" s="84"/>
      <c r="BI16" s="84"/>
      <c r="BJ16" s="84"/>
      <c r="BK16" s="85"/>
      <c r="BL16" s="85"/>
      <c r="BM16" s="84"/>
      <c r="BN16" s="84"/>
      <c r="BO16" s="84"/>
      <c r="BP16" s="84"/>
      <c r="BQ16" s="84"/>
      <c r="BR16" s="85"/>
      <c r="BS16" s="85"/>
      <c r="BT16" s="84"/>
      <c r="BU16" s="84"/>
      <c r="BV16" s="84"/>
      <c r="BW16" s="84"/>
      <c r="BX16" s="84"/>
      <c r="BY16" s="85"/>
      <c r="BZ16" s="85"/>
      <c r="CA16" s="84"/>
      <c r="CB16" s="84"/>
      <c r="CC16" s="84"/>
      <c r="CD16" s="84"/>
      <c r="CE16" s="84"/>
      <c r="CF16" s="85"/>
      <c r="CG16" s="85"/>
      <c r="CH16" s="84"/>
      <c r="CI16" s="84"/>
      <c r="CJ16" s="84"/>
      <c r="CK16" s="84"/>
      <c r="CL16" s="84"/>
      <c r="CM16" s="85"/>
      <c r="CN16" s="85"/>
      <c r="CO16" s="5"/>
    </row>
    <row r="17" spans="1:93" ht="10.25" customHeight="1">
      <c r="A17" s="105" t="str">
        <f>$A$16</f>
        <v>AMB group (TV3, TV6, TV8)</v>
      </c>
      <c r="B17" s="73" t="s">
        <v>80</v>
      </c>
      <c r="C17" s="74" t="s">
        <v>47</v>
      </c>
      <c r="D17" s="71" t="str">
        <f>$D$16</f>
        <v>Visi 35-65</v>
      </c>
      <c r="E17" s="75" t="str">
        <f>$E$16</f>
        <v>min 69%</v>
      </c>
      <c r="F17" s="76" t="str">
        <f>$F$16</f>
        <v>55-60%</v>
      </c>
      <c r="G17" s="76" t="str">
        <f>$G$16</f>
        <v>45-30%</v>
      </c>
      <c r="H17" s="77">
        <f t="shared" ref="H17:H18" si="11">$I$5</f>
        <v>15</v>
      </c>
      <c r="I17" s="78">
        <f t="shared" ref="I17" si="12">J17/K17*100</f>
        <v>198.30659536541887</v>
      </c>
      <c r="J17" s="79">
        <v>222.5</v>
      </c>
      <c r="K17" s="80">
        <f>$K$16</f>
        <v>112.2</v>
      </c>
      <c r="L17" s="81">
        <v>10.199999999999999</v>
      </c>
      <c r="M17" s="71">
        <v>1.2</v>
      </c>
      <c r="N17" s="71">
        <v>1.4</v>
      </c>
      <c r="O17" s="71">
        <v>0.95</v>
      </c>
      <c r="P17" s="82">
        <v>0.95</v>
      </c>
      <c r="Q17" s="71">
        <v>0.98</v>
      </c>
      <c r="R17" s="71">
        <v>0.98</v>
      </c>
      <c r="S17" s="71">
        <v>0.83</v>
      </c>
      <c r="T17" s="14">
        <f>+H17*J17*L17*M17*N17*O17*P17*Q17*R17*S17</f>
        <v>41144.158295981986</v>
      </c>
      <c r="U17" s="83">
        <v>0.81200000000000006</v>
      </c>
      <c r="V17" s="14">
        <f t="shared" si="10"/>
        <v>7735.1017596446109</v>
      </c>
      <c r="W17" s="84"/>
      <c r="X17" s="84"/>
      <c r="Y17" s="84"/>
      <c r="Z17" s="84"/>
      <c r="AA17" s="84"/>
      <c r="AB17" s="85"/>
      <c r="AC17" s="85"/>
      <c r="AD17" s="84"/>
      <c r="AE17" s="84"/>
      <c r="AF17" s="84"/>
      <c r="AG17" s="84"/>
      <c r="AH17" s="84"/>
      <c r="AI17" s="85"/>
      <c r="AJ17" s="85"/>
      <c r="AK17" s="84">
        <v>1</v>
      </c>
      <c r="AL17" s="84">
        <v>1</v>
      </c>
      <c r="AM17" s="84">
        <v>1</v>
      </c>
      <c r="AN17" s="84">
        <v>1</v>
      </c>
      <c r="AO17" s="84">
        <v>1</v>
      </c>
      <c r="AP17" s="85"/>
      <c r="AQ17" s="85"/>
      <c r="AR17" s="84"/>
      <c r="AS17" s="84"/>
      <c r="AT17" s="84"/>
      <c r="AU17" s="84"/>
      <c r="AV17" s="84"/>
      <c r="AW17" s="85"/>
      <c r="AX17" s="85"/>
      <c r="AY17" s="84"/>
      <c r="AZ17" s="84"/>
      <c r="BA17" s="84"/>
      <c r="BB17" s="84"/>
      <c r="BC17" s="84"/>
      <c r="BD17" s="85"/>
      <c r="BE17" s="85"/>
      <c r="BF17" s="84"/>
      <c r="BG17" s="84"/>
      <c r="BH17" s="84"/>
      <c r="BI17" s="84"/>
      <c r="BJ17" s="84"/>
      <c r="BK17" s="85"/>
      <c r="BL17" s="85"/>
      <c r="BM17" s="84"/>
      <c r="BN17" s="84"/>
      <c r="BO17" s="84"/>
      <c r="BP17" s="84"/>
      <c r="BQ17" s="84"/>
      <c r="BR17" s="85"/>
      <c r="BS17" s="85"/>
      <c r="BT17" s="84"/>
      <c r="BU17" s="84"/>
      <c r="BV17" s="84"/>
      <c r="BW17" s="84"/>
      <c r="BX17" s="84"/>
      <c r="BY17" s="85"/>
      <c r="BZ17" s="85"/>
      <c r="CA17" s="84"/>
      <c r="CB17" s="84"/>
      <c r="CC17" s="84"/>
      <c r="CD17" s="84"/>
      <c r="CE17" s="84"/>
      <c r="CF17" s="85"/>
      <c r="CG17" s="85"/>
      <c r="CH17" s="84"/>
      <c r="CI17" s="84"/>
      <c r="CJ17" s="84"/>
      <c r="CK17" s="84"/>
      <c r="CL17" s="84"/>
      <c r="CM17" s="85"/>
      <c r="CN17" s="85"/>
      <c r="CO17" s="5"/>
    </row>
    <row r="18" spans="1:93" ht="10.25" customHeight="1">
      <c r="A18" s="105" t="str">
        <f>$A$16</f>
        <v>AMB group (TV3, TV6, TV8)</v>
      </c>
      <c r="B18" s="73" t="s">
        <v>81</v>
      </c>
      <c r="C18" s="74" t="s">
        <v>46</v>
      </c>
      <c r="D18" s="71" t="str">
        <f>$D$16</f>
        <v>Visi 35-65</v>
      </c>
      <c r="E18" s="75" t="str">
        <f>$E$16</f>
        <v>min 69%</v>
      </c>
      <c r="F18" s="76" t="str">
        <f>$F$16</f>
        <v>55-60%</v>
      </c>
      <c r="G18" s="76" t="str">
        <f>$G$16</f>
        <v>45-30%</v>
      </c>
      <c r="H18" s="77">
        <f t="shared" si="11"/>
        <v>15</v>
      </c>
      <c r="I18" s="78">
        <f t="shared" ref="I18" si="13">J18/K18*100</f>
        <v>39.661319073083781</v>
      </c>
      <c r="J18" s="79">
        <v>44.5</v>
      </c>
      <c r="K18" s="80">
        <f>$K$16</f>
        <v>112.2</v>
      </c>
      <c r="L18" s="81">
        <v>10.199999999999999</v>
      </c>
      <c r="M18" s="71">
        <v>1.2</v>
      </c>
      <c r="N18" s="71">
        <v>1.4</v>
      </c>
      <c r="O18" s="71">
        <v>0.95</v>
      </c>
      <c r="P18" s="82">
        <v>0.95</v>
      </c>
      <c r="Q18" s="71">
        <v>0.98</v>
      </c>
      <c r="R18" s="71">
        <v>0.98</v>
      </c>
      <c r="S18" s="71">
        <v>0.83</v>
      </c>
      <c r="T18" s="14">
        <f>+H18*J18*L18*M18*N18*O18*P18*Q18*R18*S18</f>
        <v>8228.8316591963958</v>
      </c>
      <c r="U18" s="83">
        <v>0.81200000000000006</v>
      </c>
      <c r="V18" s="14">
        <f t="shared" ref="V18" si="14">+T18*(1-U18)</f>
        <v>1547.0203519289219</v>
      </c>
      <c r="W18" s="84"/>
      <c r="X18" s="84"/>
      <c r="Y18" s="84"/>
      <c r="Z18" s="84"/>
      <c r="AA18" s="84"/>
      <c r="AB18" s="85"/>
      <c r="AC18" s="85"/>
      <c r="AD18" s="84"/>
      <c r="AE18" s="84"/>
      <c r="AF18" s="84"/>
      <c r="AG18" s="84"/>
      <c r="AH18" s="84"/>
      <c r="AI18" s="85"/>
      <c r="AJ18" s="85"/>
      <c r="AK18" s="84"/>
      <c r="AL18" s="84"/>
      <c r="AM18" s="84"/>
      <c r="AN18" s="84"/>
      <c r="AO18" s="84"/>
      <c r="AP18" s="85">
        <v>1</v>
      </c>
      <c r="AQ18" s="85"/>
      <c r="AR18" s="84"/>
      <c r="AS18" s="84"/>
      <c r="AT18" s="84"/>
      <c r="AU18" s="84"/>
      <c r="AV18" s="84"/>
      <c r="AW18" s="85"/>
      <c r="AX18" s="85"/>
      <c r="AY18" s="84"/>
      <c r="AZ18" s="84"/>
      <c r="BA18" s="84"/>
      <c r="BB18" s="84"/>
      <c r="BC18" s="84"/>
      <c r="BD18" s="85"/>
      <c r="BE18" s="85"/>
      <c r="BF18" s="84"/>
      <c r="BG18" s="84"/>
      <c r="BH18" s="84"/>
      <c r="BI18" s="84"/>
      <c r="BJ18" s="84"/>
      <c r="BK18" s="85"/>
      <c r="BL18" s="85"/>
      <c r="BM18" s="84"/>
      <c r="BN18" s="84"/>
      <c r="BO18" s="84"/>
      <c r="BP18" s="84"/>
      <c r="BQ18" s="84"/>
      <c r="BR18" s="85"/>
      <c r="BS18" s="85"/>
      <c r="BT18" s="84"/>
      <c r="BU18" s="84"/>
      <c r="BV18" s="84"/>
      <c r="BW18" s="84"/>
      <c r="BX18" s="84"/>
      <c r="BY18" s="85"/>
      <c r="BZ18" s="85"/>
      <c r="CA18" s="84"/>
      <c r="CB18" s="84"/>
      <c r="CC18" s="84"/>
      <c r="CD18" s="84"/>
      <c r="CE18" s="84"/>
      <c r="CF18" s="85"/>
      <c r="CG18" s="85"/>
      <c r="CH18" s="84"/>
      <c r="CI18" s="84"/>
      <c r="CJ18" s="84"/>
      <c r="CK18" s="84"/>
      <c r="CL18" s="84"/>
      <c r="CM18" s="85"/>
      <c r="CN18" s="85"/>
      <c r="CO18" s="5"/>
    </row>
    <row r="19" spans="1:93">
      <c r="A19" s="86" t="s">
        <v>2</v>
      </c>
      <c r="B19" s="87"/>
      <c r="C19" s="87"/>
      <c r="D19" s="87"/>
      <c r="E19" s="88"/>
      <c r="F19" s="88"/>
      <c r="G19" s="88"/>
      <c r="H19" s="89"/>
      <c r="I19" s="90" t="s">
        <v>1</v>
      </c>
      <c r="J19" s="91" t="s">
        <v>0</v>
      </c>
      <c r="K19" s="88" t="s">
        <v>7</v>
      </c>
      <c r="L19" s="92"/>
      <c r="M19" s="88"/>
      <c r="N19" s="88"/>
      <c r="O19" s="88"/>
      <c r="P19" s="88"/>
      <c r="Q19" s="88"/>
      <c r="R19" s="88"/>
      <c r="S19" s="88"/>
      <c r="T19" s="93" t="s">
        <v>36</v>
      </c>
      <c r="U19" s="94"/>
      <c r="V19" s="93" t="s">
        <v>37</v>
      </c>
      <c r="W19" s="95"/>
      <c r="X19" s="88"/>
      <c r="Y19" s="88"/>
      <c r="Z19" s="88"/>
      <c r="AA19" s="88"/>
      <c r="AB19" s="88"/>
      <c r="AC19" s="88"/>
      <c r="AD19" s="95"/>
      <c r="AE19" s="88"/>
      <c r="AF19" s="88"/>
      <c r="AG19" s="88"/>
      <c r="AH19" s="88"/>
      <c r="AI19" s="88"/>
      <c r="AJ19" s="88"/>
      <c r="AK19" s="95"/>
      <c r="AL19" s="88"/>
      <c r="AM19" s="88"/>
      <c r="AN19" s="88"/>
      <c r="AO19" s="88"/>
      <c r="AP19" s="88"/>
      <c r="AQ19" s="88"/>
      <c r="AR19" s="95"/>
      <c r="AS19" s="88"/>
      <c r="AT19" s="88"/>
      <c r="AU19" s="88"/>
      <c r="AV19" s="88"/>
      <c r="AW19" s="88"/>
      <c r="AX19" s="88"/>
      <c r="AY19" s="95"/>
      <c r="AZ19" s="88"/>
      <c r="BA19" s="88"/>
      <c r="BB19" s="88"/>
      <c r="BC19" s="88"/>
      <c r="BD19" s="88"/>
      <c r="BE19" s="88"/>
      <c r="BF19" s="95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5"/>
    </row>
    <row r="20" spans="1:93">
      <c r="A20" s="96"/>
      <c r="B20" s="97"/>
      <c r="C20" s="97"/>
      <c r="D20" s="97"/>
      <c r="E20" s="98"/>
      <c r="F20" s="98"/>
      <c r="G20" s="98"/>
      <c r="H20" s="99"/>
      <c r="I20" s="100">
        <f>SUM(I16:I18)</f>
        <v>475.93582887700535</v>
      </c>
      <c r="J20" s="101">
        <f>SUM(J16:J18)</f>
        <v>534</v>
      </c>
      <c r="K20" s="102">
        <f>J20/I20*100</f>
        <v>112.19999999999999</v>
      </c>
      <c r="L20" s="50"/>
      <c r="M20" s="98"/>
      <c r="N20" s="98"/>
      <c r="O20" s="98"/>
      <c r="P20" s="98"/>
      <c r="Q20" s="98"/>
      <c r="R20" s="98"/>
      <c r="S20" s="98"/>
      <c r="T20" s="103">
        <f>SUM(T16:T18)</f>
        <v>98745.979910356764</v>
      </c>
      <c r="U20" s="104"/>
      <c r="V20" s="103">
        <f>SUM(V16:V18)</f>
        <v>18564.244223147063</v>
      </c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5"/>
    </row>
  </sheetData>
  <mergeCells count="3">
    <mergeCell ref="I11:J11"/>
    <mergeCell ref="M11:S12"/>
    <mergeCell ref="K12:K14"/>
  </mergeCells>
  <phoneticPr fontId="18" type="noConversion"/>
  <conditionalFormatting sqref="N15:S15">
    <cfRule type="cellIs" dxfId="2" priority="3" stopIfTrue="1" operator="greaterThan">
      <formula>1</formula>
    </cfRule>
    <cfRule type="cellIs" dxfId="1" priority="4" stopIfTrue="1" operator="lessThan">
      <formula>1</formula>
    </cfRule>
  </conditionalFormatting>
  <conditionalFormatting sqref="AK19:CN20 W16:CN18">
    <cfRule type="cellIs" dxfId="0" priority="2" operator="greaterThan">
      <formula>0</formula>
    </cfRule>
  </conditionalFormatting>
  <dataValidations count="1">
    <dataValidation type="list" allowBlank="1" showInputMessage="1" showErrorMessage="1" sqref="C16:C18" xr:uid="{BD2C348A-6033-41AF-8D22-AB8E50B57105}">
      <formula1>#REF!</formula1>
    </dataValidation>
  </dataValidations>
  <pageMargins left="0.25" right="0.25" top="0.36" bottom="0.4" header="0.26" footer="0.21"/>
  <pageSetup paperSize="9" scale="54" orientation="landscape" r:id="rId1"/>
  <headerFooter alignWithMargins="0"/>
  <ignoredErrors>
    <ignoredError sqref="T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FAE4-B201-41A3-8E12-4DF9A2128A39}">
  <dimension ref="A1:F5"/>
  <sheetViews>
    <sheetView workbookViewId="0">
      <selection activeCell="E2" sqref="E2"/>
    </sheetView>
  </sheetViews>
  <sheetFormatPr defaultRowHeight="15.5"/>
  <cols>
    <col min="1" max="1" width="19" bestFit="1" customWidth="1"/>
  </cols>
  <sheetData>
    <row r="1" spans="1:6">
      <c r="E1" t="s">
        <v>84</v>
      </c>
    </row>
    <row r="2" spans="1:6">
      <c r="A2" t="s">
        <v>76</v>
      </c>
      <c r="B2" s="122">
        <v>300</v>
      </c>
      <c r="E2" s="121">
        <v>0.61409999999999998</v>
      </c>
      <c r="F2" t="s">
        <v>82</v>
      </c>
    </row>
    <row r="3" spans="1:6">
      <c r="A3" t="s">
        <v>77</v>
      </c>
      <c r="B3" s="121">
        <v>0.89</v>
      </c>
      <c r="C3" s="123">
        <f>B2*B3</f>
        <v>267</v>
      </c>
      <c r="E3" s="121">
        <v>0.13794999999999999</v>
      </c>
      <c r="F3" t="s">
        <v>77</v>
      </c>
    </row>
    <row r="4" spans="1:6">
      <c r="A4" t="s">
        <v>78</v>
      </c>
      <c r="B4" s="121">
        <v>0.11</v>
      </c>
      <c r="C4" s="124" t="e">
        <f>(B2-C3)/TV_RBS!#REF!*100</f>
        <v>#REF!</v>
      </c>
      <c r="E4" s="121">
        <v>0.13794999999999999</v>
      </c>
      <c r="F4" t="s">
        <v>77</v>
      </c>
    </row>
    <row r="5" spans="1:6">
      <c r="E5" s="121">
        <v>0.11</v>
      </c>
      <c r="F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TV_RBS</vt:lpstr>
      <vt:lpstr>Skaiciuokle</vt:lpstr>
      <vt:lpstr>TV_RBS!Print_Area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PC02</dc:creator>
  <cp:lastModifiedBy>Ieva Aleksandra Savanovičiūtė</cp:lastModifiedBy>
  <cp:lastPrinted>2013-04-26T15:41:33Z</cp:lastPrinted>
  <dcterms:created xsi:type="dcterms:W3CDTF">2013-01-13T13:46:41Z</dcterms:created>
  <dcterms:modified xsi:type="dcterms:W3CDTF">2025-09-01T06:13:12Z</dcterms:modified>
</cp:coreProperties>
</file>