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A\Mini Project 1\"/>
    </mc:Choice>
  </mc:AlternateContent>
  <xr:revisionPtr revIDLastSave="0" documentId="13_ncr:1_{42DC0D74-92E8-4F10-A0F2-2146FE58D8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 Data" sheetId="2" r:id="rId1"/>
    <sheet name="online_course_student_data_1" sheetId="1" r:id="rId2"/>
  </sheets>
  <definedNames>
    <definedName name="_xlnm._FilterDatabase" localSheetId="1" hidden="1">online_course_student_data_1!$A$1:$N$1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2" i="2"/>
  <c r="P3" i="2" a="1"/>
  <c r="P3" i="2" s="1"/>
  <c r="P4" i="2" a="1"/>
  <c r="P4" i="2" s="1"/>
  <c r="P5" i="2" a="1"/>
  <c r="P5" i="2" s="1"/>
  <c r="P6" i="2" a="1"/>
  <c r="P6" i="2"/>
  <c r="P7" i="2" a="1"/>
  <c r="P7" i="2" s="1"/>
  <c r="P8" i="2" a="1"/>
  <c r="P8" i="2" s="1"/>
  <c r="P9" i="2" a="1"/>
  <c r="P9" i="2" s="1"/>
  <c r="P10" i="2" a="1"/>
  <c r="P10" i="2"/>
  <c r="P11" i="2" a="1"/>
  <c r="P11" i="2" s="1"/>
  <c r="P12" i="2" a="1"/>
  <c r="P12" i="2" s="1"/>
  <c r="P13" i="2" a="1"/>
  <c r="P13" i="2" s="1"/>
  <c r="P14" i="2" a="1"/>
  <c r="P14" i="2"/>
  <c r="P15" i="2" a="1"/>
  <c r="P15" i="2" s="1"/>
  <c r="P16" i="2" a="1"/>
  <c r="P16" i="2" s="1"/>
  <c r="P17" i="2" a="1"/>
  <c r="P17" i="2" s="1"/>
  <c r="P18" i="2" a="1"/>
  <c r="P18" i="2"/>
  <c r="P19" i="2" a="1"/>
  <c r="P19" i="2" s="1"/>
  <c r="P20" i="2" a="1"/>
  <c r="P20" i="2" s="1"/>
  <c r="P21" i="2" a="1"/>
  <c r="P21" i="2" s="1"/>
  <c r="P22" i="2" a="1"/>
  <c r="P22" i="2"/>
  <c r="P23" i="2" a="1"/>
  <c r="P23" i="2" s="1"/>
  <c r="P24" i="2" a="1"/>
  <c r="P24" i="2" s="1"/>
  <c r="P25" i="2" a="1"/>
  <c r="P25" i="2" s="1"/>
  <c r="P26" i="2" a="1"/>
  <c r="P26" i="2"/>
  <c r="P27" i="2" a="1"/>
  <c r="P27" i="2" s="1"/>
  <c r="P28" i="2" a="1"/>
  <c r="P28" i="2" s="1"/>
  <c r="P29" i="2" a="1"/>
  <c r="P29" i="2" s="1"/>
  <c r="P30" i="2" a="1"/>
  <c r="P30" i="2"/>
  <c r="P31" i="2" a="1"/>
  <c r="P31" i="2" s="1"/>
  <c r="P32" i="2" a="1"/>
  <c r="P32" i="2" s="1"/>
  <c r="P33" i="2" a="1"/>
  <c r="P33" i="2" s="1"/>
  <c r="P34" i="2" a="1"/>
  <c r="P34" i="2"/>
  <c r="P35" i="2" a="1"/>
  <c r="P35" i="2" s="1"/>
  <c r="P36" i="2" a="1"/>
  <c r="P36" i="2" s="1"/>
  <c r="P37" i="2" a="1"/>
  <c r="P37" i="2" s="1"/>
  <c r="P38" i="2" a="1"/>
  <c r="P38" i="2"/>
  <c r="P39" i="2" a="1"/>
  <c r="P39" i="2" s="1"/>
  <c r="P40" i="2" a="1"/>
  <c r="P40" i="2" s="1"/>
  <c r="P41" i="2" a="1"/>
  <c r="P41" i="2" s="1"/>
  <c r="P42" i="2" a="1"/>
  <c r="P42" i="2"/>
  <c r="P43" i="2" a="1"/>
  <c r="P43" i="2" s="1"/>
  <c r="P44" i="2" a="1"/>
  <c r="P44" i="2" s="1"/>
  <c r="P45" i="2" a="1"/>
  <c r="P45" i="2" s="1"/>
  <c r="P46" i="2" a="1"/>
  <c r="P46" i="2"/>
  <c r="P47" i="2" a="1"/>
  <c r="P47" i="2" s="1"/>
  <c r="P48" i="2" a="1"/>
  <c r="P48" i="2" s="1"/>
  <c r="P49" i="2" a="1"/>
  <c r="P49" i="2" s="1"/>
  <c r="P50" i="2" a="1"/>
  <c r="P50" i="2"/>
  <c r="P51" i="2" a="1"/>
  <c r="P51" i="2" s="1"/>
  <c r="P52" i="2" a="1"/>
  <c r="P52" i="2" s="1"/>
  <c r="P53" i="2" a="1"/>
  <c r="P53" i="2" s="1"/>
  <c r="P54" i="2" a="1"/>
  <c r="P54" i="2"/>
  <c r="P55" i="2" a="1"/>
  <c r="P55" i="2" s="1"/>
  <c r="P56" i="2" a="1"/>
  <c r="P56" i="2" s="1"/>
  <c r="P57" i="2" a="1"/>
  <c r="P57" i="2" s="1"/>
  <c r="P58" i="2" a="1"/>
  <c r="P58" i="2"/>
  <c r="P59" i="2" a="1"/>
  <c r="P59" i="2" s="1"/>
  <c r="P60" i="2" a="1"/>
  <c r="P60" i="2" s="1"/>
  <c r="P61" i="2" a="1"/>
  <c r="P61" i="2" s="1"/>
  <c r="P62" i="2" a="1"/>
  <c r="P62" i="2"/>
  <c r="P63" i="2" a="1"/>
  <c r="P63" i="2" s="1"/>
  <c r="P64" i="2" a="1"/>
  <c r="P64" i="2" s="1"/>
  <c r="P65" i="2" a="1"/>
  <c r="P65" i="2" s="1"/>
  <c r="P66" i="2" a="1"/>
  <c r="P66" i="2"/>
  <c r="P67" i="2" a="1"/>
  <c r="P67" i="2" s="1"/>
  <c r="P68" i="2" a="1"/>
  <c r="P68" i="2" s="1"/>
  <c r="P69" i="2" a="1"/>
  <c r="P69" i="2" s="1"/>
  <c r="P70" i="2" a="1"/>
  <c r="P70" i="2"/>
  <c r="P71" i="2" a="1"/>
  <c r="P71" i="2" s="1"/>
  <c r="P72" i="2" a="1"/>
  <c r="P72" i="2" s="1"/>
  <c r="P73" i="2" a="1"/>
  <c r="P73" i="2" s="1"/>
  <c r="P74" i="2" a="1"/>
  <c r="P74" i="2"/>
  <c r="P75" i="2" a="1"/>
  <c r="P75" i="2" s="1"/>
  <c r="P76" i="2" a="1"/>
  <c r="P76" i="2" s="1"/>
  <c r="P77" i="2" a="1"/>
  <c r="P77" i="2" s="1"/>
  <c r="P78" i="2" a="1"/>
  <c r="P78" i="2" s="1"/>
  <c r="P79" i="2" a="1"/>
  <c r="P79" i="2" s="1"/>
  <c r="P80" i="2" a="1"/>
  <c r="P80" i="2" s="1"/>
  <c r="P81" i="2" a="1"/>
  <c r="P81" i="2" s="1"/>
  <c r="P82" i="2" a="1"/>
  <c r="P82" i="2" s="1"/>
  <c r="P83" i="2" a="1"/>
  <c r="P83" i="2" s="1"/>
  <c r="P84" i="2" a="1"/>
  <c r="P84" i="2" s="1"/>
  <c r="P85" i="2" a="1"/>
  <c r="P85" i="2" s="1"/>
  <c r="P86" i="2" a="1"/>
  <c r="P86" i="2" s="1"/>
  <c r="P87" i="2" a="1"/>
  <c r="P87" i="2" s="1"/>
  <c r="P88" i="2" a="1"/>
  <c r="P88" i="2" s="1"/>
  <c r="P89" i="2" a="1"/>
  <c r="P89" i="2" s="1"/>
  <c r="P90" i="2" a="1"/>
  <c r="P90" i="2" s="1"/>
  <c r="P91" i="2" a="1"/>
  <c r="P91" i="2" s="1"/>
  <c r="P92" i="2" a="1"/>
  <c r="P92" i="2" s="1"/>
  <c r="P93" i="2" a="1"/>
  <c r="P93" i="2" s="1"/>
  <c r="P94" i="2" a="1"/>
  <c r="P94" i="2"/>
  <c r="P95" i="2" a="1"/>
  <c r="P95" i="2" s="1"/>
  <c r="P96" i="2" a="1"/>
  <c r="P96" i="2" s="1"/>
  <c r="P97" i="2" a="1"/>
  <c r="P97" i="2" s="1"/>
  <c r="P98" i="2" a="1"/>
  <c r="P98" i="2"/>
  <c r="P99" i="2" a="1"/>
  <c r="P99" i="2" s="1"/>
  <c r="P100" i="2" a="1"/>
  <c r="P100" i="2" s="1"/>
  <c r="P101" i="2" a="1"/>
  <c r="P101" i="2" s="1"/>
  <c r="P102" i="2" a="1"/>
  <c r="P102" i="2"/>
  <c r="P103" i="2" a="1"/>
  <c r="P103" i="2" s="1"/>
  <c r="P104" i="2" a="1"/>
  <c r="P104" i="2" s="1"/>
  <c r="P105" i="2" a="1"/>
  <c r="P105" i="2" s="1"/>
  <c r="P106" i="2" a="1"/>
  <c r="P106" i="2"/>
  <c r="P107" i="2" a="1"/>
  <c r="P107" i="2" s="1"/>
  <c r="P108" i="2" a="1"/>
  <c r="P108" i="2" s="1"/>
  <c r="P109" i="2" a="1"/>
  <c r="P109" i="2" s="1"/>
  <c r="P110" i="2" a="1"/>
  <c r="P110" i="2" s="1"/>
  <c r="P111" i="2" a="1"/>
  <c r="P111" i="2" s="1"/>
  <c r="P112" i="2" a="1"/>
  <c r="P112" i="2" s="1"/>
  <c r="P113" i="2" a="1"/>
  <c r="P113" i="2" s="1"/>
  <c r="P114" i="2" a="1"/>
  <c r="P114" i="2" s="1"/>
  <c r="P115" i="2" a="1"/>
  <c r="P115" i="2" s="1"/>
  <c r="P116" i="2" a="1"/>
  <c r="P116" i="2" s="1"/>
  <c r="P117" i="2" a="1"/>
  <c r="P117" i="2" s="1"/>
  <c r="P118" i="2" a="1"/>
  <c r="P118" i="2" s="1"/>
  <c r="P119" i="2" a="1"/>
  <c r="P119" i="2" s="1"/>
  <c r="P120" i="2" a="1"/>
  <c r="P120" i="2" s="1"/>
  <c r="P121" i="2" a="1"/>
  <c r="P121" i="2" s="1"/>
  <c r="P122" i="2" a="1"/>
  <c r="P122" i="2" s="1"/>
  <c r="P123" i="2" a="1"/>
  <c r="P123" i="2" s="1"/>
  <c r="P124" i="2" a="1"/>
  <c r="P124" i="2" s="1"/>
  <c r="P125" i="2" a="1"/>
  <c r="P125" i="2" s="1"/>
  <c r="P126" i="2" a="1"/>
  <c r="P126" i="2" s="1"/>
  <c r="P127" i="2" a="1"/>
  <c r="P127" i="2" s="1"/>
  <c r="P128" i="2" a="1"/>
  <c r="P128" i="2" s="1"/>
  <c r="P129" i="2" a="1"/>
  <c r="P129" i="2" s="1"/>
  <c r="P130" i="2" a="1"/>
  <c r="P130" i="2"/>
  <c r="P131" i="2" a="1"/>
  <c r="P131" i="2" s="1"/>
  <c r="P132" i="2" a="1"/>
  <c r="P132" i="2" s="1"/>
  <c r="P133" i="2" a="1"/>
  <c r="P133" i="2" s="1"/>
  <c r="P134" i="2" a="1"/>
  <c r="P134" i="2"/>
  <c r="P135" i="2" a="1"/>
  <c r="P135" i="2" s="1"/>
  <c r="P136" i="2" a="1"/>
  <c r="P136" i="2" s="1"/>
  <c r="P137" i="2" a="1"/>
  <c r="P137" i="2" s="1"/>
  <c r="P138" i="2" a="1"/>
  <c r="P138" i="2"/>
  <c r="P139" i="2" a="1"/>
  <c r="P139" i="2" s="1"/>
  <c r="P140" i="2" a="1"/>
  <c r="P140" i="2" s="1"/>
  <c r="P141" i="2" a="1"/>
  <c r="P141" i="2" s="1"/>
  <c r="P142" i="2" a="1"/>
  <c r="P142" i="2" s="1"/>
  <c r="P143" i="2" a="1"/>
  <c r="P143" i="2" s="1"/>
  <c r="P144" i="2" a="1"/>
  <c r="P144" i="2" s="1"/>
  <c r="P145" i="2" a="1"/>
  <c r="P145" i="2" s="1"/>
  <c r="P146" i="2" a="1"/>
  <c r="P146" i="2" s="1"/>
  <c r="P147" i="2" a="1"/>
  <c r="P147" i="2" s="1"/>
  <c r="P148" i="2" a="1"/>
  <c r="P148" i="2" s="1"/>
  <c r="P149" i="2" a="1"/>
  <c r="P149" i="2" s="1"/>
  <c r="P150" i="2" a="1"/>
  <c r="P150" i="2" s="1"/>
  <c r="P151" i="2" a="1"/>
  <c r="P151" i="2" s="1"/>
  <c r="P152" i="2" a="1"/>
  <c r="P152" i="2" s="1"/>
  <c r="P153" i="2" a="1"/>
  <c r="P153" i="2" s="1"/>
  <c r="P154" i="2" a="1"/>
  <c r="P154" i="2" s="1"/>
  <c r="P155" i="2" a="1"/>
  <c r="P155" i="2" s="1"/>
  <c r="P156" i="2" a="1"/>
  <c r="P156" i="2" s="1"/>
  <c r="P157" i="2" a="1"/>
  <c r="P157" i="2" s="1"/>
  <c r="P158" i="2" a="1"/>
  <c r="P158" i="2" s="1"/>
  <c r="P159" i="2" a="1"/>
  <c r="P159" i="2" s="1"/>
  <c r="P160" i="2" a="1"/>
  <c r="P160" i="2" s="1"/>
  <c r="P161" i="2" a="1"/>
  <c r="P161" i="2" s="1"/>
  <c r="P162" i="2" a="1"/>
  <c r="P162" i="2"/>
  <c r="P163" i="2" a="1"/>
  <c r="P163" i="2" s="1"/>
  <c r="P164" i="2" a="1"/>
  <c r="P164" i="2" s="1"/>
  <c r="P165" i="2" a="1"/>
  <c r="P165" i="2" s="1"/>
  <c r="P166" i="2" a="1"/>
  <c r="P166" i="2"/>
  <c r="P167" i="2" a="1"/>
  <c r="P167" i="2" s="1"/>
  <c r="P168" i="2" a="1"/>
  <c r="P168" i="2" s="1"/>
  <c r="P169" i="2" a="1"/>
  <c r="P169" i="2" s="1"/>
  <c r="P170" i="2" a="1"/>
  <c r="P170" i="2"/>
  <c r="P171" i="2" a="1"/>
  <c r="P171" i="2" s="1"/>
  <c r="P172" i="2" a="1"/>
  <c r="P172" i="2" s="1"/>
  <c r="P173" i="2" a="1"/>
  <c r="P173" i="2" s="1"/>
  <c r="P174" i="2" a="1"/>
  <c r="P174" i="2" s="1"/>
  <c r="P175" i="2" a="1"/>
  <c r="P175" i="2" s="1"/>
  <c r="P176" i="2" a="1"/>
  <c r="P176" i="2" s="1"/>
  <c r="P177" i="2" a="1"/>
  <c r="P177" i="2" s="1"/>
  <c r="P178" i="2" a="1"/>
  <c r="P178" i="2" s="1"/>
  <c r="P179" i="2" a="1"/>
  <c r="P179" i="2" s="1"/>
  <c r="P180" i="2" a="1"/>
  <c r="P180" i="2" s="1"/>
  <c r="P181" i="2" a="1"/>
  <c r="P181" i="2" s="1"/>
  <c r="P182" i="2" a="1"/>
  <c r="P182" i="2" s="1"/>
  <c r="P183" i="2" a="1"/>
  <c r="P183" i="2" s="1"/>
  <c r="P184" i="2" a="1"/>
  <c r="P184" i="2" s="1"/>
  <c r="P185" i="2" a="1"/>
  <c r="P185" i="2" s="1"/>
  <c r="P186" i="2" a="1"/>
  <c r="P186" i="2" s="1"/>
  <c r="P187" i="2" a="1"/>
  <c r="P187" i="2" s="1"/>
  <c r="P188" i="2" a="1"/>
  <c r="P188" i="2" s="1"/>
  <c r="P189" i="2" a="1"/>
  <c r="P189" i="2" s="1"/>
  <c r="P190" i="2" a="1"/>
  <c r="P190" i="2" s="1"/>
  <c r="P191" i="2" a="1"/>
  <c r="P191" i="2" s="1"/>
  <c r="P192" i="2" a="1"/>
  <c r="P192" i="2" s="1"/>
  <c r="P193" i="2" a="1"/>
  <c r="P193" i="2" s="1"/>
  <c r="P194" i="2" a="1"/>
  <c r="P194" i="2"/>
  <c r="P195" i="2" a="1"/>
  <c r="P195" i="2" s="1"/>
  <c r="P196" i="2" a="1"/>
  <c r="P196" i="2" s="1"/>
  <c r="P197" i="2" a="1"/>
  <c r="P197" i="2" s="1"/>
  <c r="P198" i="2" a="1"/>
  <c r="P198" i="2" s="1"/>
  <c r="P199" i="2" a="1"/>
  <c r="P199" i="2" s="1"/>
  <c r="P200" i="2" a="1"/>
  <c r="P200" i="2" s="1"/>
  <c r="P201" i="2" a="1"/>
  <c r="P201" i="2" s="1"/>
  <c r="P202" i="2" a="1"/>
  <c r="P202" i="2"/>
  <c r="P203" i="2" a="1"/>
  <c r="P203" i="2" s="1"/>
  <c r="P204" i="2" a="1"/>
  <c r="P204" i="2" s="1"/>
  <c r="P205" i="2" a="1"/>
  <c r="P205" i="2" s="1"/>
  <c r="P206" i="2" a="1"/>
  <c r="P206" i="2" s="1"/>
  <c r="P207" i="2" a="1"/>
  <c r="P207" i="2" s="1"/>
  <c r="P208" i="2" a="1"/>
  <c r="P208" i="2" s="1"/>
  <c r="P209" i="2" a="1"/>
  <c r="P209" i="2" s="1"/>
  <c r="P210" i="2" a="1"/>
  <c r="P210" i="2"/>
  <c r="P211" i="2" a="1"/>
  <c r="P211" i="2" s="1"/>
  <c r="P212" i="2" a="1"/>
  <c r="P212" i="2" s="1"/>
  <c r="P213" i="2" a="1"/>
  <c r="P213" i="2" s="1"/>
  <c r="P214" i="2" a="1"/>
  <c r="P214" i="2" s="1"/>
  <c r="P215" i="2" a="1"/>
  <c r="P215" i="2" s="1"/>
  <c r="P216" i="2" a="1"/>
  <c r="P216" i="2" s="1"/>
  <c r="P217" i="2" a="1"/>
  <c r="P217" i="2" s="1"/>
  <c r="P218" i="2" a="1"/>
  <c r="P218" i="2" s="1"/>
  <c r="P219" i="2" a="1"/>
  <c r="P219" i="2" s="1"/>
  <c r="P220" i="2" a="1"/>
  <c r="P220" i="2" s="1"/>
  <c r="P221" i="2" a="1"/>
  <c r="P221" i="2" s="1"/>
  <c r="P222" i="2" a="1"/>
  <c r="P222" i="2" s="1"/>
  <c r="P223" i="2" a="1"/>
  <c r="P223" i="2" s="1"/>
  <c r="P224" i="2" a="1"/>
  <c r="P224" i="2" s="1"/>
  <c r="P225" i="2" a="1"/>
  <c r="P225" i="2" s="1"/>
  <c r="P226" i="2" a="1"/>
  <c r="P226" i="2"/>
  <c r="P227" i="2" a="1"/>
  <c r="P227" i="2" s="1"/>
  <c r="P228" i="2" a="1"/>
  <c r="P228" i="2" s="1"/>
  <c r="P229" i="2" a="1"/>
  <c r="P229" i="2" s="1"/>
  <c r="P230" i="2" a="1"/>
  <c r="P230" i="2" s="1"/>
  <c r="P231" i="2" a="1"/>
  <c r="P231" i="2" s="1"/>
  <c r="P232" i="2" a="1"/>
  <c r="P232" i="2" s="1"/>
  <c r="P233" i="2" a="1"/>
  <c r="P233" i="2" s="1"/>
  <c r="P234" i="2" a="1"/>
  <c r="P234" i="2" s="1"/>
  <c r="P235" i="2" a="1"/>
  <c r="P235" i="2" s="1"/>
  <c r="P236" i="2" a="1"/>
  <c r="P236" i="2" s="1"/>
  <c r="P237" i="2" a="1"/>
  <c r="P237" i="2" s="1"/>
  <c r="P238" i="2" a="1"/>
  <c r="P238" i="2" s="1"/>
  <c r="P239" i="2" a="1"/>
  <c r="P239" i="2" s="1"/>
  <c r="P240" i="2" a="1"/>
  <c r="P240" i="2" s="1"/>
  <c r="P241" i="2" a="1"/>
  <c r="P241" i="2" s="1"/>
  <c r="P242" i="2" a="1"/>
  <c r="P242" i="2"/>
  <c r="P243" i="2" a="1"/>
  <c r="P243" i="2" s="1"/>
  <c r="P244" i="2" a="1"/>
  <c r="P244" i="2" s="1"/>
  <c r="P245" i="2" a="1"/>
  <c r="P245" i="2" s="1"/>
  <c r="P246" i="2" a="1"/>
  <c r="P246" i="2" s="1"/>
  <c r="P247" i="2" a="1"/>
  <c r="P247" i="2" s="1"/>
  <c r="P248" i="2" a="1"/>
  <c r="P248" i="2" s="1"/>
  <c r="P249" i="2" a="1"/>
  <c r="P249" i="2" s="1"/>
  <c r="P250" i="2" a="1"/>
  <c r="P250" i="2" s="1"/>
  <c r="P251" i="2" a="1"/>
  <c r="P251" i="2" s="1"/>
  <c r="P252" i="2" a="1"/>
  <c r="P252" i="2" s="1"/>
  <c r="P253" i="2" a="1"/>
  <c r="P253" i="2" s="1"/>
  <c r="P254" i="2" a="1"/>
  <c r="P254" i="2" s="1"/>
  <c r="P255" i="2" a="1"/>
  <c r="P255" i="2" s="1"/>
  <c r="P256" i="2" a="1"/>
  <c r="P256" i="2" s="1"/>
  <c r="P257" i="2" a="1"/>
  <c r="P257" i="2" s="1"/>
  <c r="P258" i="2" a="1"/>
  <c r="P258" i="2"/>
  <c r="P259" i="2" a="1"/>
  <c r="P259" i="2" s="1"/>
  <c r="P260" i="2" a="1"/>
  <c r="P260" i="2" s="1"/>
  <c r="P261" i="2" a="1"/>
  <c r="P261" i="2" s="1"/>
  <c r="P262" i="2" a="1"/>
  <c r="P262" i="2" s="1"/>
  <c r="P263" i="2" a="1"/>
  <c r="P263" i="2" s="1"/>
  <c r="P264" i="2" a="1"/>
  <c r="P264" i="2" s="1"/>
  <c r="P265" i="2" a="1"/>
  <c r="P265" i="2" s="1"/>
  <c r="P266" i="2" a="1"/>
  <c r="P266" i="2" s="1"/>
  <c r="P267" i="2" a="1"/>
  <c r="P267" i="2" s="1"/>
  <c r="P268" i="2" a="1"/>
  <c r="P268" i="2" s="1"/>
  <c r="P269" i="2" a="1"/>
  <c r="P269" i="2" s="1"/>
  <c r="P270" i="2" a="1"/>
  <c r="P270" i="2" s="1"/>
  <c r="P271" i="2" a="1"/>
  <c r="P271" i="2" s="1"/>
  <c r="P272" i="2" a="1"/>
  <c r="P272" i="2" s="1"/>
  <c r="P273" i="2" a="1"/>
  <c r="P273" i="2" s="1"/>
  <c r="P274" i="2" a="1"/>
  <c r="P274" i="2"/>
  <c r="P275" i="2" a="1"/>
  <c r="P275" i="2" s="1"/>
  <c r="P276" i="2" a="1"/>
  <c r="P276" i="2" s="1"/>
  <c r="P277" i="2" a="1"/>
  <c r="P277" i="2" s="1"/>
  <c r="P278" i="2" a="1"/>
  <c r="P278" i="2" s="1"/>
  <c r="P279" i="2" a="1"/>
  <c r="P279" i="2" s="1"/>
  <c r="P280" i="2" a="1"/>
  <c r="P280" i="2" s="1"/>
  <c r="P281" i="2" a="1"/>
  <c r="P281" i="2" s="1"/>
  <c r="P282" i="2" a="1"/>
  <c r="P282" i="2" s="1"/>
  <c r="P283" i="2" a="1"/>
  <c r="P283" i="2" s="1"/>
  <c r="P284" i="2" a="1"/>
  <c r="P284" i="2" s="1"/>
  <c r="P285" i="2" a="1"/>
  <c r="P285" i="2" s="1"/>
  <c r="P286" i="2" a="1"/>
  <c r="P286" i="2"/>
  <c r="P287" i="2" a="1"/>
  <c r="P287" i="2" s="1"/>
  <c r="P288" i="2" a="1"/>
  <c r="P288" i="2" s="1"/>
  <c r="P289" i="2" a="1"/>
  <c r="P289" i="2" s="1"/>
  <c r="P290" i="2" a="1"/>
  <c r="P290" i="2"/>
  <c r="P291" i="2" a="1"/>
  <c r="P291" i="2" s="1"/>
  <c r="P292" i="2" a="1"/>
  <c r="P292" i="2" s="1"/>
  <c r="P293" i="2" a="1"/>
  <c r="P293" i="2" s="1"/>
  <c r="P294" i="2" a="1"/>
  <c r="P294" i="2" s="1"/>
  <c r="P295" i="2" a="1"/>
  <c r="P295" i="2" s="1"/>
  <c r="P296" i="2" a="1"/>
  <c r="P296" i="2" s="1"/>
  <c r="P297" i="2" a="1"/>
  <c r="P297" i="2" s="1"/>
  <c r="P298" i="2" a="1"/>
  <c r="P298" i="2" s="1"/>
  <c r="P299" i="2" a="1"/>
  <c r="P299" i="2" s="1"/>
  <c r="P300" i="2" a="1"/>
  <c r="P300" i="2" s="1"/>
  <c r="P301" i="2" a="1"/>
  <c r="P301" i="2" s="1"/>
  <c r="P302" i="2" a="1"/>
  <c r="P302" i="2" s="1"/>
  <c r="P303" i="2" a="1"/>
  <c r="P303" i="2" s="1"/>
  <c r="P304" i="2" a="1"/>
  <c r="P304" i="2" s="1"/>
  <c r="P305" i="2" a="1"/>
  <c r="P305" i="2" s="1"/>
  <c r="P306" i="2" a="1"/>
  <c r="P306" i="2"/>
  <c r="P307" i="2" a="1"/>
  <c r="P307" i="2" s="1"/>
  <c r="P308" i="2" a="1"/>
  <c r="P308" i="2" s="1"/>
  <c r="P309" i="2" a="1"/>
  <c r="P309" i="2" s="1"/>
  <c r="P310" i="2" a="1"/>
  <c r="P310" i="2" s="1"/>
  <c r="P311" i="2" a="1"/>
  <c r="P311" i="2" s="1"/>
  <c r="P312" i="2" a="1"/>
  <c r="P312" i="2" s="1"/>
  <c r="P313" i="2" a="1"/>
  <c r="P313" i="2" s="1"/>
  <c r="P314" i="2" a="1"/>
  <c r="P314" i="2" s="1"/>
  <c r="P315" i="2" a="1"/>
  <c r="P315" i="2" s="1"/>
  <c r="P316" i="2" a="1"/>
  <c r="P316" i="2" s="1"/>
  <c r="P317" i="2" a="1"/>
  <c r="P317" i="2" s="1"/>
  <c r="P318" i="2" a="1"/>
  <c r="P318" i="2" s="1"/>
  <c r="P319" i="2" a="1"/>
  <c r="P319" i="2" s="1"/>
  <c r="P320" i="2" a="1"/>
  <c r="P320" i="2" s="1"/>
  <c r="P321" i="2" a="1"/>
  <c r="P321" i="2" s="1"/>
  <c r="P322" i="2" a="1"/>
  <c r="P322" i="2"/>
  <c r="P323" i="2" a="1"/>
  <c r="P323" i="2" s="1"/>
  <c r="P324" i="2" a="1"/>
  <c r="P324" i="2" s="1"/>
  <c r="P325" i="2" a="1"/>
  <c r="P325" i="2" s="1"/>
  <c r="P326" i="2" a="1"/>
  <c r="P326" i="2" s="1"/>
  <c r="P327" i="2" a="1"/>
  <c r="P327" i="2" s="1"/>
  <c r="P328" i="2" a="1"/>
  <c r="P328" i="2" s="1"/>
  <c r="P329" i="2" a="1"/>
  <c r="P329" i="2" s="1"/>
  <c r="P330" i="2" a="1"/>
  <c r="P330" i="2" s="1"/>
  <c r="P331" i="2" a="1"/>
  <c r="P331" i="2" s="1"/>
  <c r="P332" i="2" a="1"/>
  <c r="P332" i="2" s="1"/>
  <c r="P333" i="2" a="1"/>
  <c r="P333" i="2" s="1"/>
  <c r="P334" i="2" a="1"/>
  <c r="P334" i="2" s="1"/>
  <c r="P335" i="2" a="1"/>
  <c r="P335" i="2" s="1"/>
  <c r="P336" i="2" a="1"/>
  <c r="P336" i="2" s="1"/>
  <c r="P337" i="2" a="1"/>
  <c r="P337" i="2" s="1"/>
  <c r="P338" i="2" a="1"/>
  <c r="P338" i="2"/>
  <c r="P339" i="2" a="1"/>
  <c r="P339" i="2" s="1"/>
  <c r="P340" i="2" a="1"/>
  <c r="P340" i="2" s="1"/>
  <c r="P341" i="2" a="1"/>
  <c r="P341" i="2" s="1"/>
  <c r="P342" i="2" a="1"/>
  <c r="P342" i="2" s="1"/>
  <c r="P343" i="2" a="1"/>
  <c r="P343" i="2" s="1"/>
  <c r="P344" i="2" a="1"/>
  <c r="P344" i="2" s="1"/>
  <c r="P345" i="2" a="1"/>
  <c r="P345" i="2" s="1"/>
  <c r="P346" i="2" a="1"/>
  <c r="P346" i="2" s="1"/>
  <c r="P347" i="2" a="1"/>
  <c r="P347" i="2" s="1"/>
  <c r="P348" i="2" a="1"/>
  <c r="P348" i="2" s="1"/>
  <c r="P349" i="2" a="1"/>
  <c r="P349" i="2" s="1"/>
  <c r="P350" i="2" a="1"/>
  <c r="P350" i="2" s="1"/>
  <c r="P351" i="2" a="1"/>
  <c r="P351" i="2" s="1"/>
  <c r="P352" i="2" a="1"/>
  <c r="P352" i="2" s="1"/>
  <c r="P353" i="2" a="1"/>
  <c r="P353" i="2" s="1"/>
  <c r="P354" i="2" a="1"/>
  <c r="P354" i="2" s="1"/>
  <c r="P355" i="2" a="1"/>
  <c r="P355" i="2" s="1"/>
  <c r="P356" i="2" a="1"/>
  <c r="P356" i="2" s="1"/>
  <c r="P357" i="2" a="1"/>
  <c r="P357" i="2" s="1"/>
  <c r="P358" i="2" a="1"/>
  <c r="P358" i="2" s="1"/>
  <c r="P359" i="2" a="1"/>
  <c r="P359" i="2" s="1"/>
  <c r="P360" i="2" a="1"/>
  <c r="P360" i="2" s="1"/>
  <c r="P361" i="2" a="1"/>
  <c r="P361" i="2" s="1"/>
  <c r="P362" i="2" a="1"/>
  <c r="P362" i="2" s="1"/>
  <c r="P363" i="2" a="1"/>
  <c r="P363" i="2" s="1"/>
  <c r="P364" i="2" a="1"/>
  <c r="P364" i="2" s="1"/>
  <c r="P365" i="2" a="1"/>
  <c r="P365" i="2" s="1"/>
  <c r="P366" i="2" a="1"/>
  <c r="P366" i="2" s="1"/>
  <c r="P367" i="2" a="1"/>
  <c r="P367" i="2" s="1"/>
  <c r="P368" i="2" a="1"/>
  <c r="P368" i="2" s="1"/>
  <c r="P369" i="2" a="1"/>
  <c r="P369" i="2" s="1"/>
  <c r="P370" i="2" a="1"/>
  <c r="P370" i="2" s="1"/>
  <c r="P371" i="2" a="1"/>
  <c r="P371" i="2" s="1"/>
  <c r="P372" i="2" a="1"/>
  <c r="P372" i="2" s="1"/>
  <c r="P373" i="2" a="1"/>
  <c r="P373" i="2" s="1"/>
  <c r="P374" i="2" a="1"/>
  <c r="P374" i="2" s="1"/>
  <c r="P375" i="2" a="1"/>
  <c r="P375" i="2" s="1"/>
  <c r="P376" i="2" a="1"/>
  <c r="P376" i="2" s="1"/>
  <c r="P377" i="2" a="1"/>
  <c r="P377" i="2" s="1"/>
  <c r="P378" i="2" a="1"/>
  <c r="P378" i="2" s="1"/>
  <c r="P379" i="2" a="1"/>
  <c r="P379" i="2" s="1"/>
  <c r="P380" i="2" a="1"/>
  <c r="P380" i="2" s="1"/>
  <c r="P381" i="2" a="1"/>
  <c r="P381" i="2" s="1"/>
  <c r="P382" i="2" a="1"/>
  <c r="P382" i="2" s="1"/>
  <c r="P383" i="2" a="1"/>
  <c r="P383" i="2" s="1"/>
  <c r="P384" i="2" a="1"/>
  <c r="P384" i="2" s="1"/>
  <c r="P385" i="2" a="1"/>
  <c r="P385" i="2" s="1"/>
  <c r="P386" i="2" a="1"/>
  <c r="P386" i="2" s="1"/>
  <c r="P387" i="2" a="1"/>
  <c r="P387" i="2" s="1"/>
  <c r="P388" i="2" a="1"/>
  <c r="P388" i="2" s="1"/>
  <c r="P389" i="2" a="1"/>
  <c r="P389" i="2" s="1"/>
  <c r="P390" i="2" a="1"/>
  <c r="P390" i="2" s="1"/>
  <c r="P391" i="2" a="1"/>
  <c r="P391" i="2" s="1"/>
  <c r="P392" i="2" a="1"/>
  <c r="P392" i="2" s="1"/>
  <c r="P393" i="2" a="1"/>
  <c r="P393" i="2" s="1"/>
  <c r="P394" i="2" a="1"/>
  <c r="P394" i="2" s="1"/>
  <c r="P395" i="2" a="1"/>
  <c r="P395" i="2" s="1"/>
  <c r="P396" i="2" a="1"/>
  <c r="P396" i="2" s="1"/>
  <c r="P397" i="2" a="1"/>
  <c r="P397" i="2" s="1"/>
  <c r="P398" i="2" a="1"/>
  <c r="P398" i="2" s="1"/>
  <c r="P399" i="2" a="1"/>
  <c r="P399" i="2" s="1"/>
  <c r="P400" i="2" a="1"/>
  <c r="P400" i="2" s="1"/>
  <c r="P401" i="2" a="1"/>
  <c r="P401" i="2" s="1"/>
  <c r="P402" i="2" a="1"/>
  <c r="P402" i="2" s="1"/>
  <c r="P403" i="2" a="1"/>
  <c r="P403" i="2" s="1"/>
  <c r="P404" i="2" a="1"/>
  <c r="P404" i="2" s="1"/>
  <c r="P405" i="2" a="1"/>
  <c r="P405" i="2" s="1"/>
  <c r="P406" i="2" a="1"/>
  <c r="P406" i="2" s="1"/>
  <c r="P407" i="2" a="1"/>
  <c r="P407" i="2" s="1"/>
  <c r="P408" i="2" a="1"/>
  <c r="P408" i="2" s="1"/>
  <c r="P409" i="2" a="1"/>
  <c r="P409" i="2" s="1"/>
  <c r="P410" i="2" a="1"/>
  <c r="P410" i="2" s="1"/>
  <c r="P411" i="2" a="1"/>
  <c r="P411" i="2" s="1"/>
  <c r="P412" i="2" a="1"/>
  <c r="P412" i="2" s="1"/>
  <c r="P413" i="2" a="1"/>
  <c r="P413" i="2" s="1"/>
  <c r="P414" i="2" a="1"/>
  <c r="P414" i="2" s="1"/>
  <c r="P415" i="2" a="1"/>
  <c r="P415" i="2" s="1"/>
  <c r="P416" i="2" a="1"/>
  <c r="P416" i="2" s="1"/>
  <c r="P417" i="2" a="1"/>
  <c r="P417" i="2" s="1"/>
  <c r="P418" i="2" a="1"/>
  <c r="P418" i="2" s="1"/>
  <c r="P419" i="2" a="1"/>
  <c r="P419" i="2" s="1"/>
  <c r="P420" i="2" a="1"/>
  <c r="P420" i="2" s="1"/>
  <c r="P421" i="2" a="1"/>
  <c r="P421" i="2" s="1"/>
  <c r="P422" i="2" a="1"/>
  <c r="P422" i="2" s="1"/>
  <c r="P423" i="2" a="1"/>
  <c r="P423" i="2" s="1"/>
  <c r="P424" i="2" a="1"/>
  <c r="P424" i="2" s="1"/>
  <c r="P425" i="2" a="1"/>
  <c r="P425" i="2" s="1"/>
  <c r="P426" i="2" a="1"/>
  <c r="P426" i="2" s="1"/>
  <c r="P427" i="2" a="1"/>
  <c r="P427" i="2" s="1"/>
  <c r="P428" i="2" a="1"/>
  <c r="P428" i="2" s="1"/>
  <c r="P429" i="2" a="1"/>
  <c r="P429" i="2" s="1"/>
  <c r="P430" i="2" a="1"/>
  <c r="P430" i="2" s="1"/>
  <c r="P431" i="2" a="1"/>
  <c r="P431" i="2" s="1"/>
  <c r="P432" i="2" a="1"/>
  <c r="P432" i="2" s="1"/>
  <c r="P433" i="2" a="1"/>
  <c r="P433" i="2" s="1"/>
  <c r="P434" i="2" a="1"/>
  <c r="P434" i="2" s="1"/>
  <c r="P435" i="2" a="1"/>
  <c r="P435" i="2" s="1"/>
  <c r="P436" i="2" a="1"/>
  <c r="P436" i="2" s="1"/>
  <c r="P437" i="2" a="1"/>
  <c r="P437" i="2" s="1"/>
  <c r="P438" i="2" a="1"/>
  <c r="P438" i="2" s="1"/>
  <c r="P439" i="2" a="1"/>
  <c r="P439" i="2" s="1"/>
  <c r="P440" i="2" a="1"/>
  <c r="P440" i="2" s="1"/>
  <c r="P441" i="2" a="1"/>
  <c r="P441" i="2" s="1"/>
  <c r="P442" i="2" a="1"/>
  <c r="P442" i="2" s="1"/>
  <c r="P443" i="2" a="1"/>
  <c r="P443" i="2" s="1"/>
  <c r="P444" i="2" a="1"/>
  <c r="P444" i="2" s="1"/>
  <c r="P445" i="2" a="1"/>
  <c r="P445" i="2" s="1"/>
  <c r="P446" i="2" a="1"/>
  <c r="P446" i="2" s="1"/>
  <c r="P447" i="2" a="1"/>
  <c r="P447" i="2" s="1"/>
  <c r="P448" i="2" a="1"/>
  <c r="P448" i="2" s="1"/>
  <c r="P449" i="2" a="1"/>
  <c r="P449" i="2" s="1"/>
  <c r="P450" i="2" a="1"/>
  <c r="P450" i="2" s="1"/>
  <c r="P451" i="2" a="1"/>
  <c r="P451" i="2" s="1"/>
  <c r="P452" i="2" a="1"/>
  <c r="P452" i="2" s="1"/>
  <c r="P453" i="2" a="1"/>
  <c r="P453" i="2" s="1"/>
  <c r="P454" i="2" a="1"/>
  <c r="P454" i="2" s="1"/>
  <c r="P455" i="2" a="1"/>
  <c r="P455" i="2" s="1"/>
  <c r="P456" i="2" a="1"/>
  <c r="P456" i="2" s="1"/>
  <c r="P457" i="2" a="1"/>
  <c r="P457" i="2" s="1"/>
  <c r="P458" i="2" a="1"/>
  <c r="P458" i="2" s="1"/>
  <c r="P459" i="2" a="1"/>
  <c r="P459" i="2" s="1"/>
  <c r="P460" i="2" a="1"/>
  <c r="P460" i="2" s="1"/>
  <c r="P461" i="2" a="1"/>
  <c r="P461" i="2" s="1"/>
  <c r="P462" i="2" a="1"/>
  <c r="P462" i="2" s="1"/>
  <c r="P463" i="2" a="1"/>
  <c r="P463" i="2" s="1"/>
  <c r="P464" i="2" a="1"/>
  <c r="P464" i="2" s="1"/>
  <c r="P465" i="2" a="1"/>
  <c r="P465" i="2" s="1"/>
  <c r="P466" i="2" a="1"/>
  <c r="P466" i="2" s="1"/>
  <c r="P467" i="2" a="1"/>
  <c r="P467" i="2" s="1"/>
  <c r="P468" i="2" a="1"/>
  <c r="P468" i="2" s="1"/>
  <c r="P469" i="2" a="1"/>
  <c r="P469" i="2" s="1"/>
  <c r="P470" i="2" a="1"/>
  <c r="P470" i="2" s="1"/>
  <c r="P471" i="2" a="1"/>
  <c r="P471" i="2" s="1"/>
  <c r="P472" i="2" a="1"/>
  <c r="P472" i="2" s="1"/>
  <c r="P473" i="2" a="1"/>
  <c r="P473" i="2" s="1"/>
  <c r="P474" i="2" a="1"/>
  <c r="P474" i="2" s="1"/>
  <c r="P475" i="2" a="1"/>
  <c r="P475" i="2" s="1"/>
  <c r="P476" i="2" a="1"/>
  <c r="P476" i="2" s="1"/>
  <c r="P477" i="2" a="1"/>
  <c r="P477" i="2" s="1"/>
  <c r="P478" i="2" a="1"/>
  <c r="P478" i="2" s="1"/>
  <c r="P479" i="2" a="1"/>
  <c r="P479" i="2" s="1"/>
  <c r="P480" i="2" a="1"/>
  <c r="P480" i="2" s="1"/>
  <c r="P481" i="2" a="1"/>
  <c r="P481" i="2" s="1"/>
  <c r="P482" i="2" a="1"/>
  <c r="P482" i="2" s="1"/>
  <c r="P483" i="2" a="1"/>
  <c r="P483" i="2" s="1"/>
  <c r="P484" i="2" a="1"/>
  <c r="P484" i="2" s="1"/>
  <c r="P485" i="2" a="1"/>
  <c r="P485" i="2" s="1"/>
  <c r="P486" i="2" a="1"/>
  <c r="P486" i="2" s="1"/>
  <c r="P487" i="2" a="1"/>
  <c r="P487" i="2" s="1"/>
  <c r="P488" i="2" a="1"/>
  <c r="P488" i="2" s="1"/>
  <c r="P489" i="2" a="1"/>
  <c r="P489" i="2" s="1"/>
  <c r="P490" i="2" a="1"/>
  <c r="P490" i="2" s="1"/>
  <c r="P491" i="2" a="1"/>
  <c r="P491" i="2" s="1"/>
  <c r="P492" i="2" a="1"/>
  <c r="P492" i="2" s="1"/>
  <c r="P493" i="2" a="1"/>
  <c r="P493" i="2" s="1"/>
  <c r="P494" i="2" a="1"/>
  <c r="P494" i="2" s="1"/>
  <c r="P495" i="2" a="1"/>
  <c r="P495" i="2" s="1"/>
  <c r="P496" i="2" a="1"/>
  <c r="P496" i="2" s="1"/>
  <c r="P497" i="2" a="1"/>
  <c r="P497" i="2" s="1"/>
  <c r="P498" i="2" a="1"/>
  <c r="P498" i="2" s="1"/>
  <c r="P499" i="2" a="1"/>
  <c r="P499" i="2" s="1"/>
  <c r="P500" i="2" a="1"/>
  <c r="P500" i="2" s="1"/>
  <c r="P501" i="2" a="1"/>
  <c r="P501" i="2" s="1"/>
  <c r="P502" i="2" a="1"/>
  <c r="P502" i="2" s="1"/>
  <c r="P503" i="2" a="1"/>
  <c r="P503" i="2" s="1"/>
  <c r="P504" i="2" a="1"/>
  <c r="P504" i="2" s="1"/>
  <c r="P505" i="2" a="1"/>
  <c r="P505" i="2" s="1"/>
  <c r="P506" i="2" a="1"/>
  <c r="P506" i="2" s="1"/>
  <c r="P507" i="2" a="1"/>
  <c r="P507" i="2" s="1"/>
  <c r="P508" i="2" a="1"/>
  <c r="P508" i="2" s="1"/>
  <c r="P509" i="2" a="1"/>
  <c r="P509" i="2" s="1"/>
  <c r="P510" i="2" a="1"/>
  <c r="P510" i="2" s="1"/>
  <c r="P511" i="2" a="1"/>
  <c r="P511" i="2" s="1"/>
  <c r="P512" i="2" a="1"/>
  <c r="P512" i="2" s="1"/>
  <c r="P513" i="2" a="1"/>
  <c r="P513" i="2" s="1"/>
  <c r="P514" i="2" a="1"/>
  <c r="P514" i="2" s="1"/>
  <c r="P515" i="2" a="1"/>
  <c r="P515" i="2" s="1"/>
  <c r="P516" i="2" a="1"/>
  <c r="P516" i="2" s="1"/>
  <c r="P517" i="2" a="1"/>
  <c r="P517" i="2" s="1"/>
  <c r="P518" i="2" a="1"/>
  <c r="P518" i="2" s="1"/>
  <c r="P519" i="2" a="1"/>
  <c r="P519" i="2" s="1"/>
  <c r="P520" i="2" a="1"/>
  <c r="P520" i="2" s="1"/>
  <c r="P521" i="2" a="1"/>
  <c r="P521" i="2" s="1"/>
  <c r="P522" i="2" a="1"/>
  <c r="P522" i="2" s="1"/>
  <c r="P523" i="2" a="1"/>
  <c r="P523" i="2" s="1"/>
  <c r="P524" i="2" a="1"/>
  <c r="P524" i="2" s="1"/>
  <c r="P525" i="2" a="1"/>
  <c r="P525" i="2" s="1"/>
  <c r="P526" i="2" a="1"/>
  <c r="P526" i="2" s="1"/>
  <c r="P527" i="2" a="1"/>
  <c r="P527" i="2" s="1"/>
  <c r="P528" i="2" a="1"/>
  <c r="P528" i="2" s="1"/>
  <c r="P529" i="2" a="1"/>
  <c r="P529" i="2" s="1"/>
  <c r="P530" i="2" a="1"/>
  <c r="P530" i="2" s="1"/>
  <c r="P531" i="2" a="1"/>
  <c r="P531" i="2" s="1"/>
  <c r="P532" i="2" a="1"/>
  <c r="P532" i="2" s="1"/>
  <c r="P533" i="2" a="1"/>
  <c r="P533" i="2" s="1"/>
  <c r="P534" i="2" a="1"/>
  <c r="P534" i="2" s="1"/>
  <c r="P535" i="2" a="1"/>
  <c r="P535" i="2" s="1"/>
  <c r="P536" i="2" a="1"/>
  <c r="P536" i="2" s="1"/>
  <c r="P537" i="2" a="1"/>
  <c r="P537" i="2" s="1"/>
  <c r="P538" i="2" a="1"/>
  <c r="P538" i="2" s="1"/>
  <c r="P539" i="2" a="1"/>
  <c r="P539" i="2" s="1"/>
  <c r="P540" i="2" a="1"/>
  <c r="P540" i="2" s="1"/>
  <c r="P541" i="2" a="1"/>
  <c r="P541" i="2" s="1"/>
  <c r="P542" i="2" a="1"/>
  <c r="P542" i="2" s="1"/>
  <c r="P543" i="2" a="1"/>
  <c r="P543" i="2" s="1"/>
  <c r="P544" i="2" a="1"/>
  <c r="P544" i="2" s="1"/>
  <c r="P545" i="2" a="1"/>
  <c r="P545" i="2" s="1"/>
  <c r="P546" i="2" a="1"/>
  <c r="P546" i="2" s="1"/>
  <c r="P547" i="2" a="1"/>
  <c r="P547" i="2" s="1"/>
  <c r="P548" i="2" a="1"/>
  <c r="P548" i="2" s="1"/>
  <c r="P549" i="2" a="1"/>
  <c r="P549" i="2" s="1"/>
  <c r="P550" i="2" a="1"/>
  <c r="P550" i="2" s="1"/>
  <c r="P551" i="2" a="1"/>
  <c r="P551" i="2" s="1"/>
  <c r="P552" i="2" a="1"/>
  <c r="P552" i="2" s="1"/>
  <c r="P553" i="2" a="1"/>
  <c r="P553" i="2" s="1"/>
  <c r="P554" i="2" a="1"/>
  <c r="P554" i="2" s="1"/>
  <c r="P555" i="2" a="1"/>
  <c r="P555" i="2" s="1"/>
  <c r="P556" i="2" a="1"/>
  <c r="P556" i="2" s="1"/>
  <c r="P557" i="2" a="1"/>
  <c r="P557" i="2" s="1"/>
  <c r="P558" i="2" a="1"/>
  <c r="P558" i="2" s="1"/>
  <c r="P559" i="2" a="1"/>
  <c r="P559" i="2" s="1"/>
  <c r="P560" i="2" a="1"/>
  <c r="P560" i="2" s="1"/>
  <c r="P561" i="2" a="1"/>
  <c r="P561" i="2" s="1"/>
  <c r="P562" i="2" a="1"/>
  <c r="P562" i="2" s="1"/>
  <c r="P563" i="2" a="1"/>
  <c r="P563" i="2" s="1"/>
  <c r="P564" i="2" a="1"/>
  <c r="P564" i="2" s="1"/>
  <c r="P565" i="2" a="1"/>
  <c r="P565" i="2" s="1"/>
  <c r="P566" i="2" a="1"/>
  <c r="P566" i="2" s="1"/>
  <c r="P567" i="2" a="1"/>
  <c r="P567" i="2" s="1"/>
  <c r="P568" i="2" a="1"/>
  <c r="P568" i="2" s="1"/>
  <c r="P569" i="2" a="1"/>
  <c r="P569" i="2" s="1"/>
  <c r="P570" i="2" a="1"/>
  <c r="P570" i="2" s="1"/>
  <c r="P571" i="2" a="1"/>
  <c r="P571" i="2" s="1"/>
  <c r="P572" i="2" a="1"/>
  <c r="P572" i="2" s="1"/>
  <c r="P573" i="2" a="1"/>
  <c r="P573" i="2" s="1"/>
  <c r="P574" i="2" a="1"/>
  <c r="P574" i="2" s="1"/>
  <c r="P575" i="2" a="1"/>
  <c r="P575" i="2" s="1"/>
  <c r="P576" i="2" a="1"/>
  <c r="P576" i="2" s="1"/>
  <c r="P577" i="2" a="1"/>
  <c r="P577" i="2" s="1"/>
  <c r="P578" i="2" a="1"/>
  <c r="P578" i="2" s="1"/>
  <c r="P579" i="2" a="1"/>
  <c r="P579" i="2" s="1"/>
  <c r="P580" i="2" a="1"/>
  <c r="P580" i="2" s="1"/>
  <c r="P581" i="2" a="1"/>
  <c r="P581" i="2" s="1"/>
  <c r="P582" i="2" a="1"/>
  <c r="P582" i="2" s="1"/>
  <c r="P583" i="2" a="1"/>
  <c r="P583" i="2" s="1"/>
  <c r="P584" i="2" a="1"/>
  <c r="P584" i="2" s="1"/>
  <c r="P585" i="2" a="1"/>
  <c r="P585" i="2" s="1"/>
  <c r="P586" i="2" a="1"/>
  <c r="P586" i="2" s="1"/>
  <c r="P587" i="2" a="1"/>
  <c r="P587" i="2" s="1"/>
  <c r="P588" i="2" a="1"/>
  <c r="P588" i="2" s="1"/>
  <c r="P589" i="2" a="1"/>
  <c r="P589" i="2" s="1"/>
  <c r="P590" i="2" a="1"/>
  <c r="P590" i="2" s="1"/>
  <c r="P591" i="2" a="1"/>
  <c r="P591" i="2" s="1"/>
  <c r="P592" i="2" a="1"/>
  <c r="P592" i="2" s="1"/>
  <c r="P593" i="2" a="1"/>
  <c r="P593" i="2" s="1"/>
  <c r="P594" i="2" a="1"/>
  <c r="P594" i="2" s="1"/>
  <c r="P595" i="2" a="1"/>
  <c r="P595" i="2" s="1"/>
  <c r="P596" i="2" a="1"/>
  <c r="P596" i="2" s="1"/>
  <c r="P597" i="2" a="1"/>
  <c r="P597" i="2" s="1"/>
  <c r="P598" i="2" a="1"/>
  <c r="P598" i="2" s="1"/>
  <c r="P599" i="2" a="1"/>
  <c r="P599" i="2" s="1"/>
  <c r="P600" i="2" a="1"/>
  <c r="P600" i="2" s="1"/>
  <c r="P601" i="2" a="1"/>
  <c r="P601" i="2" s="1"/>
  <c r="P602" i="2" a="1"/>
  <c r="P602" i="2" s="1"/>
  <c r="P603" i="2" a="1"/>
  <c r="P603" i="2" s="1"/>
  <c r="P604" i="2" a="1"/>
  <c r="P604" i="2" s="1"/>
  <c r="P605" i="2" a="1"/>
  <c r="P605" i="2" s="1"/>
  <c r="P606" i="2" a="1"/>
  <c r="P606" i="2" s="1"/>
  <c r="P607" i="2" a="1"/>
  <c r="P607" i="2" s="1"/>
  <c r="P608" i="2" a="1"/>
  <c r="P608" i="2" s="1"/>
  <c r="P609" i="2" a="1"/>
  <c r="P609" i="2" s="1"/>
  <c r="P610" i="2" a="1"/>
  <c r="P610" i="2" s="1"/>
  <c r="P611" i="2" a="1"/>
  <c r="P611" i="2" s="1"/>
  <c r="P612" i="2" a="1"/>
  <c r="P612" i="2" s="1"/>
  <c r="P613" i="2" a="1"/>
  <c r="P613" i="2" s="1"/>
  <c r="P614" i="2" a="1"/>
  <c r="P614" i="2" s="1"/>
  <c r="P615" i="2" a="1"/>
  <c r="P615" i="2" s="1"/>
  <c r="P616" i="2" a="1"/>
  <c r="P616" i="2" s="1"/>
  <c r="P617" i="2" a="1"/>
  <c r="P617" i="2" s="1"/>
  <c r="P618" i="2" a="1"/>
  <c r="P618" i="2" s="1"/>
  <c r="P619" i="2" a="1"/>
  <c r="P619" i="2" s="1"/>
  <c r="P620" i="2" a="1"/>
  <c r="P620" i="2" s="1"/>
  <c r="P621" i="2" a="1"/>
  <c r="P621" i="2" s="1"/>
  <c r="P622" i="2" a="1"/>
  <c r="P622" i="2" s="1"/>
  <c r="P623" i="2" a="1"/>
  <c r="P623" i="2" s="1"/>
  <c r="P624" i="2" a="1"/>
  <c r="P624" i="2" s="1"/>
  <c r="P625" i="2" a="1"/>
  <c r="P625" i="2" s="1"/>
  <c r="P626" i="2" a="1"/>
  <c r="P626" i="2" s="1"/>
  <c r="P627" i="2" a="1"/>
  <c r="P627" i="2" s="1"/>
  <c r="P628" i="2" a="1"/>
  <c r="P628" i="2" s="1"/>
  <c r="P629" i="2" a="1"/>
  <c r="P629" i="2" s="1"/>
  <c r="P630" i="2" a="1"/>
  <c r="P630" i="2" s="1"/>
  <c r="P631" i="2" a="1"/>
  <c r="P631" i="2" s="1"/>
  <c r="P632" i="2" a="1"/>
  <c r="P632" i="2" s="1"/>
  <c r="P633" i="2" a="1"/>
  <c r="P633" i="2" s="1"/>
  <c r="P634" i="2" a="1"/>
  <c r="P634" i="2" s="1"/>
  <c r="P635" i="2" a="1"/>
  <c r="P635" i="2" s="1"/>
  <c r="P636" i="2" a="1"/>
  <c r="P636" i="2" s="1"/>
  <c r="P637" i="2" a="1"/>
  <c r="P637" i="2" s="1"/>
  <c r="P638" i="2" a="1"/>
  <c r="P638" i="2" s="1"/>
  <c r="P639" i="2" a="1"/>
  <c r="P639" i="2" s="1"/>
  <c r="P640" i="2" a="1"/>
  <c r="P640" i="2" s="1"/>
  <c r="P641" i="2" a="1"/>
  <c r="P641" i="2" s="1"/>
  <c r="P642" i="2" a="1"/>
  <c r="P642" i="2" s="1"/>
  <c r="P643" i="2" a="1"/>
  <c r="P643" i="2" s="1"/>
  <c r="P644" i="2" a="1"/>
  <c r="P644" i="2" s="1"/>
  <c r="P645" i="2" a="1"/>
  <c r="P645" i="2" s="1"/>
  <c r="P646" i="2" a="1"/>
  <c r="P646" i="2" s="1"/>
  <c r="P647" i="2" a="1"/>
  <c r="P647" i="2" s="1"/>
  <c r="P648" i="2" a="1"/>
  <c r="P648" i="2" s="1"/>
  <c r="P649" i="2" a="1"/>
  <c r="P649" i="2"/>
  <c r="P650" i="2" a="1"/>
  <c r="P650" i="2"/>
  <c r="P651" i="2" a="1"/>
  <c r="P651" i="2"/>
  <c r="P652" i="2" a="1"/>
  <c r="P652" i="2"/>
  <c r="P653" i="2" a="1"/>
  <c r="P653" i="2"/>
  <c r="P654" i="2" a="1"/>
  <c r="P654" i="2" s="1"/>
  <c r="P655" i="2" a="1"/>
  <c r="P655" i="2"/>
  <c r="P656" i="2" a="1"/>
  <c r="P656" i="2"/>
  <c r="P657" i="2" a="1"/>
  <c r="P657" i="2"/>
  <c r="P658" i="2" a="1"/>
  <c r="P658" i="2" s="1"/>
  <c r="P659" i="2" a="1"/>
  <c r="P659" i="2"/>
  <c r="P660" i="2" a="1"/>
  <c r="P660" i="2"/>
  <c r="P661" i="2" a="1"/>
  <c r="P661" i="2"/>
  <c r="P662" i="2" a="1"/>
  <c r="P662" i="2" s="1"/>
  <c r="P663" i="2" a="1"/>
  <c r="P663" i="2"/>
  <c r="P664" i="2" a="1"/>
  <c r="P664" i="2"/>
  <c r="P665" i="2" a="1"/>
  <c r="P665" i="2"/>
  <c r="P666" i="2" a="1"/>
  <c r="P666" i="2" s="1"/>
  <c r="P667" i="2" a="1"/>
  <c r="P667" i="2"/>
  <c r="P668" i="2" a="1"/>
  <c r="P668" i="2"/>
  <c r="P669" i="2" a="1"/>
  <c r="P669" i="2"/>
  <c r="P670" i="2" a="1"/>
  <c r="P670" i="2" s="1"/>
  <c r="P671" i="2" a="1"/>
  <c r="P671" i="2"/>
  <c r="P672" i="2" a="1"/>
  <c r="P672" i="2"/>
  <c r="P673" i="2" a="1"/>
  <c r="P673" i="2"/>
  <c r="P674" i="2" a="1"/>
  <c r="P674" i="2" s="1"/>
  <c r="P675" i="2" a="1"/>
  <c r="P675" i="2" s="1"/>
  <c r="P676" i="2" a="1"/>
  <c r="P676" i="2"/>
  <c r="P677" i="2" a="1"/>
  <c r="P677" i="2"/>
  <c r="P678" i="2" a="1"/>
  <c r="P678" i="2" s="1"/>
  <c r="P679" i="2" a="1"/>
  <c r="P679" i="2" s="1"/>
  <c r="P680" i="2" a="1"/>
  <c r="P680" i="2"/>
  <c r="P681" i="2" a="1"/>
  <c r="P681" i="2"/>
  <c r="P682" i="2" a="1"/>
  <c r="P682" i="2" s="1"/>
  <c r="P683" i="2" a="1"/>
  <c r="P683" i="2" s="1"/>
  <c r="P684" i="2" a="1"/>
  <c r="P684" i="2"/>
  <c r="P685" i="2" a="1"/>
  <c r="P685" i="2"/>
  <c r="P686" i="2" a="1"/>
  <c r="P686" i="2" s="1"/>
  <c r="P687" i="2" a="1"/>
  <c r="P687" i="2" s="1"/>
  <c r="P688" i="2" a="1"/>
  <c r="P688" i="2"/>
  <c r="P689" i="2" a="1"/>
  <c r="P689" i="2"/>
  <c r="P690" i="2" a="1"/>
  <c r="P690" i="2" s="1"/>
  <c r="P691" i="2" a="1"/>
  <c r="P691" i="2" s="1"/>
  <c r="P692" i="2" a="1"/>
  <c r="P692" i="2"/>
  <c r="P693" i="2" a="1"/>
  <c r="P693" i="2"/>
  <c r="P694" i="2" a="1"/>
  <c r="P694" i="2" s="1"/>
  <c r="P695" i="2" a="1"/>
  <c r="P695" i="2" s="1"/>
  <c r="P696" i="2" a="1"/>
  <c r="P696" i="2"/>
  <c r="P697" i="2" a="1"/>
  <c r="P697" i="2"/>
  <c r="P698" i="2" a="1"/>
  <c r="P698" i="2" s="1"/>
  <c r="P699" i="2" a="1"/>
  <c r="P699" i="2" s="1"/>
  <c r="P700" i="2" a="1"/>
  <c r="P700" i="2"/>
  <c r="P701" i="2" a="1"/>
  <c r="P701" i="2"/>
  <c r="P702" i="2" a="1"/>
  <c r="P702" i="2" s="1"/>
  <c r="P703" i="2" a="1"/>
  <c r="P703" i="2" s="1"/>
  <c r="P704" i="2" a="1"/>
  <c r="P704" i="2"/>
  <c r="P705" i="2" a="1"/>
  <c r="P705" i="2"/>
  <c r="P706" i="2" a="1"/>
  <c r="P706" i="2" s="1"/>
  <c r="P707" i="2" a="1"/>
  <c r="P707" i="2" s="1"/>
  <c r="P708" i="2" a="1"/>
  <c r="P708" i="2"/>
  <c r="P709" i="2" a="1"/>
  <c r="P709" i="2"/>
  <c r="P710" i="2" a="1"/>
  <c r="P710" i="2" s="1"/>
  <c r="P711" i="2" a="1"/>
  <c r="P711" i="2" s="1"/>
  <c r="P712" i="2" a="1"/>
  <c r="P712" i="2"/>
  <c r="P713" i="2" a="1"/>
  <c r="P713" i="2"/>
  <c r="P714" i="2" a="1"/>
  <c r="P714" i="2" s="1"/>
  <c r="P715" i="2" a="1"/>
  <c r="P715" i="2" s="1"/>
  <c r="P716" i="2" a="1"/>
  <c r="P716" i="2"/>
  <c r="P717" i="2" a="1"/>
  <c r="P717" i="2"/>
  <c r="P718" i="2" a="1"/>
  <c r="P718" i="2" s="1"/>
  <c r="P719" i="2" a="1"/>
  <c r="P719" i="2" s="1"/>
  <c r="P720" i="2" a="1"/>
  <c r="P720" i="2"/>
  <c r="P721" i="2" a="1"/>
  <c r="P721" i="2"/>
  <c r="P722" i="2" a="1"/>
  <c r="P722" i="2" s="1"/>
  <c r="P723" i="2" a="1"/>
  <c r="P723" i="2" s="1"/>
  <c r="P724" i="2" a="1"/>
  <c r="P724" i="2"/>
  <c r="P725" i="2" a="1"/>
  <c r="P725" i="2"/>
  <c r="P726" i="2" a="1"/>
  <c r="P726" i="2" s="1"/>
  <c r="P727" i="2" a="1"/>
  <c r="P727" i="2" s="1"/>
  <c r="P728" i="2" a="1"/>
  <c r="P728" i="2"/>
  <c r="P729" i="2" a="1"/>
  <c r="P729" i="2"/>
  <c r="P730" i="2" a="1"/>
  <c r="P730" i="2" s="1"/>
  <c r="P731" i="2" a="1"/>
  <c r="P731" i="2" s="1"/>
  <c r="P732" i="2" a="1"/>
  <c r="P732" i="2"/>
  <c r="P733" i="2" a="1"/>
  <c r="P733" i="2"/>
  <c r="P734" i="2" a="1"/>
  <c r="P734" i="2" s="1"/>
  <c r="P735" i="2" a="1"/>
  <c r="P735" i="2" s="1"/>
  <c r="P736" i="2" a="1"/>
  <c r="P736" i="2"/>
  <c r="P737" i="2" a="1"/>
  <c r="P737" i="2"/>
  <c r="P738" i="2" a="1"/>
  <c r="P738" i="2" s="1"/>
  <c r="P739" i="2" a="1"/>
  <c r="P739" i="2" s="1"/>
  <c r="P740" i="2" a="1"/>
  <c r="P740" i="2"/>
  <c r="P741" i="2" a="1"/>
  <c r="P741" i="2"/>
  <c r="P742" i="2" a="1"/>
  <c r="P742" i="2" s="1"/>
  <c r="P743" i="2" a="1"/>
  <c r="P743" i="2" s="1"/>
  <c r="P744" i="2" a="1"/>
  <c r="P744" i="2"/>
  <c r="P745" i="2" a="1"/>
  <c r="P745" i="2"/>
  <c r="P746" i="2" a="1"/>
  <c r="P746" i="2" s="1"/>
  <c r="P747" i="2" a="1"/>
  <c r="P747" i="2" s="1"/>
  <c r="P748" i="2" a="1"/>
  <c r="P748" i="2"/>
  <c r="P749" i="2" a="1"/>
  <c r="P749" i="2"/>
  <c r="P750" i="2" a="1"/>
  <c r="P750" i="2" s="1"/>
  <c r="P751" i="2" a="1"/>
  <c r="P751" i="2" s="1"/>
  <c r="P752" i="2" a="1"/>
  <c r="P752" i="2"/>
  <c r="P753" i="2" a="1"/>
  <c r="P753" i="2"/>
  <c r="P754" i="2" a="1"/>
  <c r="P754" i="2" s="1"/>
  <c r="P755" i="2" a="1"/>
  <c r="P755" i="2" s="1"/>
  <c r="P756" i="2" a="1"/>
  <c r="P756" i="2"/>
  <c r="P757" i="2" a="1"/>
  <c r="P757" i="2"/>
  <c r="P758" i="2" a="1"/>
  <c r="P758" i="2" s="1"/>
  <c r="P759" i="2" a="1"/>
  <c r="P759" i="2" s="1"/>
  <c r="P760" i="2" a="1"/>
  <c r="P760" i="2"/>
  <c r="P761" i="2" a="1"/>
  <c r="P761" i="2"/>
  <c r="P762" i="2" a="1"/>
  <c r="P762" i="2" s="1"/>
  <c r="P763" i="2" a="1"/>
  <c r="P763" i="2" s="1"/>
  <c r="P764" i="2" a="1"/>
  <c r="P764" i="2"/>
  <c r="P765" i="2" a="1"/>
  <c r="P765" i="2"/>
  <c r="P766" i="2" a="1"/>
  <c r="P766" i="2" s="1"/>
  <c r="P767" i="2" a="1"/>
  <c r="P767" i="2" s="1"/>
  <c r="P768" i="2" a="1"/>
  <c r="P768" i="2"/>
  <c r="P769" i="2" a="1"/>
  <c r="P769" i="2"/>
  <c r="P770" i="2" a="1"/>
  <c r="P770" i="2" s="1"/>
  <c r="P771" i="2" a="1"/>
  <c r="P771" i="2" s="1"/>
  <c r="P772" i="2" a="1"/>
  <c r="P772" i="2"/>
  <c r="P773" i="2" a="1"/>
  <c r="P773" i="2"/>
  <c r="P774" i="2" a="1"/>
  <c r="P774" i="2" s="1"/>
  <c r="P775" i="2" a="1"/>
  <c r="P775" i="2" s="1"/>
  <c r="P776" i="2" a="1"/>
  <c r="P776" i="2"/>
  <c r="P777" i="2" a="1"/>
  <c r="P777" i="2"/>
  <c r="P778" i="2" a="1"/>
  <c r="P778" i="2" s="1"/>
  <c r="P779" i="2" a="1"/>
  <c r="P779" i="2" s="1"/>
  <c r="P780" i="2" a="1"/>
  <c r="P780" i="2"/>
  <c r="P781" i="2" a="1"/>
  <c r="P781" i="2"/>
  <c r="P782" i="2" a="1"/>
  <c r="P782" i="2" s="1"/>
  <c r="P783" i="2" a="1"/>
  <c r="P783" i="2" s="1"/>
  <c r="P784" i="2" a="1"/>
  <c r="P784" i="2"/>
  <c r="P785" i="2" a="1"/>
  <c r="P785" i="2"/>
  <c r="P786" i="2" a="1"/>
  <c r="P786" i="2" s="1"/>
  <c r="P787" i="2" a="1"/>
  <c r="P787" i="2" s="1"/>
  <c r="P788" i="2" a="1"/>
  <c r="P788" i="2"/>
  <c r="P789" i="2" a="1"/>
  <c r="P789" i="2"/>
  <c r="P790" i="2" a="1"/>
  <c r="P790" i="2" s="1"/>
  <c r="P791" i="2" a="1"/>
  <c r="P791" i="2" s="1"/>
  <c r="P792" i="2" a="1"/>
  <c r="P792" i="2"/>
  <c r="P793" i="2" a="1"/>
  <c r="P793" i="2"/>
  <c r="P794" i="2" a="1"/>
  <c r="P794" i="2" s="1"/>
  <c r="P795" i="2" a="1"/>
  <c r="P795" i="2" s="1"/>
  <c r="P796" i="2" a="1"/>
  <c r="P796" i="2"/>
  <c r="P797" i="2" a="1"/>
  <c r="P797" i="2"/>
  <c r="P798" i="2" a="1"/>
  <c r="P798" i="2" s="1"/>
  <c r="P799" i="2" a="1"/>
  <c r="P799" i="2" s="1"/>
  <c r="P800" i="2" a="1"/>
  <c r="P800" i="2" s="1"/>
  <c r="P801" i="2" a="1"/>
  <c r="P801" i="2"/>
  <c r="P802" i="2" a="1"/>
  <c r="P802" i="2" s="1"/>
  <c r="P803" i="2" a="1"/>
  <c r="P803" i="2" s="1"/>
  <c r="P804" i="2" a="1"/>
  <c r="P804" i="2" s="1"/>
  <c r="P805" i="2" a="1"/>
  <c r="P805" i="2"/>
  <c r="P806" i="2" a="1"/>
  <c r="P806" i="2" s="1"/>
  <c r="P807" i="2" a="1"/>
  <c r="P807" i="2" s="1"/>
  <c r="P808" i="2" a="1"/>
  <c r="P808" i="2" s="1"/>
  <c r="P809" i="2" a="1"/>
  <c r="P809" i="2"/>
  <c r="P810" i="2" a="1"/>
  <c r="P810" i="2" s="1"/>
  <c r="P811" i="2" a="1"/>
  <c r="P811" i="2" s="1"/>
  <c r="P812" i="2" a="1"/>
  <c r="P812" i="2" s="1"/>
  <c r="P813" i="2" a="1"/>
  <c r="P813" i="2" s="1"/>
  <c r="P814" i="2" a="1"/>
  <c r="P814" i="2" s="1"/>
  <c r="P815" i="2" a="1"/>
  <c r="P815" i="2" s="1"/>
  <c r="P816" i="2" a="1"/>
  <c r="P816" i="2" s="1"/>
  <c r="P817" i="2" a="1"/>
  <c r="P817" i="2" s="1"/>
  <c r="P818" i="2" a="1"/>
  <c r="P818" i="2" s="1"/>
  <c r="P819" i="2" a="1"/>
  <c r="P819" i="2" s="1"/>
  <c r="P820" i="2" a="1"/>
  <c r="P820" i="2" s="1"/>
  <c r="P821" i="2" a="1"/>
  <c r="P821" i="2" s="1"/>
  <c r="P822" i="2" a="1"/>
  <c r="P822" i="2" s="1"/>
  <c r="P823" i="2" a="1"/>
  <c r="P823" i="2" s="1"/>
  <c r="P824" i="2" a="1"/>
  <c r="P824" i="2" s="1"/>
  <c r="P825" i="2" a="1"/>
  <c r="P825" i="2"/>
  <c r="P826" i="2" a="1"/>
  <c r="P826" i="2" s="1"/>
  <c r="P827" i="2" a="1"/>
  <c r="P827" i="2" s="1"/>
  <c r="P828" i="2" a="1"/>
  <c r="P828" i="2" s="1"/>
  <c r="P829" i="2" a="1"/>
  <c r="P829" i="2"/>
  <c r="P830" i="2" a="1"/>
  <c r="P830" i="2" s="1"/>
  <c r="P831" i="2" a="1"/>
  <c r="P831" i="2" s="1"/>
  <c r="P832" i="2" a="1"/>
  <c r="P832" i="2" s="1"/>
  <c r="P833" i="2" a="1"/>
  <c r="P833" i="2" s="1"/>
  <c r="P834" i="2" a="1"/>
  <c r="P834" i="2" s="1"/>
  <c r="P835" i="2" a="1"/>
  <c r="P835" i="2" s="1"/>
  <c r="P836" i="2" a="1"/>
  <c r="P836" i="2" s="1"/>
  <c r="P837" i="2" a="1"/>
  <c r="P837" i="2" s="1"/>
  <c r="P838" i="2" a="1"/>
  <c r="P838" i="2" s="1"/>
  <c r="P839" i="2" a="1"/>
  <c r="P839" i="2" s="1"/>
  <c r="P840" i="2" a="1"/>
  <c r="P840" i="2" s="1"/>
  <c r="P841" i="2" a="1"/>
  <c r="P841" i="2"/>
  <c r="P842" i="2" a="1"/>
  <c r="P842" i="2" s="1"/>
  <c r="P843" i="2" a="1"/>
  <c r="P843" i="2" s="1"/>
  <c r="P844" i="2" a="1"/>
  <c r="P844" i="2" s="1"/>
  <c r="P845" i="2" a="1"/>
  <c r="P845" i="2" s="1"/>
  <c r="P846" i="2" a="1"/>
  <c r="P846" i="2" s="1"/>
  <c r="P847" i="2" a="1"/>
  <c r="P847" i="2" s="1"/>
  <c r="P848" i="2" a="1"/>
  <c r="P848" i="2" s="1"/>
  <c r="P849" i="2" a="1"/>
  <c r="P849" i="2"/>
  <c r="P850" i="2" a="1"/>
  <c r="P850" i="2" s="1"/>
  <c r="P851" i="2" a="1"/>
  <c r="P851" i="2" s="1"/>
  <c r="P852" i="2" a="1"/>
  <c r="P852" i="2" s="1"/>
  <c r="P853" i="2" a="1"/>
  <c r="P853" i="2" s="1"/>
  <c r="P854" i="2" a="1"/>
  <c r="P854" i="2" s="1"/>
  <c r="P855" i="2" a="1"/>
  <c r="P855" i="2" s="1"/>
  <c r="P856" i="2" a="1"/>
  <c r="P856" i="2" s="1"/>
  <c r="P857" i="2" a="1"/>
  <c r="P857" i="2"/>
  <c r="P858" i="2" a="1"/>
  <c r="P858" i="2" s="1"/>
  <c r="P859" i="2" a="1"/>
  <c r="P859" i="2" s="1"/>
  <c r="P860" i="2" a="1"/>
  <c r="P860" i="2" s="1"/>
  <c r="P861" i="2" a="1"/>
  <c r="P861" i="2"/>
  <c r="P862" i="2" a="1"/>
  <c r="P862" i="2" s="1"/>
  <c r="P863" i="2" a="1"/>
  <c r="P863" i="2" s="1"/>
  <c r="P864" i="2" a="1"/>
  <c r="P864" i="2" s="1"/>
  <c r="P865" i="2" a="1"/>
  <c r="P865" i="2" s="1"/>
  <c r="P866" i="2" a="1"/>
  <c r="P866" i="2" s="1"/>
  <c r="P867" i="2" a="1"/>
  <c r="P867" i="2" s="1"/>
  <c r="P868" i="2" a="1"/>
  <c r="P868" i="2" s="1"/>
  <c r="P869" i="2" a="1"/>
  <c r="P869" i="2" s="1"/>
  <c r="P870" i="2" a="1"/>
  <c r="P870" i="2" s="1"/>
  <c r="P871" i="2" a="1"/>
  <c r="P871" i="2" s="1"/>
  <c r="P872" i="2" a="1"/>
  <c r="P872" i="2" s="1"/>
  <c r="P873" i="2" a="1"/>
  <c r="P873" i="2"/>
  <c r="P874" i="2" a="1"/>
  <c r="P874" i="2" s="1"/>
  <c r="P875" i="2" a="1"/>
  <c r="P875" i="2" s="1"/>
  <c r="P876" i="2" a="1"/>
  <c r="P876" i="2" s="1"/>
  <c r="P877" i="2" a="1"/>
  <c r="P877" i="2" s="1"/>
  <c r="P878" i="2" a="1"/>
  <c r="P878" i="2" s="1"/>
  <c r="P879" i="2" a="1"/>
  <c r="P879" i="2" s="1"/>
  <c r="P880" i="2" a="1"/>
  <c r="P880" i="2" s="1"/>
  <c r="P881" i="2" a="1"/>
  <c r="P881" i="2" s="1"/>
  <c r="P882" i="2" a="1"/>
  <c r="P882" i="2" s="1"/>
  <c r="P883" i="2" a="1"/>
  <c r="P883" i="2" s="1"/>
  <c r="P884" i="2" a="1"/>
  <c r="P884" i="2" s="1"/>
  <c r="P885" i="2" a="1"/>
  <c r="P885" i="2" s="1"/>
  <c r="P886" i="2" a="1"/>
  <c r="P886" i="2" s="1"/>
  <c r="P887" i="2" a="1"/>
  <c r="P887" i="2" s="1"/>
  <c r="P888" i="2" a="1"/>
  <c r="P888" i="2" s="1"/>
  <c r="P889" i="2" a="1"/>
  <c r="P889" i="2"/>
  <c r="P890" i="2" a="1"/>
  <c r="P890" i="2" s="1"/>
  <c r="P891" i="2" a="1"/>
  <c r="P891" i="2" s="1"/>
  <c r="P892" i="2" a="1"/>
  <c r="P892" i="2" s="1"/>
  <c r="P893" i="2" a="1"/>
  <c r="P893" i="2"/>
  <c r="P894" i="2" a="1"/>
  <c r="P894" i="2" s="1"/>
  <c r="P895" i="2" a="1"/>
  <c r="P895" i="2" s="1"/>
  <c r="P896" i="2" a="1"/>
  <c r="P896" i="2" s="1"/>
  <c r="P897" i="2" a="1"/>
  <c r="P897" i="2" s="1"/>
  <c r="P898" i="2" a="1"/>
  <c r="P898" i="2" s="1"/>
  <c r="P899" i="2" a="1"/>
  <c r="P899" i="2" s="1"/>
  <c r="P900" i="2" a="1"/>
  <c r="P900" i="2" s="1"/>
  <c r="P901" i="2" a="1"/>
  <c r="P901" i="2" s="1"/>
  <c r="P902" i="2" a="1"/>
  <c r="P902" i="2" s="1"/>
  <c r="P903" i="2" a="1"/>
  <c r="P903" i="2" s="1"/>
  <c r="P904" i="2" a="1"/>
  <c r="P904" i="2" s="1"/>
  <c r="P905" i="2" a="1"/>
  <c r="P905" i="2"/>
  <c r="P906" i="2" a="1"/>
  <c r="P906" i="2" s="1"/>
  <c r="P907" i="2" a="1"/>
  <c r="P907" i="2" s="1"/>
  <c r="P908" i="2" a="1"/>
  <c r="P908" i="2" s="1"/>
  <c r="P909" i="2" a="1"/>
  <c r="P909" i="2" s="1"/>
  <c r="P910" i="2" a="1"/>
  <c r="P910" i="2" s="1"/>
  <c r="P911" i="2" a="1"/>
  <c r="P911" i="2" s="1"/>
  <c r="P912" i="2" a="1"/>
  <c r="P912" i="2" s="1"/>
  <c r="P913" i="2" a="1"/>
  <c r="P913" i="2"/>
  <c r="P914" i="2" a="1"/>
  <c r="P914" i="2" s="1"/>
  <c r="P915" i="2" a="1"/>
  <c r="P915" i="2" s="1"/>
  <c r="P916" i="2" a="1"/>
  <c r="P916" i="2" s="1"/>
  <c r="P917" i="2" a="1"/>
  <c r="P917" i="2" s="1"/>
  <c r="P918" i="2" a="1"/>
  <c r="P918" i="2" s="1"/>
  <c r="P919" i="2" a="1"/>
  <c r="P919" i="2" s="1"/>
  <c r="P920" i="2" a="1"/>
  <c r="P920" i="2" s="1"/>
  <c r="P921" i="2" a="1"/>
  <c r="P921" i="2"/>
  <c r="P922" i="2" a="1"/>
  <c r="P922" i="2" s="1"/>
  <c r="P923" i="2" a="1"/>
  <c r="P923" i="2" s="1"/>
  <c r="P924" i="2" a="1"/>
  <c r="P924" i="2" s="1"/>
  <c r="P925" i="2" a="1"/>
  <c r="P925" i="2"/>
  <c r="P926" i="2" a="1"/>
  <c r="P926" i="2" s="1"/>
  <c r="P927" i="2" a="1"/>
  <c r="P927" i="2" s="1"/>
  <c r="P928" i="2" a="1"/>
  <c r="P928" i="2" s="1"/>
  <c r="P929" i="2" a="1"/>
  <c r="P929" i="2"/>
  <c r="P930" i="2" a="1"/>
  <c r="P930" i="2" s="1"/>
  <c r="P931" i="2" a="1"/>
  <c r="P931" i="2" s="1"/>
  <c r="P932" i="2" a="1"/>
  <c r="P932" i="2" s="1"/>
  <c r="P933" i="2" a="1"/>
  <c r="P933" i="2" s="1"/>
  <c r="P934" i="2" a="1"/>
  <c r="P934" i="2" s="1"/>
  <c r="P935" i="2" a="1"/>
  <c r="P935" i="2" s="1"/>
  <c r="P936" i="2" a="1"/>
  <c r="P936" i="2" s="1"/>
  <c r="P937" i="2" a="1"/>
  <c r="P937" i="2"/>
  <c r="P938" i="2" a="1"/>
  <c r="P938" i="2" s="1"/>
  <c r="P939" i="2" a="1"/>
  <c r="P939" i="2" s="1"/>
  <c r="P940" i="2" a="1"/>
  <c r="P940" i="2" s="1"/>
  <c r="P941" i="2" a="1"/>
  <c r="P941" i="2" s="1"/>
  <c r="P942" i="2" a="1"/>
  <c r="P942" i="2" s="1"/>
  <c r="P943" i="2" a="1"/>
  <c r="P943" i="2" s="1"/>
  <c r="P944" i="2" a="1"/>
  <c r="P944" i="2" s="1"/>
  <c r="P945" i="2" a="1"/>
  <c r="P945" i="2"/>
  <c r="P946" i="2" a="1"/>
  <c r="P946" i="2" s="1"/>
  <c r="P947" i="2" a="1"/>
  <c r="P947" i="2" s="1"/>
  <c r="P948" i="2" a="1"/>
  <c r="P948" i="2" s="1"/>
  <c r="P949" i="2" a="1"/>
  <c r="P949" i="2" s="1"/>
  <c r="P950" i="2" a="1"/>
  <c r="P950" i="2" s="1"/>
  <c r="P951" i="2" a="1"/>
  <c r="P951" i="2" s="1"/>
  <c r="P952" i="2" a="1"/>
  <c r="P952" i="2" s="1"/>
  <c r="P953" i="2" a="1"/>
  <c r="P953" i="2"/>
  <c r="P954" i="2" a="1"/>
  <c r="P954" i="2" s="1"/>
  <c r="P955" i="2" a="1"/>
  <c r="P955" i="2" s="1"/>
  <c r="P956" i="2" a="1"/>
  <c r="P956" i="2" s="1"/>
  <c r="P957" i="2" a="1"/>
  <c r="P957" i="2"/>
  <c r="P958" i="2" a="1"/>
  <c r="P958" i="2" s="1"/>
  <c r="P959" i="2" a="1"/>
  <c r="P959" i="2" s="1"/>
  <c r="P960" i="2" a="1"/>
  <c r="P960" i="2" s="1"/>
  <c r="P961" i="2" a="1"/>
  <c r="P961" i="2" s="1"/>
  <c r="P962" i="2" a="1"/>
  <c r="P962" i="2" s="1"/>
  <c r="P963" i="2" a="1"/>
  <c r="P963" i="2" s="1"/>
  <c r="P964" i="2" a="1"/>
  <c r="P964" i="2" s="1"/>
  <c r="P965" i="2" a="1"/>
  <c r="P965" i="2" s="1"/>
  <c r="P966" i="2" a="1"/>
  <c r="P966" i="2" s="1"/>
  <c r="P967" i="2" a="1"/>
  <c r="P967" i="2" s="1"/>
  <c r="P968" i="2" a="1"/>
  <c r="P968" i="2" s="1"/>
  <c r="P969" i="2" a="1"/>
  <c r="P969" i="2"/>
  <c r="P970" i="2" a="1"/>
  <c r="P970" i="2" s="1"/>
  <c r="P971" i="2" a="1"/>
  <c r="P971" i="2" s="1"/>
  <c r="P972" i="2" a="1"/>
  <c r="P972" i="2" s="1"/>
  <c r="P973" i="2" a="1"/>
  <c r="P973" i="2" s="1"/>
  <c r="P974" i="2" a="1"/>
  <c r="P974" i="2" s="1"/>
  <c r="P975" i="2" a="1"/>
  <c r="P975" i="2" s="1"/>
  <c r="P976" i="2" a="1"/>
  <c r="P976" i="2" s="1"/>
  <c r="P977" i="2" a="1"/>
  <c r="P977" i="2"/>
  <c r="P978" i="2" a="1"/>
  <c r="P978" i="2" s="1"/>
  <c r="P979" i="2" a="1"/>
  <c r="P979" i="2" s="1"/>
  <c r="P980" i="2" a="1"/>
  <c r="P980" i="2" s="1"/>
  <c r="P981" i="2" a="1"/>
  <c r="P981" i="2" s="1"/>
  <c r="P982" i="2" a="1"/>
  <c r="P982" i="2" s="1"/>
  <c r="P983" i="2" a="1"/>
  <c r="P983" i="2" s="1"/>
  <c r="P984" i="2" a="1"/>
  <c r="P984" i="2" s="1"/>
  <c r="P985" i="2" a="1"/>
  <c r="P985" i="2"/>
  <c r="P986" i="2" a="1"/>
  <c r="P986" i="2" s="1"/>
  <c r="P987" i="2" a="1"/>
  <c r="P987" i="2" s="1"/>
  <c r="P988" i="2" a="1"/>
  <c r="P988" i="2" s="1"/>
  <c r="P989" i="2" a="1"/>
  <c r="P989" i="2"/>
  <c r="P990" i="2" a="1"/>
  <c r="P990" i="2" s="1"/>
  <c r="P991" i="2" a="1"/>
  <c r="P991" i="2" s="1"/>
  <c r="P992" i="2" a="1"/>
  <c r="P992" i="2" s="1"/>
  <c r="P993" i="2" a="1"/>
  <c r="P993" i="2" s="1"/>
  <c r="P994" i="2" a="1"/>
  <c r="P994" i="2" s="1"/>
  <c r="P995" i="2" a="1"/>
  <c r="P995" i="2" s="1"/>
  <c r="P996" i="2" a="1"/>
  <c r="P996" i="2" s="1"/>
  <c r="P997" i="2" a="1"/>
  <c r="P997" i="2" s="1"/>
  <c r="P998" i="2" a="1"/>
  <c r="P998" i="2" s="1"/>
  <c r="P999" i="2" a="1"/>
  <c r="P999" i="2" s="1"/>
  <c r="P1000" i="2" a="1"/>
  <c r="P1000" i="2" s="1"/>
  <c r="P1001" i="2" a="1"/>
  <c r="P1001" i="2"/>
  <c r="P1002" i="2" a="1"/>
  <c r="P1002" i="2" s="1"/>
  <c r="P1003" i="2" a="1"/>
  <c r="P1003" i="2" s="1"/>
  <c r="P1004" i="2" a="1"/>
  <c r="P1004" i="2" s="1"/>
  <c r="P1005" i="2" a="1"/>
  <c r="P1005" i="2" s="1"/>
  <c r="P1006" i="2" a="1"/>
  <c r="P1006" i="2" s="1"/>
  <c r="P1007" i="2" a="1"/>
  <c r="P1007" i="2" s="1"/>
  <c r="P1008" i="2" a="1"/>
  <c r="P1008" i="2" s="1"/>
  <c r="P1009" i="2" a="1"/>
  <c r="P1009" i="2"/>
  <c r="P1010" i="2" a="1"/>
  <c r="P1010" i="2" s="1"/>
  <c r="P1011" i="2" a="1"/>
  <c r="P1011" i="2" s="1"/>
  <c r="P1012" i="2" a="1"/>
  <c r="P1012" i="2" s="1"/>
  <c r="P1013" i="2" a="1"/>
  <c r="P1013" i="2" s="1"/>
  <c r="P1014" i="2" a="1"/>
  <c r="P1014" i="2" s="1"/>
  <c r="P1015" i="2" a="1"/>
  <c r="P1015" i="2" s="1"/>
  <c r="P1016" i="2" a="1"/>
  <c r="P1016" i="2" s="1"/>
  <c r="P1017" i="2" a="1"/>
  <c r="P1017" i="2"/>
  <c r="P1018" i="2" a="1"/>
  <c r="P1018" i="2" s="1"/>
  <c r="P1019" i="2" a="1"/>
  <c r="P1019" i="2" s="1"/>
  <c r="P1020" i="2" a="1"/>
  <c r="P1020" i="2" s="1"/>
  <c r="P1021" i="2" a="1"/>
  <c r="P1021" i="2"/>
  <c r="P1022" i="2" a="1"/>
  <c r="P1022" i="2" s="1"/>
  <c r="P1023" i="2" a="1"/>
  <c r="P1023" i="2" s="1"/>
  <c r="P1024" i="2" a="1"/>
  <c r="P1024" i="2" s="1"/>
  <c r="P1025" i="2" a="1"/>
  <c r="P1025" i="2" s="1"/>
  <c r="P1026" i="2" a="1"/>
  <c r="P1026" i="2" s="1"/>
  <c r="P1027" i="2" a="1"/>
  <c r="P1027" i="2" s="1"/>
  <c r="P1028" i="2" a="1"/>
  <c r="P1028" i="2" s="1"/>
  <c r="P1029" i="2" a="1"/>
  <c r="P1029" i="2" s="1"/>
  <c r="P1030" i="2" a="1"/>
  <c r="P1030" i="2" s="1"/>
  <c r="P1031" i="2" a="1"/>
  <c r="P1031" i="2" s="1"/>
  <c r="P1032" i="2" a="1"/>
  <c r="P1032" i="2" s="1"/>
  <c r="P1033" i="2" a="1"/>
  <c r="P1033" i="2"/>
  <c r="P1034" i="2" a="1"/>
  <c r="P1034" i="2" s="1"/>
  <c r="P1035" i="2" a="1"/>
  <c r="P1035" i="2" s="1"/>
  <c r="P1036" i="2" a="1"/>
  <c r="P1036" i="2" s="1"/>
  <c r="P1037" i="2" a="1"/>
  <c r="P1037" i="2" s="1"/>
  <c r="P1038" i="2" a="1"/>
  <c r="P1038" i="2" s="1"/>
  <c r="P1039" i="2" a="1"/>
  <c r="P1039" i="2" s="1"/>
  <c r="P1040" i="2" a="1"/>
  <c r="P1040" i="2" s="1"/>
  <c r="P1041" i="2" a="1"/>
  <c r="P1041" i="2"/>
  <c r="P1042" i="2" a="1"/>
  <c r="P1042" i="2" s="1"/>
  <c r="P1043" i="2" a="1"/>
  <c r="P1043" i="2" s="1"/>
  <c r="P1044" i="2" a="1"/>
  <c r="P1044" i="2" s="1"/>
  <c r="P1045" i="2" a="1"/>
  <c r="P1045" i="2" s="1"/>
  <c r="P1046" i="2" a="1"/>
  <c r="P1046" i="2" s="1"/>
  <c r="P1047" i="2" a="1"/>
  <c r="P1047" i="2" s="1"/>
  <c r="P1048" i="2" a="1"/>
  <c r="P1048" i="2" s="1"/>
  <c r="P1049" i="2" a="1"/>
  <c r="P1049" i="2"/>
  <c r="P1050" i="2" a="1"/>
  <c r="P1050" i="2" s="1"/>
  <c r="P1051" i="2" a="1"/>
  <c r="P1051" i="2" s="1"/>
  <c r="P1052" i="2" a="1"/>
  <c r="P1052" i="2" s="1"/>
  <c r="P1053" i="2" a="1"/>
  <c r="P1053" i="2"/>
  <c r="P1054" i="2" a="1"/>
  <c r="P1054" i="2" s="1"/>
  <c r="P1055" i="2" a="1"/>
  <c r="P1055" i="2" s="1"/>
  <c r="P1056" i="2" a="1"/>
  <c r="P1056" i="2" s="1"/>
  <c r="P1057" i="2" a="1"/>
  <c r="P1057" i="2" s="1"/>
  <c r="P1058" i="2" a="1"/>
  <c r="P1058" i="2" s="1"/>
  <c r="P1059" i="2" a="1"/>
  <c r="P1059" i="2" s="1"/>
  <c r="P1060" i="2" a="1"/>
  <c r="P1060" i="2" s="1"/>
  <c r="P1061" i="2" a="1"/>
  <c r="P1061" i="2" s="1"/>
  <c r="P1062" i="2" a="1"/>
  <c r="P1062" i="2" s="1"/>
  <c r="P1063" i="2" a="1"/>
  <c r="P1063" i="2" s="1"/>
  <c r="P1064" i="2" a="1"/>
  <c r="P1064" i="2" s="1"/>
  <c r="P1065" i="2" a="1"/>
  <c r="P1065" i="2"/>
  <c r="P1066" i="2" a="1"/>
  <c r="P1066" i="2" s="1"/>
  <c r="P1067" i="2" a="1"/>
  <c r="P1067" i="2" s="1"/>
  <c r="P1068" i="2" a="1"/>
  <c r="P1068" i="2" s="1"/>
  <c r="P1069" i="2" a="1"/>
  <c r="P1069" i="2" s="1"/>
  <c r="P1070" i="2" a="1"/>
  <c r="P1070" i="2" s="1"/>
  <c r="P1071" i="2" a="1"/>
  <c r="P1071" i="2" s="1"/>
  <c r="P1072" i="2" a="1"/>
  <c r="P1072" i="2" s="1"/>
  <c r="P1073" i="2" a="1"/>
  <c r="P1073" i="2"/>
  <c r="P1074" i="2" a="1"/>
  <c r="P1074" i="2" s="1"/>
  <c r="P1075" i="2" a="1"/>
  <c r="P1075" i="2" s="1"/>
  <c r="P1076" i="2" a="1"/>
  <c r="P1076" i="2" s="1"/>
  <c r="P1077" i="2" a="1"/>
  <c r="P1077" i="2" s="1"/>
  <c r="P1078" i="2" a="1"/>
  <c r="P1078" i="2" s="1"/>
  <c r="P1079" i="2" a="1"/>
  <c r="P1079" i="2" s="1"/>
  <c r="P1080" i="2" a="1"/>
  <c r="P1080" i="2" s="1"/>
  <c r="P1081" i="2" a="1"/>
  <c r="P1081" i="2"/>
  <c r="P1082" i="2" a="1"/>
  <c r="P1082" i="2" s="1"/>
  <c r="P1083" i="2" a="1"/>
  <c r="P1083" i="2" s="1"/>
  <c r="P1084" i="2" a="1"/>
  <c r="P1084" i="2" s="1"/>
  <c r="P1085" i="2" a="1"/>
  <c r="P1085" i="2"/>
  <c r="P1086" i="2" a="1"/>
  <c r="P1086" i="2" s="1"/>
  <c r="P1087" i="2" a="1"/>
  <c r="P1087" i="2" s="1"/>
  <c r="P1088" i="2" a="1"/>
  <c r="P1088" i="2" s="1"/>
  <c r="P1089" i="2" a="1"/>
  <c r="P1089" i="2" s="1"/>
  <c r="P1090" i="2" a="1"/>
  <c r="P1090" i="2" s="1"/>
  <c r="P1091" i="2" a="1"/>
  <c r="P1091" i="2" s="1"/>
  <c r="P1092" i="2" a="1"/>
  <c r="P1092" i="2" s="1"/>
  <c r="P1093" i="2" a="1"/>
  <c r="P1093" i="2" s="1"/>
  <c r="P1094" i="2" a="1"/>
  <c r="P1094" i="2" s="1"/>
  <c r="P1095" i="2" a="1"/>
  <c r="P1095" i="2" s="1"/>
  <c r="P1096" i="2" a="1"/>
  <c r="P1096" i="2" s="1"/>
  <c r="P1097" i="2" a="1"/>
  <c r="P1097" i="2"/>
  <c r="P1098" i="2" a="1"/>
  <c r="P1098" i="2" s="1"/>
  <c r="P1099" i="2" a="1"/>
  <c r="P1099" i="2" s="1"/>
  <c r="P1100" i="2" a="1"/>
  <c r="P1100" i="2" s="1"/>
  <c r="P1101" i="2" a="1"/>
  <c r="P1101" i="2" s="1"/>
  <c r="P1102" i="2" a="1"/>
  <c r="P1102" i="2" s="1"/>
  <c r="P1103" i="2" a="1"/>
  <c r="P1103" i="2" s="1"/>
  <c r="P1104" i="2" a="1"/>
  <c r="P1104" i="2" s="1"/>
  <c r="P1105" i="2" a="1"/>
  <c r="P1105" i="2"/>
  <c r="P1106" i="2" a="1"/>
  <c r="P1106" i="2" s="1"/>
  <c r="P1107" i="2" a="1"/>
  <c r="P1107" i="2" s="1"/>
  <c r="P1108" i="2" a="1"/>
  <c r="P1108" i="2" s="1"/>
  <c r="P1109" i="2" a="1"/>
  <c r="P1109" i="2" s="1"/>
  <c r="P1110" i="2" a="1"/>
  <c r="P1110" i="2" s="1"/>
  <c r="P1111" i="2" a="1"/>
  <c r="P1111" i="2" s="1"/>
  <c r="P1112" i="2" a="1"/>
  <c r="P1112" i="2" s="1"/>
  <c r="P1113" i="2" a="1"/>
  <c r="P1113" i="2"/>
  <c r="P1114" i="2" a="1"/>
  <c r="P1114" i="2" s="1"/>
  <c r="P1115" i="2" a="1"/>
  <c r="P1115" i="2" s="1"/>
  <c r="P1116" i="2" a="1"/>
  <c r="P1116" i="2" s="1"/>
  <c r="P1117" i="2" a="1"/>
  <c r="P1117" i="2"/>
  <c r="P1118" i="2" a="1"/>
  <c r="P1118" i="2" s="1"/>
  <c r="P1119" i="2" a="1"/>
  <c r="P1119" i="2" s="1"/>
  <c r="P1120" i="2" a="1"/>
  <c r="P1120" i="2" s="1"/>
  <c r="P1121" i="2" a="1"/>
  <c r="P1121" i="2" s="1"/>
  <c r="P1122" i="2" a="1"/>
  <c r="P1122" i="2" s="1"/>
  <c r="P1123" i="2" a="1"/>
  <c r="P1123" i="2" s="1"/>
  <c r="P1124" i="2" a="1"/>
  <c r="P1124" i="2" s="1"/>
  <c r="P1125" i="2" a="1"/>
  <c r="P1125" i="2" s="1"/>
  <c r="P1126" i="2" a="1"/>
  <c r="P1126" i="2" s="1"/>
  <c r="P1127" i="2" a="1"/>
  <c r="P1127" i="2" s="1"/>
  <c r="P1128" i="2" a="1"/>
  <c r="P1128" i="2" s="1"/>
  <c r="P1129" i="2" a="1"/>
  <c r="P1129" i="2"/>
  <c r="P1130" i="2" a="1"/>
  <c r="P1130" i="2" s="1"/>
  <c r="P1131" i="2" a="1"/>
  <c r="P1131" i="2" s="1"/>
  <c r="P1132" i="2" a="1"/>
  <c r="P1132" i="2" s="1"/>
  <c r="P1133" i="2" a="1"/>
  <c r="P1133" i="2" s="1"/>
  <c r="P1134" i="2" a="1"/>
  <c r="P1134" i="2" s="1"/>
  <c r="P1135" i="2" a="1"/>
  <c r="P1135" i="2" s="1"/>
  <c r="P1136" i="2" a="1"/>
  <c r="P1136" i="2" s="1"/>
  <c r="P1137" i="2" a="1"/>
  <c r="P1137" i="2"/>
  <c r="P1138" i="2" a="1"/>
  <c r="P1138" i="2" s="1"/>
  <c r="P1139" i="2" a="1"/>
  <c r="P1139" i="2" s="1"/>
  <c r="P1140" i="2" a="1"/>
  <c r="P1140" i="2" s="1"/>
  <c r="P1141" i="2" a="1"/>
  <c r="P1141" i="2"/>
  <c r="P1142" i="2" a="1"/>
  <c r="P1142" i="2" s="1"/>
  <c r="P1143" i="2" a="1"/>
  <c r="P1143" i="2" s="1"/>
  <c r="P1144" i="2" a="1"/>
  <c r="P1144" i="2"/>
  <c r="P1145" i="2" a="1"/>
  <c r="P1145" i="2" s="1"/>
  <c r="P1146" i="2" a="1"/>
  <c r="P1146" i="2" s="1"/>
  <c r="P1147" i="2" a="1"/>
  <c r="P1147" i="2" s="1"/>
  <c r="P1148" i="2" a="1"/>
  <c r="P1148" i="2"/>
  <c r="P1149" i="2" a="1"/>
  <c r="P1149" i="2"/>
  <c r="P1150" i="2" a="1"/>
  <c r="P1150" i="2" s="1"/>
  <c r="P1151" i="2" a="1"/>
  <c r="P1151" i="2" s="1"/>
  <c r="P1152" i="2" a="1"/>
  <c r="P1152" i="2"/>
  <c r="P1153" i="2" a="1"/>
  <c r="P1153" i="2"/>
  <c r="P1154" i="2" a="1"/>
  <c r="P1154" i="2" s="1"/>
  <c r="P1155" i="2" a="1"/>
  <c r="P1155" i="2" s="1"/>
  <c r="P1156" i="2" a="1"/>
  <c r="P1156" i="2" s="1"/>
  <c r="P1157" i="2" a="1"/>
  <c r="P1157" i="2"/>
  <c r="P1158" i="2" a="1"/>
  <c r="P1158" i="2" s="1"/>
  <c r="P1159" i="2" a="1"/>
  <c r="P1159" i="2" s="1"/>
  <c r="P1160" i="2" a="1"/>
  <c r="P1160" i="2"/>
  <c r="P1161" i="2" a="1"/>
  <c r="P1161" i="2" s="1"/>
  <c r="P1162" i="2" a="1"/>
  <c r="P1162" i="2" s="1"/>
  <c r="P1163" i="2" a="1"/>
  <c r="P1163" i="2" s="1"/>
  <c r="P1164" i="2" a="1"/>
  <c r="P1164" i="2"/>
  <c r="P1165" i="2" a="1"/>
  <c r="P1165" i="2"/>
  <c r="P1166" i="2" a="1"/>
  <c r="P1166" i="2" s="1"/>
  <c r="P1167" i="2" a="1"/>
  <c r="P1167" i="2" s="1"/>
  <c r="P1168" i="2" a="1"/>
  <c r="P1168" i="2"/>
  <c r="P1169" i="2" a="1"/>
  <c r="P1169" i="2"/>
  <c r="P1170" i="2" a="1"/>
  <c r="P1170" i="2" s="1"/>
  <c r="P1171" i="2" a="1"/>
  <c r="P1171" i="2" s="1"/>
  <c r="P1172" i="2" a="1"/>
  <c r="P1172" i="2" s="1"/>
  <c r="P1173" i="2" a="1"/>
  <c r="P1173" i="2"/>
  <c r="P1174" i="2" a="1"/>
  <c r="P1174" i="2" s="1"/>
  <c r="P1175" i="2" a="1"/>
  <c r="P1175" i="2" s="1"/>
  <c r="P1176" i="2" a="1"/>
  <c r="P1176" i="2"/>
  <c r="P1177" i="2" a="1"/>
  <c r="P1177" i="2" s="1"/>
  <c r="P1178" i="2" a="1"/>
  <c r="P1178" i="2" s="1"/>
  <c r="P1179" i="2" a="1"/>
  <c r="P1179" i="2" s="1"/>
  <c r="P1180" i="2" a="1"/>
  <c r="P1180" i="2"/>
  <c r="P1181" i="2" a="1"/>
  <c r="P1181" i="2"/>
  <c r="P1182" i="2" a="1"/>
  <c r="P1182" i="2" s="1"/>
  <c r="P1183" i="2" a="1"/>
  <c r="P1183" i="2" s="1"/>
  <c r="P1184" i="2" a="1"/>
  <c r="P1184" i="2"/>
  <c r="P1185" i="2" a="1"/>
  <c r="P1185" i="2"/>
  <c r="P1186" i="2" a="1"/>
  <c r="P1186" i="2" s="1"/>
  <c r="P1187" i="2" a="1"/>
  <c r="P1187" i="2" s="1"/>
  <c r="P1188" i="2" a="1"/>
  <c r="P1188" i="2" s="1"/>
  <c r="P1189" i="2" a="1"/>
  <c r="P1189" i="2"/>
  <c r="P1190" i="2" a="1"/>
  <c r="P1190" i="2" s="1"/>
  <c r="P1191" i="2" a="1"/>
  <c r="P1191" i="2" s="1"/>
  <c r="P1192" i="2" a="1"/>
  <c r="P1192" i="2"/>
  <c r="P1193" i="2" a="1"/>
  <c r="P1193" i="2" s="1"/>
  <c r="P1194" i="2" a="1"/>
  <c r="P1194" i="2" s="1"/>
  <c r="P1195" i="2" a="1"/>
  <c r="P1195" i="2" s="1"/>
  <c r="P1196" i="2" a="1"/>
  <c r="P1196" i="2"/>
  <c r="P1197" i="2" a="1"/>
  <c r="P1197" i="2"/>
  <c r="P1198" i="2" a="1"/>
  <c r="P1198" i="2" s="1"/>
  <c r="P1199" i="2" a="1"/>
  <c r="P1199" i="2" s="1"/>
  <c r="P1200" i="2" a="1"/>
  <c r="P1200" i="2"/>
  <c r="P1201" i="2" a="1"/>
  <c r="P1201" i="2"/>
  <c r="P2" i="2" a="1"/>
  <c r="P2" i="2" s="1"/>
  <c r="O3" i="2" a="1"/>
  <c r="O3" i="2" s="1"/>
  <c r="O4" i="2" a="1"/>
  <c r="O4" i="2" s="1"/>
  <c r="O5" i="2" a="1"/>
  <c r="O5" i="2" s="1"/>
  <c r="O6" i="2" a="1"/>
  <c r="O6" i="2"/>
  <c r="O7" i="2" a="1"/>
  <c r="O7" i="2" s="1"/>
  <c r="O8" i="2" a="1"/>
  <c r="O8" i="2" s="1"/>
  <c r="O9" i="2" a="1"/>
  <c r="O9" i="2"/>
  <c r="O10" i="2" a="1"/>
  <c r="O10" i="2"/>
  <c r="O11" i="2" a="1"/>
  <c r="O11" i="2" s="1"/>
  <c r="O12" i="2" a="1"/>
  <c r="O12" i="2" s="1"/>
  <c r="O13" i="2" a="1"/>
  <c r="O13" i="2"/>
  <c r="O14" i="2" a="1"/>
  <c r="O14" i="2"/>
  <c r="O15" i="2" a="1"/>
  <c r="O15" i="2" s="1"/>
  <c r="O16" i="2" a="1"/>
  <c r="O16" i="2" s="1"/>
  <c r="O17" i="2" a="1"/>
  <c r="O17" i="2"/>
  <c r="O18" i="2" a="1"/>
  <c r="O18" i="2"/>
  <c r="O19" i="2" a="1"/>
  <c r="O19" i="2" s="1"/>
  <c r="O20" i="2" a="1"/>
  <c r="O20" i="2" s="1"/>
  <c r="O21" i="2" a="1"/>
  <c r="O21" i="2"/>
  <c r="O22" i="2" a="1"/>
  <c r="O22" i="2"/>
  <c r="O23" i="2" a="1"/>
  <c r="O23" i="2" s="1"/>
  <c r="O24" i="2" a="1"/>
  <c r="O24" i="2" s="1"/>
  <c r="O25" i="2" a="1"/>
  <c r="O25" i="2"/>
  <c r="O26" i="2" a="1"/>
  <c r="O26" i="2"/>
  <c r="O27" i="2" a="1"/>
  <c r="O27" i="2" s="1"/>
  <c r="O28" i="2" a="1"/>
  <c r="O28" i="2" s="1"/>
  <c r="O29" i="2" a="1"/>
  <c r="O29" i="2"/>
  <c r="O30" i="2" a="1"/>
  <c r="O30" i="2"/>
  <c r="O31" i="2" a="1"/>
  <c r="O31" i="2" s="1"/>
  <c r="O32" i="2" a="1"/>
  <c r="O32" i="2" s="1"/>
  <c r="O33" i="2" a="1"/>
  <c r="O33" i="2"/>
  <c r="O34" i="2" a="1"/>
  <c r="O34" i="2"/>
  <c r="O35" i="2" a="1"/>
  <c r="O35" i="2" s="1"/>
  <c r="O36" i="2" a="1"/>
  <c r="O36" i="2" s="1"/>
  <c r="O37" i="2" a="1"/>
  <c r="O37" i="2"/>
  <c r="O38" i="2" a="1"/>
  <c r="O38" i="2"/>
  <c r="O39" i="2" a="1"/>
  <c r="O39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46" i="2" a="1"/>
  <c r="O46" i="2" s="1"/>
  <c r="O47" i="2" a="1"/>
  <c r="O47" i="2" s="1"/>
  <c r="O48" i="2" a="1"/>
  <c r="O48" i="2" s="1"/>
  <c r="O49" i="2" a="1"/>
  <c r="O49" i="2" s="1"/>
  <c r="O50" i="2" a="1"/>
  <c r="O50" i="2" s="1"/>
  <c r="O51" i="2" a="1"/>
  <c r="O51" i="2" s="1"/>
  <c r="O52" i="2" a="1"/>
  <c r="O52" i="2" s="1"/>
  <c r="O53" i="2" a="1"/>
  <c r="O53" i="2"/>
  <c r="O54" i="2" a="1"/>
  <c r="O54" i="2"/>
  <c r="O55" i="2" a="1"/>
  <c r="O55" i="2" s="1"/>
  <c r="O56" i="2" a="1"/>
  <c r="O56" i="2" s="1"/>
  <c r="O57" i="2" a="1"/>
  <c r="O57" i="2" s="1"/>
  <c r="O58" i="2" a="1"/>
  <c r="O58" i="2"/>
  <c r="O59" i="2" a="1"/>
  <c r="O59" i="2" s="1"/>
  <c r="O60" i="2" a="1"/>
  <c r="O60" i="2" s="1"/>
  <c r="O61" i="2" a="1"/>
  <c r="O61" i="2" s="1"/>
  <c r="O62" i="2" a="1"/>
  <c r="O62" i="2" s="1"/>
  <c r="O63" i="2" a="1"/>
  <c r="O63" i="2" s="1"/>
  <c r="O64" i="2" a="1"/>
  <c r="O64" i="2" s="1"/>
  <c r="O65" i="2" a="1"/>
  <c r="O65" i="2"/>
  <c r="O66" i="2" a="1"/>
  <c r="O66" i="2" s="1"/>
  <c r="O67" i="2" a="1"/>
  <c r="O67" i="2" s="1"/>
  <c r="O68" i="2" a="1"/>
  <c r="O68" i="2" s="1"/>
  <c r="O69" i="2" a="1"/>
  <c r="O69" i="2"/>
  <c r="O70" i="2" a="1"/>
  <c r="O70" i="2"/>
  <c r="O71" i="2" a="1"/>
  <c r="O71" i="2" s="1"/>
  <c r="O72" i="2" a="1"/>
  <c r="O72" i="2" s="1"/>
  <c r="O73" i="2" a="1"/>
  <c r="O73" i="2" s="1"/>
  <c r="O74" i="2" a="1"/>
  <c r="O74" i="2"/>
  <c r="O75" i="2" a="1"/>
  <c r="O75" i="2" s="1"/>
  <c r="O76" i="2" a="1"/>
  <c r="O76" i="2" s="1"/>
  <c r="O77" i="2" a="1"/>
  <c r="O77" i="2" s="1"/>
  <c r="O78" i="2" a="1"/>
  <c r="O78" i="2" s="1"/>
  <c r="O79" i="2" a="1"/>
  <c r="O79" i="2" s="1"/>
  <c r="O80" i="2" a="1"/>
  <c r="O80" i="2" s="1"/>
  <c r="O81" i="2" a="1"/>
  <c r="O81" i="2"/>
  <c r="O82" i="2" a="1"/>
  <c r="O82" i="2" s="1"/>
  <c r="O83" i="2" a="1"/>
  <c r="O83" i="2" s="1"/>
  <c r="O84" i="2" a="1"/>
  <c r="O84" i="2" s="1"/>
  <c r="O85" i="2" a="1"/>
  <c r="O85" i="2"/>
  <c r="O86" i="2" a="1"/>
  <c r="O86" i="2"/>
  <c r="O87" i="2" a="1"/>
  <c r="O87" i="2" s="1"/>
  <c r="O88" i="2" a="1"/>
  <c r="O88" i="2" s="1"/>
  <c r="O89" i="2" a="1"/>
  <c r="O89" i="2" s="1"/>
  <c r="O90" i="2" a="1"/>
  <c r="O90" i="2"/>
  <c r="O91" i="2" a="1"/>
  <c r="O91" i="2" s="1"/>
  <c r="O92" i="2" a="1"/>
  <c r="O92" i="2" s="1"/>
  <c r="O93" i="2" a="1"/>
  <c r="O93" i="2" s="1"/>
  <c r="O94" i="2" a="1"/>
  <c r="O94" i="2" s="1"/>
  <c r="O95" i="2" a="1"/>
  <c r="O95" i="2" s="1"/>
  <c r="O96" i="2" a="1"/>
  <c r="O96" i="2" s="1"/>
  <c r="O97" i="2" a="1"/>
  <c r="O97" i="2"/>
  <c r="O98" i="2" a="1"/>
  <c r="O98" i="2" s="1"/>
  <c r="O99" i="2" a="1"/>
  <c r="O99" i="2" s="1"/>
  <c r="O100" i="2" a="1"/>
  <c r="O100" i="2" s="1"/>
  <c r="O101" i="2" a="1"/>
  <c r="O101" i="2"/>
  <c r="O102" i="2" a="1"/>
  <c r="O102" i="2"/>
  <c r="O103" i="2" a="1"/>
  <c r="O103" i="2" s="1"/>
  <c r="O104" i="2" a="1"/>
  <c r="O104" i="2" s="1"/>
  <c r="O105" i="2" a="1"/>
  <c r="O105" i="2" s="1"/>
  <c r="O106" i="2" a="1"/>
  <c r="O106" i="2"/>
  <c r="O107" i="2" a="1"/>
  <c r="O107" i="2" s="1"/>
  <c r="O108" i="2" a="1"/>
  <c r="O108" i="2" s="1"/>
  <c r="O109" i="2" a="1"/>
  <c r="O109" i="2" s="1"/>
  <c r="O110" i="2" a="1"/>
  <c r="O110" i="2" s="1"/>
  <c r="O111" i="2" a="1"/>
  <c r="O111" i="2" s="1"/>
  <c r="O112" i="2" a="1"/>
  <c r="O112" i="2" s="1"/>
  <c r="O113" i="2" a="1"/>
  <c r="O113" i="2"/>
  <c r="O114" i="2" a="1"/>
  <c r="O114" i="2" s="1"/>
  <c r="O115" i="2" a="1"/>
  <c r="O115" i="2" s="1"/>
  <c r="O116" i="2" a="1"/>
  <c r="O116" i="2" s="1"/>
  <c r="O117" i="2" a="1"/>
  <c r="O117" i="2"/>
  <c r="O118" i="2" a="1"/>
  <c r="O118" i="2"/>
  <c r="O119" i="2" a="1"/>
  <c r="O119" i="2" s="1"/>
  <c r="O120" i="2" a="1"/>
  <c r="O120" i="2" s="1"/>
  <c r="O121" i="2" a="1"/>
  <c r="O121" i="2" s="1"/>
  <c r="O122" i="2" a="1"/>
  <c r="O122" i="2"/>
  <c r="O123" i="2" a="1"/>
  <c r="O123" i="2" s="1"/>
  <c r="O124" i="2" a="1"/>
  <c r="O124" i="2" s="1"/>
  <c r="O125" i="2" a="1"/>
  <c r="O125" i="2" s="1"/>
  <c r="O126" i="2" a="1"/>
  <c r="O126" i="2" s="1"/>
  <c r="O127" i="2" a="1"/>
  <c r="O127" i="2" s="1"/>
  <c r="O128" i="2" a="1"/>
  <c r="O128" i="2" s="1"/>
  <c r="O129" i="2" a="1"/>
  <c r="O129" i="2"/>
  <c r="O130" i="2" a="1"/>
  <c r="O130" i="2" s="1"/>
  <c r="O131" i="2" a="1"/>
  <c r="O131" i="2" s="1"/>
  <c r="O132" i="2" a="1"/>
  <c r="O132" i="2" s="1"/>
  <c r="O133" i="2" a="1"/>
  <c r="O133" i="2"/>
  <c r="O134" i="2" a="1"/>
  <c r="O134" i="2"/>
  <c r="O135" i="2" a="1"/>
  <c r="O135" i="2" s="1"/>
  <c r="O136" i="2" a="1"/>
  <c r="O136" i="2" s="1"/>
  <c r="O137" i="2" a="1"/>
  <c r="O137" i="2" s="1"/>
  <c r="O138" i="2" a="1"/>
  <c r="O138" i="2"/>
  <c r="O139" i="2" a="1"/>
  <c r="O139" i="2" s="1"/>
  <c r="O140" i="2" a="1"/>
  <c r="O140" i="2" s="1"/>
  <c r="O141" i="2" a="1"/>
  <c r="O141" i="2" s="1"/>
  <c r="O142" i="2" a="1"/>
  <c r="O142" i="2" s="1"/>
  <c r="O143" i="2" a="1"/>
  <c r="O143" i="2" s="1"/>
  <c r="O144" i="2" a="1"/>
  <c r="O144" i="2" s="1"/>
  <c r="O145" i="2" a="1"/>
  <c r="O145" i="2"/>
  <c r="O146" i="2" a="1"/>
  <c r="O146" i="2" s="1"/>
  <c r="O147" i="2" a="1"/>
  <c r="O147" i="2" s="1"/>
  <c r="O148" i="2" a="1"/>
  <c r="O148" i="2" s="1"/>
  <c r="O149" i="2" a="1"/>
  <c r="O149" i="2" s="1"/>
  <c r="O150" i="2" a="1"/>
  <c r="O150" i="2"/>
  <c r="O151" i="2" a="1"/>
  <c r="O151" i="2" s="1"/>
  <c r="O152" i="2" a="1"/>
  <c r="O152" i="2" s="1"/>
  <c r="O153" i="2" a="1"/>
  <c r="O153" i="2" s="1"/>
  <c r="O154" i="2" a="1"/>
  <c r="O154" i="2"/>
  <c r="O155" i="2" a="1"/>
  <c r="O155" i="2" s="1"/>
  <c r="O156" i="2" a="1"/>
  <c r="O156" i="2" s="1"/>
  <c r="O157" i="2" a="1"/>
  <c r="O157" i="2" s="1"/>
  <c r="O158" i="2" a="1"/>
  <c r="O158" i="2" s="1"/>
  <c r="O159" i="2" a="1"/>
  <c r="O159" i="2" s="1"/>
  <c r="O160" i="2" a="1"/>
  <c r="O160" i="2" s="1"/>
  <c r="O161" i="2" a="1"/>
  <c r="O161" i="2"/>
  <c r="O162" i="2" a="1"/>
  <c r="O162" i="2" s="1"/>
  <c r="O163" i="2" a="1"/>
  <c r="O163" i="2" s="1"/>
  <c r="O164" i="2" a="1"/>
  <c r="O164" i="2" s="1"/>
  <c r="O165" i="2" a="1"/>
  <c r="O165" i="2" s="1"/>
  <c r="O166" i="2" a="1"/>
  <c r="O166" i="2" s="1"/>
  <c r="O167" i="2" a="1"/>
  <c r="O167" i="2" s="1"/>
  <c r="O168" i="2" a="1"/>
  <c r="O168" i="2" s="1"/>
  <c r="O169" i="2" a="1"/>
  <c r="O169" i="2" s="1"/>
  <c r="O170" i="2" a="1"/>
  <c r="O170" i="2"/>
  <c r="O171" i="2" a="1"/>
  <c r="O171" i="2" s="1"/>
  <c r="O172" i="2" a="1"/>
  <c r="O172" i="2" s="1"/>
  <c r="O173" i="2" a="1"/>
  <c r="O173" i="2" s="1"/>
  <c r="O174" i="2" a="1"/>
  <c r="O174" i="2" s="1"/>
  <c r="O175" i="2" a="1"/>
  <c r="O175" i="2" s="1"/>
  <c r="O176" i="2" a="1"/>
  <c r="O176" i="2" s="1"/>
  <c r="O177" i="2" a="1"/>
  <c r="O177" i="2"/>
  <c r="O178" i="2" a="1"/>
  <c r="O178" i="2" s="1"/>
  <c r="O179" i="2" a="1"/>
  <c r="O179" i="2" s="1"/>
  <c r="O180" i="2" a="1"/>
  <c r="O180" i="2" s="1"/>
  <c r="O181" i="2" a="1"/>
  <c r="O181" i="2" s="1"/>
  <c r="O182" i="2" a="1"/>
  <c r="O182" i="2" s="1"/>
  <c r="O183" i="2" a="1"/>
  <c r="O183" i="2" s="1"/>
  <c r="O184" i="2" a="1"/>
  <c r="O184" i="2" s="1"/>
  <c r="O185" i="2" a="1"/>
  <c r="O185" i="2" s="1"/>
  <c r="O186" i="2" a="1"/>
  <c r="O186" i="2"/>
  <c r="O187" i="2" a="1"/>
  <c r="O187" i="2" s="1"/>
  <c r="O188" i="2" a="1"/>
  <c r="O188" i="2" s="1"/>
  <c r="O189" i="2" a="1"/>
  <c r="O189" i="2" s="1"/>
  <c r="O190" i="2" a="1"/>
  <c r="O190" i="2" s="1"/>
  <c r="O191" i="2" a="1"/>
  <c r="O191" i="2" s="1"/>
  <c r="O192" i="2" a="1"/>
  <c r="O192" i="2" s="1"/>
  <c r="O193" i="2" a="1"/>
  <c r="O193" i="2"/>
  <c r="O194" i="2" a="1"/>
  <c r="O194" i="2" s="1"/>
  <c r="O195" i="2" a="1"/>
  <c r="O195" i="2" s="1"/>
  <c r="O196" i="2" a="1"/>
  <c r="O196" i="2" s="1"/>
  <c r="O197" i="2" a="1"/>
  <c r="O197" i="2" s="1"/>
  <c r="O198" i="2" a="1"/>
  <c r="O198" i="2" s="1"/>
  <c r="O199" i="2" a="1"/>
  <c r="O199" i="2" s="1"/>
  <c r="O200" i="2" a="1"/>
  <c r="O200" i="2" s="1"/>
  <c r="O201" i="2" a="1"/>
  <c r="O201" i="2" s="1"/>
  <c r="O202" i="2" a="1"/>
  <c r="O202" i="2"/>
  <c r="O203" i="2" a="1"/>
  <c r="O203" i="2" s="1"/>
  <c r="O204" i="2" a="1"/>
  <c r="O204" i="2" s="1"/>
  <c r="O205" i="2" a="1"/>
  <c r="O205" i="2" s="1"/>
  <c r="O206" i="2" a="1"/>
  <c r="O206" i="2" s="1"/>
  <c r="O207" i="2" a="1"/>
  <c r="O207" i="2" s="1"/>
  <c r="O208" i="2" a="1"/>
  <c r="O208" i="2" s="1"/>
  <c r="O209" i="2" a="1"/>
  <c r="O209" i="2"/>
  <c r="O210" i="2" a="1"/>
  <c r="O210" i="2" s="1"/>
  <c r="O211" i="2" a="1"/>
  <c r="O211" i="2" s="1"/>
  <c r="O212" i="2" a="1"/>
  <c r="O212" i="2" s="1"/>
  <c r="O213" i="2" a="1"/>
  <c r="O213" i="2" s="1"/>
  <c r="O214" i="2" a="1"/>
  <c r="O214" i="2" s="1"/>
  <c r="O215" i="2" a="1"/>
  <c r="O215" i="2" s="1"/>
  <c r="O216" i="2" a="1"/>
  <c r="O216" i="2" s="1"/>
  <c r="O217" i="2" a="1"/>
  <c r="O217" i="2" s="1"/>
  <c r="O218" i="2" a="1"/>
  <c r="O218" i="2"/>
  <c r="O219" i="2" a="1"/>
  <c r="O219" i="2" s="1"/>
  <c r="O220" i="2" a="1"/>
  <c r="O220" i="2" s="1"/>
  <c r="O221" i="2" a="1"/>
  <c r="O221" i="2" s="1"/>
  <c r="O222" i="2" a="1"/>
  <c r="O222" i="2" s="1"/>
  <c r="O223" i="2" a="1"/>
  <c r="O223" i="2" s="1"/>
  <c r="O224" i="2" a="1"/>
  <c r="O224" i="2" s="1"/>
  <c r="O225" i="2" a="1"/>
  <c r="O225" i="2"/>
  <c r="O226" i="2" a="1"/>
  <c r="O226" i="2" s="1"/>
  <c r="O227" i="2" a="1"/>
  <c r="O227" i="2" s="1"/>
  <c r="O228" i="2" a="1"/>
  <c r="O228" i="2" s="1"/>
  <c r="O229" i="2" a="1"/>
  <c r="O229" i="2" s="1"/>
  <c r="O230" i="2" a="1"/>
  <c r="O230" i="2" s="1"/>
  <c r="O231" i="2" a="1"/>
  <c r="O231" i="2" s="1"/>
  <c r="O232" i="2" a="1"/>
  <c r="O232" i="2" s="1"/>
  <c r="O233" i="2" a="1"/>
  <c r="O233" i="2" s="1"/>
  <c r="O234" i="2" a="1"/>
  <c r="O234" i="2"/>
  <c r="O235" i="2" a="1"/>
  <c r="O235" i="2" s="1"/>
  <c r="O236" i="2" a="1"/>
  <c r="O236" i="2" s="1"/>
  <c r="O237" i="2" a="1"/>
  <c r="O237" i="2" s="1"/>
  <c r="O238" i="2" a="1"/>
  <c r="O238" i="2" s="1"/>
  <c r="O239" i="2" a="1"/>
  <c r="O239" i="2" s="1"/>
  <c r="O240" i="2" a="1"/>
  <c r="O240" i="2" s="1"/>
  <c r="O241" i="2" a="1"/>
  <c r="O241" i="2"/>
  <c r="O242" i="2" a="1"/>
  <c r="O242" i="2" s="1"/>
  <c r="O243" i="2" a="1"/>
  <c r="O243" i="2" s="1"/>
  <c r="O244" i="2" a="1"/>
  <c r="O244" i="2" s="1"/>
  <c r="O245" i="2" a="1"/>
  <c r="O245" i="2" s="1"/>
  <c r="O246" i="2" a="1"/>
  <c r="O246" i="2" s="1"/>
  <c r="O247" i="2" a="1"/>
  <c r="O247" i="2" s="1"/>
  <c r="O248" i="2" a="1"/>
  <c r="O248" i="2" s="1"/>
  <c r="O249" i="2" a="1"/>
  <c r="O249" i="2" s="1"/>
  <c r="O250" i="2" a="1"/>
  <c r="O250" i="2"/>
  <c r="O251" i="2" a="1"/>
  <c r="O251" i="2" s="1"/>
  <c r="O252" i="2" a="1"/>
  <c r="O252" i="2" s="1"/>
  <c r="O253" i="2" a="1"/>
  <c r="O253" i="2" s="1"/>
  <c r="O254" i="2" a="1"/>
  <c r="O254" i="2" s="1"/>
  <c r="O255" i="2" a="1"/>
  <c r="O255" i="2" s="1"/>
  <c r="O256" i="2" a="1"/>
  <c r="O256" i="2" s="1"/>
  <c r="O257" i="2" a="1"/>
  <c r="O257" i="2"/>
  <c r="O258" i="2" a="1"/>
  <c r="O258" i="2" s="1"/>
  <c r="O259" i="2" a="1"/>
  <c r="O259" i="2" s="1"/>
  <c r="O260" i="2" a="1"/>
  <c r="O260" i="2" s="1"/>
  <c r="O261" i="2" a="1"/>
  <c r="O261" i="2" s="1"/>
  <c r="O262" i="2" a="1"/>
  <c r="O262" i="2" s="1"/>
  <c r="O263" i="2" a="1"/>
  <c r="O263" i="2" s="1"/>
  <c r="O264" i="2" a="1"/>
  <c r="O264" i="2" s="1"/>
  <c r="O265" i="2" a="1"/>
  <c r="O265" i="2" s="1"/>
  <c r="O266" i="2" a="1"/>
  <c r="O266" i="2"/>
  <c r="O267" i="2" a="1"/>
  <c r="O267" i="2" s="1"/>
  <c r="O268" i="2" a="1"/>
  <c r="O268" i="2" s="1"/>
  <c r="O269" i="2" a="1"/>
  <c r="O269" i="2" s="1"/>
  <c r="O270" i="2" a="1"/>
  <c r="O270" i="2" s="1"/>
  <c r="O271" i="2" a="1"/>
  <c r="O271" i="2" s="1"/>
  <c r="O272" i="2" a="1"/>
  <c r="O272" i="2" s="1"/>
  <c r="O273" i="2" a="1"/>
  <c r="O273" i="2"/>
  <c r="O274" i="2" a="1"/>
  <c r="O274" i="2" s="1"/>
  <c r="O275" i="2" a="1"/>
  <c r="O275" i="2" s="1"/>
  <c r="O276" i="2" a="1"/>
  <c r="O276" i="2" s="1"/>
  <c r="O277" i="2" a="1"/>
  <c r="O277" i="2" s="1"/>
  <c r="O278" i="2" a="1"/>
  <c r="O278" i="2" s="1"/>
  <c r="O279" i="2" a="1"/>
  <c r="O279" i="2" s="1"/>
  <c r="O280" i="2" a="1"/>
  <c r="O280" i="2" s="1"/>
  <c r="O281" i="2" a="1"/>
  <c r="O281" i="2" s="1"/>
  <c r="O282" i="2" a="1"/>
  <c r="O282" i="2"/>
  <c r="O283" i="2" a="1"/>
  <c r="O283" i="2" s="1"/>
  <c r="O284" i="2" a="1"/>
  <c r="O284" i="2" s="1"/>
  <c r="O285" i="2" a="1"/>
  <c r="O285" i="2" s="1"/>
  <c r="O286" i="2" a="1"/>
  <c r="O286" i="2" s="1"/>
  <c r="O287" i="2" a="1"/>
  <c r="O287" i="2" s="1"/>
  <c r="O288" i="2" a="1"/>
  <c r="O288" i="2" s="1"/>
  <c r="O289" i="2" a="1"/>
  <c r="O289" i="2"/>
  <c r="O290" i="2" a="1"/>
  <c r="O290" i="2" s="1"/>
  <c r="O291" i="2" a="1"/>
  <c r="O291" i="2" s="1"/>
  <c r="O292" i="2" a="1"/>
  <c r="O292" i="2" s="1"/>
  <c r="O293" i="2" a="1"/>
  <c r="O293" i="2" s="1"/>
  <c r="O294" i="2" a="1"/>
  <c r="O294" i="2" s="1"/>
  <c r="O295" i="2" a="1"/>
  <c r="O295" i="2" s="1"/>
  <c r="O296" i="2" a="1"/>
  <c r="O296" i="2" s="1"/>
  <c r="O297" i="2" a="1"/>
  <c r="O297" i="2" s="1"/>
  <c r="O298" i="2" a="1"/>
  <c r="O298" i="2"/>
  <c r="O299" i="2" a="1"/>
  <c r="O299" i="2" s="1"/>
  <c r="O300" i="2" a="1"/>
  <c r="O300" i="2" s="1"/>
  <c r="O301" i="2" a="1"/>
  <c r="O301" i="2" s="1"/>
  <c r="O302" i="2" a="1"/>
  <c r="O302" i="2" s="1"/>
  <c r="O303" i="2" a="1"/>
  <c r="O303" i="2" s="1"/>
  <c r="O304" i="2" a="1"/>
  <c r="O304" i="2" s="1"/>
  <c r="O305" i="2" a="1"/>
  <c r="O305" i="2"/>
  <c r="O306" i="2" a="1"/>
  <c r="O306" i="2" s="1"/>
  <c r="O307" i="2" a="1"/>
  <c r="O307" i="2" s="1"/>
  <c r="O308" i="2" a="1"/>
  <c r="O308" i="2" s="1"/>
  <c r="O309" i="2" a="1"/>
  <c r="O309" i="2" s="1"/>
  <c r="O310" i="2" a="1"/>
  <c r="O310" i="2" s="1"/>
  <c r="O311" i="2" a="1"/>
  <c r="O311" i="2" s="1"/>
  <c r="O312" i="2" a="1"/>
  <c r="O312" i="2" s="1"/>
  <c r="O313" i="2" a="1"/>
  <c r="O313" i="2" s="1"/>
  <c r="O314" i="2" a="1"/>
  <c r="O314" i="2"/>
  <c r="O315" i="2" a="1"/>
  <c r="O315" i="2" s="1"/>
  <c r="O316" i="2" a="1"/>
  <c r="O316" i="2" s="1"/>
  <c r="O317" i="2" a="1"/>
  <c r="O317" i="2" s="1"/>
  <c r="O318" i="2" a="1"/>
  <c r="O318" i="2" s="1"/>
  <c r="O319" i="2" a="1"/>
  <c r="O319" i="2" s="1"/>
  <c r="O320" i="2" a="1"/>
  <c r="O320" i="2" s="1"/>
  <c r="O321" i="2" a="1"/>
  <c r="O321" i="2"/>
  <c r="O322" i="2" a="1"/>
  <c r="O322" i="2" s="1"/>
  <c r="O323" i="2" a="1"/>
  <c r="O323" i="2" s="1"/>
  <c r="O324" i="2" a="1"/>
  <c r="O324" i="2" s="1"/>
  <c r="O325" i="2" a="1"/>
  <c r="O325" i="2" s="1"/>
  <c r="O326" i="2" a="1"/>
  <c r="O326" i="2" s="1"/>
  <c r="O327" i="2" a="1"/>
  <c r="O327" i="2" s="1"/>
  <c r="O328" i="2" a="1"/>
  <c r="O328" i="2" s="1"/>
  <c r="O329" i="2" a="1"/>
  <c r="O329" i="2" s="1"/>
  <c r="O330" i="2" a="1"/>
  <c r="O330" i="2"/>
  <c r="O331" i="2" a="1"/>
  <c r="O331" i="2" s="1"/>
  <c r="O332" i="2" a="1"/>
  <c r="O332" i="2" s="1"/>
  <c r="O333" i="2" a="1"/>
  <c r="O333" i="2" s="1"/>
  <c r="O334" i="2" a="1"/>
  <c r="O334" i="2" s="1"/>
  <c r="O335" i="2" a="1"/>
  <c r="O335" i="2" s="1"/>
  <c r="O336" i="2" a="1"/>
  <c r="O336" i="2" s="1"/>
  <c r="O337" i="2" a="1"/>
  <c r="O337" i="2"/>
  <c r="O338" i="2" a="1"/>
  <c r="O338" i="2" s="1"/>
  <c r="O339" i="2" a="1"/>
  <c r="O339" i="2" s="1"/>
  <c r="O340" i="2" a="1"/>
  <c r="O340" i="2" s="1"/>
  <c r="O341" i="2" a="1"/>
  <c r="O341" i="2" s="1"/>
  <c r="O342" i="2" a="1"/>
  <c r="O342" i="2" s="1"/>
  <c r="O343" i="2" a="1"/>
  <c r="O343" i="2" s="1"/>
  <c r="O344" i="2" a="1"/>
  <c r="O344" i="2" s="1"/>
  <c r="O345" i="2" a="1"/>
  <c r="O345" i="2" s="1"/>
  <c r="O346" i="2" a="1"/>
  <c r="O346" i="2" s="1"/>
  <c r="O347" i="2" a="1"/>
  <c r="O347" i="2" s="1"/>
  <c r="O348" i="2" a="1"/>
  <c r="O348" i="2" s="1"/>
  <c r="O349" i="2" a="1"/>
  <c r="O349" i="2" s="1"/>
  <c r="O350" i="2" a="1"/>
  <c r="O350" i="2" s="1"/>
  <c r="O351" i="2" a="1"/>
  <c r="O351" i="2" s="1"/>
  <c r="O352" i="2" a="1"/>
  <c r="O352" i="2" s="1"/>
  <c r="O353" i="2" a="1"/>
  <c r="O353" i="2" s="1"/>
  <c r="O354" i="2" a="1"/>
  <c r="O354" i="2" s="1"/>
  <c r="O355" i="2" a="1"/>
  <c r="O355" i="2" s="1"/>
  <c r="O356" i="2" a="1"/>
  <c r="O356" i="2" s="1"/>
  <c r="O357" i="2" a="1"/>
  <c r="O357" i="2" s="1"/>
  <c r="O358" i="2" a="1"/>
  <c r="O358" i="2" s="1"/>
  <c r="O359" i="2" a="1"/>
  <c r="O359" i="2" s="1"/>
  <c r="O360" i="2" a="1"/>
  <c r="O360" i="2" s="1"/>
  <c r="O361" i="2" a="1"/>
  <c r="O361" i="2" s="1"/>
  <c r="O362" i="2" a="1"/>
  <c r="O362" i="2" s="1"/>
  <c r="O363" i="2" a="1"/>
  <c r="O363" i="2" s="1"/>
  <c r="O364" i="2" a="1"/>
  <c r="O364" i="2" s="1"/>
  <c r="O365" i="2" a="1"/>
  <c r="O365" i="2" s="1"/>
  <c r="O366" i="2" a="1"/>
  <c r="O366" i="2" s="1"/>
  <c r="O367" i="2" a="1"/>
  <c r="O367" i="2" s="1"/>
  <c r="O368" i="2" a="1"/>
  <c r="O368" i="2" s="1"/>
  <c r="O369" i="2" a="1"/>
  <c r="O369" i="2" s="1"/>
  <c r="O370" i="2" a="1"/>
  <c r="O370" i="2" s="1"/>
  <c r="O371" i="2" a="1"/>
  <c r="O371" i="2" s="1"/>
  <c r="O372" i="2" a="1"/>
  <c r="O372" i="2" s="1"/>
  <c r="O373" i="2" a="1"/>
  <c r="O373" i="2" s="1"/>
  <c r="O374" i="2" a="1"/>
  <c r="O374" i="2" s="1"/>
  <c r="O375" i="2" a="1"/>
  <c r="O375" i="2" s="1"/>
  <c r="O376" i="2" a="1"/>
  <c r="O376" i="2" s="1"/>
  <c r="O377" i="2" a="1"/>
  <c r="O377" i="2" s="1"/>
  <c r="O378" i="2" a="1"/>
  <c r="O378" i="2" s="1"/>
  <c r="O379" i="2" a="1"/>
  <c r="O379" i="2" s="1"/>
  <c r="O380" i="2" a="1"/>
  <c r="O380" i="2" s="1"/>
  <c r="O381" i="2" a="1"/>
  <c r="O381" i="2" s="1"/>
  <c r="O382" i="2" a="1"/>
  <c r="O382" i="2" s="1"/>
  <c r="O383" i="2" a="1"/>
  <c r="O383" i="2" s="1"/>
  <c r="O384" i="2" a="1"/>
  <c r="O384" i="2" s="1"/>
  <c r="O385" i="2" a="1"/>
  <c r="O385" i="2" s="1"/>
  <c r="O386" i="2" a="1"/>
  <c r="O386" i="2" s="1"/>
  <c r="O387" i="2" a="1"/>
  <c r="O387" i="2" s="1"/>
  <c r="O388" i="2" a="1"/>
  <c r="O388" i="2" s="1"/>
  <c r="O389" i="2" a="1"/>
  <c r="O389" i="2" s="1"/>
  <c r="O390" i="2" a="1"/>
  <c r="O390" i="2" s="1"/>
  <c r="O391" i="2" a="1"/>
  <c r="O391" i="2" s="1"/>
  <c r="O392" i="2" a="1"/>
  <c r="O392" i="2" s="1"/>
  <c r="O393" i="2" a="1"/>
  <c r="O393" i="2" s="1"/>
  <c r="O394" i="2" a="1"/>
  <c r="O394" i="2" s="1"/>
  <c r="O395" i="2" a="1"/>
  <c r="O395" i="2" s="1"/>
  <c r="O396" i="2" a="1"/>
  <c r="O396" i="2" s="1"/>
  <c r="O397" i="2" a="1"/>
  <c r="O397" i="2" s="1"/>
  <c r="O398" i="2" a="1"/>
  <c r="O398" i="2" s="1"/>
  <c r="O399" i="2" a="1"/>
  <c r="O399" i="2" s="1"/>
  <c r="O400" i="2" a="1"/>
  <c r="O400" i="2" s="1"/>
  <c r="O401" i="2" a="1"/>
  <c r="O401" i="2" s="1"/>
  <c r="O402" i="2" a="1"/>
  <c r="O402" i="2" s="1"/>
  <c r="O403" i="2" a="1"/>
  <c r="O403" i="2" s="1"/>
  <c r="O404" i="2" a="1"/>
  <c r="O404" i="2" s="1"/>
  <c r="O405" i="2" a="1"/>
  <c r="O405" i="2" s="1"/>
  <c r="O406" i="2" a="1"/>
  <c r="O406" i="2" s="1"/>
  <c r="O407" i="2" a="1"/>
  <c r="O407" i="2" s="1"/>
  <c r="O408" i="2" a="1"/>
  <c r="O408" i="2" s="1"/>
  <c r="O409" i="2" a="1"/>
  <c r="O409" i="2" s="1"/>
  <c r="O410" i="2" a="1"/>
  <c r="O410" i="2" s="1"/>
  <c r="O411" i="2" a="1"/>
  <c r="O411" i="2" s="1"/>
  <c r="O412" i="2" a="1"/>
  <c r="O412" i="2" s="1"/>
  <c r="O413" i="2" a="1"/>
  <c r="O413" i="2" s="1"/>
  <c r="O414" i="2" a="1"/>
  <c r="O414" i="2" s="1"/>
  <c r="O415" i="2" a="1"/>
  <c r="O415" i="2" s="1"/>
  <c r="O416" i="2" a="1"/>
  <c r="O416" i="2" s="1"/>
  <c r="O417" i="2" a="1"/>
  <c r="O417" i="2" s="1"/>
  <c r="O418" i="2" a="1"/>
  <c r="O418" i="2" s="1"/>
  <c r="O419" i="2" a="1"/>
  <c r="O419" i="2" s="1"/>
  <c r="O420" i="2" a="1"/>
  <c r="O420" i="2" s="1"/>
  <c r="O421" i="2" a="1"/>
  <c r="O421" i="2" s="1"/>
  <c r="O422" i="2" a="1"/>
  <c r="O422" i="2" s="1"/>
  <c r="O423" i="2" a="1"/>
  <c r="O423" i="2" s="1"/>
  <c r="O424" i="2" a="1"/>
  <c r="O424" i="2" s="1"/>
  <c r="O425" i="2" a="1"/>
  <c r="O425" i="2" s="1"/>
  <c r="O426" i="2" a="1"/>
  <c r="O426" i="2" s="1"/>
  <c r="O427" i="2" a="1"/>
  <c r="O427" i="2" s="1"/>
  <c r="O428" i="2" a="1"/>
  <c r="O428" i="2"/>
  <c r="O429" i="2" a="1"/>
  <c r="O429" i="2"/>
  <c r="O430" i="2" a="1"/>
  <c r="O430" i="2"/>
  <c r="O431" i="2" a="1"/>
  <c r="O431" i="2" s="1"/>
  <c r="O432" i="2" a="1"/>
  <c r="O432" i="2" s="1"/>
  <c r="O433" i="2" a="1"/>
  <c r="O433" i="2" s="1"/>
  <c r="O434" i="2" a="1"/>
  <c r="O434" i="2" s="1"/>
  <c r="O435" i="2" a="1"/>
  <c r="O435" i="2" s="1"/>
  <c r="O436" i="2" a="1"/>
  <c r="O436" i="2"/>
  <c r="O437" i="2" a="1"/>
  <c r="O437" i="2"/>
  <c r="O438" i="2" a="1"/>
  <c r="O438" i="2"/>
  <c r="O439" i="2" a="1"/>
  <c r="O439" i="2" s="1"/>
  <c r="O440" i="2" a="1"/>
  <c r="O440" i="2" s="1"/>
  <c r="O441" i="2" a="1"/>
  <c r="O441" i="2" s="1"/>
  <c r="O442" i="2" a="1"/>
  <c r="O442" i="2" s="1"/>
  <c r="O443" i="2" a="1"/>
  <c r="O443" i="2" s="1"/>
  <c r="O444" i="2" a="1"/>
  <c r="O444" i="2"/>
  <c r="O445" i="2" a="1"/>
  <c r="O445" i="2"/>
  <c r="O446" i="2" a="1"/>
  <c r="O446" i="2"/>
  <c r="O447" i="2" a="1"/>
  <c r="O447" i="2" s="1"/>
  <c r="O448" i="2" a="1"/>
  <c r="O448" i="2" s="1"/>
  <c r="O449" i="2" a="1"/>
  <c r="O449" i="2" s="1"/>
  <c r="O450" i="2" a="1"/>
  <c r="O450" i="2" s="1"/>
  <c r="O451" i="2" a="1"/>
  <c r="O451" i="2" s="1"/>
  <c r="O452" i="2" a="1"/>
  <c r="O452" i="2"/>
  <c r="O453" i="2" a="1"/>
  <c r="O453" i="2"/>
  <c r="O454" i="2" a="1"/>
  <c r="O454" i="2"/>
  <c r="O455" i="2" a="1"/>
  <c r="O455" i="2" s="1"/>
  <c r="O456" i="2" a="1"/>
  <c r="O456" i="2" s="1"/>
  <c r="O457" i="2" a="1"/>
  <c r="O457" i="2" s="1"/>
  <c r="O458" i="2" a="1"/>
  <c r="O458" i="2" s="1"/>
  <c r="O459" i="2" a="1"/>
  <c r="O459" i="2" s="1"/>
  <c r="O460" i="2" a="1"/>
  <c r="O460" i="2"/>
  <c r="O461" i="2" a="1"/>
  <c r="O461" i="2"/>
  <c r="O462" i="2" a="1"/>
  <c r="O462" i="2"/>
  <c r="O463" i="2" a="1"/>
  <c r="O463" i="2" s="1"/>
  <c r="O464" i="2" a="1"/>
  <c r="O464" i="2" s="1"/>
  <c r="O465" i="2" a="1"/>
  <c r="O465" i="2" s="1"/>
  <c r="O466" i="2" a="1"/>
  <c r="O466" i="2" s="1"/>
  <c r="O467" i="2" a="1"/>
  <c r="O467" i="2" s="1"/>
  <c r="O468" i="2" a="1"/>
  <c r="O468" i="2"/>
  <c r="O469" i="2" a="1"/>
  <c r="O469" i="2"/>
  <c r="O470" i="2" a="1"/>
  <c r="O470" i="2"/>
  <c r="O471" i="2" a="1"/>
  <c r="O471" i="2" s="1"/>
  <c r="O472" i="2" a="1"/>
  <c r="O472" i="2" s="1"/>
  <c r="O473" i="2" a="1"/>
  <c r="O473" i="2" s="1"/>
  <c r="O474" i="2" a="1"/>
  <c r="O474" i="2" s="1"/>
  <c r="O475" i="2" a="1"/>
  <c r="O475" i="2" s="1"/>
  <c r="O476" i="2" a="1"/>
  <c r="O476" i="2"/>
  <c r="O477" i="2" a="1"/>
  <c r="O477" i="2"/>
  <c r="O478" i="2" a="1"/>
  <c r="O478" i="2"/>
  <c r="O479" i="2" a="1"/>
  <c r="O479" i="2" s="1"/>
  <c r="O480" i="2" a="1"/>
  <c r="O480" i="2" s="1"/>
  <c r="O481" i="2" a="1"/>
  <c r="O481" i="2" s="1"/>
  <c r="O482" i="2" a="1"/>
  <c r="O482" i="2" s="1"/>
  <c r="O483" i="2" a="1"/>
  <c r="O483" i="2" s="1"/>
  <c r="O484" i="2" a="1"/>
  <c r="O484" i="2"/>
  <c r="O485" i="2" a="1"/>
  <c r="O485" i="2"/>
  <c r="O486" i="2" a="1"/>
  <c r="O486" i="2"/>
  <c r="O487" i="2" a="1"/>
  <c r="O487" i="2" s="1"/>
  <c r="O488" i="2" a="1"/>
  <c r="O488" i="2" s="1"/>
  <c r="O489" i="2" a="1"/>
  <c r="O489" i="2" s="1"/>
  <c r="O490" i="2" a="1"/>
  <c r="O490" i="2" s="1"/>
  <c r="O491" i="2" a="1"/>
  <c r="O491" i="2" s="1"/>
  <c r="O492" i="2" a="1"/>
  <c r="O492" i="2"/>
  <c r="O493" i="2" a="1"/>
  <c r="O493" i="2"/>
  <c r="O494" i="2" a="1"/>
  <c r="O494" i="2"/>
  <c r="O495" i="2" a="1"/>
  <c r="O495" i="2" s="1"/>
  <c r="O496" i="2" a="1"/>
  <c r="O496" i="2" s="1"/>
  <c r="O497" i="2" a="1"/>
  <c r="O497" i="2" s="1"/>
  <c r="O498" i="2" a="1"/>
  <c r="O498" i="2" s="1"/>
  <c r="O499" i="2" a="1"/>
  <c r="O499" i="2" s="1"/>
  <c r="O500" i="2" a="1"/>
  <c r="O500" i="2"/>
  <c r="O501" i="2" a="1"/>
  <c r="O501" i="2"/>
  <c r="O502" i="2" a="1"/>
  <c r="O502" i="2"/>
  <c r="O503" i="2" a="1"/>
  <c r="O503" i="2" s="1"/>
  <c r="O504" i="2" a="1"/>
  <c r="O504" i="2" s="1"/>
  <c r="O505" i="2" a="1"/>
  <c r="O505" i="2" s="1"/>
  <c r="O506" i="2" a="1"/>
  <c r="O506" i="2" s="1"/>
  <c r="O507" i="2" a="1"/>
  <c r="O507" i="2" s="1"/>
  <c r="O508" i="2" a="1"/>
  <c r="O508" i="2"/>
  <c r="O509" i="2" a="1"/>
  <c r="O509" i="2"/>
  <c r="O510" i="2" a="1"/>
  <c r="O510" i="2"/>
  <c r="O511" i="2" a="1"/>
  <c r="O511" i="2" s="1"/>
  <c r="O512" i="2" a="1"/>
  <c r="O512" i="2" s="1"/>
  <c r="O513" i="2" a="1"/>
  <c r="O513" i="2" s="1"/>
  <c r="O514" i="2" a="1"/>
  <c r="O514" i="2" s="1"/>
  <c r="O515" i="2" a="1"/>
  <c r="O515" i="2" s="1"/>
  <c r="O516" i="2" a="1"/>
  <c r="O516" i="2"/>
  <c r="O517" i="2" a="1"/>
  <c r="O517" i="2"/>
  <c r="O518" i="2" a="1"/>
  <c r="O518" i="2"/>
  <c r="O519" i="2" a="1"/>
  <c r="O519" i="2" s="1"/>
  <c r="O520" i="2" a="1"/>
  <c r="O520" i="2" s="1"/>
  <c r="O521" i="2" a="1"/>
  <c r="O521" i="2" s="1"/>
  <c r="O522" i="2" a="1"/>
  <c r="O522" i="2" s="1"/>
  <c r="O523" i="2" a="1"/>
  <c r="O523" i="2" s="1"/>
  <c r="O524" i="2" a="1"/>
  <c r="O524" i="2"/>
  <c r="O525" i="2" a="1"/>
  <c r="O525" i="2"/>
  <c r="O526" i="2" a="1"/>
  <c r="O526" i="2"/>
  <c r="O527" i="2" a="1"/>
  <c r="O527" i="2" s="1"/>
  <c r="O528" i="2" a="1"/>
  <c r="O528" i="2" s="1"/>
  <c r="O529" i="2" a="1"/>
  <c r="O529" i="2" s="1"/>
  <c r="O530" i="2" a="1"/>
  <c r="O530" i="2" s="1"/>
  <c r="O531" i="2" a="1"/>
  <c r="O531" i="2" s="1"/>
  <c r="O532" i="2" a="1"/>
  <c r="O532" i="2" s="1"/>
  <c r="O533" i="2" a="1"/>
  <c r="O533" i="2"/>
  <c r="O534" i="2" a="1"/>
  <c r="O534" i="2" s="1"/>
  <c r="O535" i="2" a="1"/>
  <c r="O535" i="2" s="1"/>
  <c r="O536" i="2" a="1"/>
  <c r="O536" i="2" s="1"/>
  <c r="O537" i="2" a="1"/>
  <c r="O537" i="2"/>
  <c r="O538" i="2" a="1"/>
  <c r="O538" i="2" s="1"/>
  <c r="O539" i="2" a="1"/>
  <c r="O539" i="2" s="1"/>
  <c r="O540" i="2" a="1"/>
  <c r="O540" i="2" s="1"/>
  <c r="O541" i="2" a="1"/>
  <c r="O541" i="2"/>
  <c r="O542" i="2" a="1"/>
  <c r="O542" i="2" s="1"/>
  <c r="O543" i="2" a="1"/>
  <c r="O543" i="2" s="1"/>
  <c r="O544" i="2" a="1"/>
  <c r="O544" i="2" s="1"/>
  <c r="O545" i="2" a="1"/>
  <c r="O545" i="2"/>
  <c r="O546" i="2" a="1"/>
  <c r="O546" i="2" s="1"/>
  <c r="O547" i="2" a="1"/>
  <c r="O547" i="2" s="1"/>
  <c r="O548" i="2" a="1"/>
  <c r="O548" i="2" s="1"/>
  <c r="O549" i="2" a="1"/>
  <c r="O549" i="2" s="1"/>
  <c r="O550" i="2" a="1"/>
  <c r="O550" i="2" s="1"/>
  <c r="O551" i="2" a="1"/>
  <c r="O551" i="2" s="1"/>
  <c r="O552" i="2" a="1"/>
  <c r="O552" i="2" s="1"/>
  <c r="O553" i="2" a="1"/>
  <c r="O553" i="2" s="1"/>
  <c r="O554" i="2" a="1"/>
  <c r="O554" i="2" s="1"/>
  <c r="O555" i="2" a="1"/>
  <c r="O555" i="2" s="1"/>
  <c r="O556" i="2" a="1"/>
  <c r="O556" i="2" s="1"/>
  <c r="O557" i="2" a="1"/>
  <c r="O557" i="2" s="1"/>
  <c r="O558" i="2" a="1"/>
  <c r="O558" i="2" s="1"/>
  <c r="O559" i="2" a="1"/>
  <c r="O559" i="2" s="1"/>
  <c r="O560" i="2" a="1"/>
  <c r="O560" i="2" s="1"/>
  <c r="O561" i="2" a="1"/>
  <c r="O561" i="2" s="1"/>
  <c r="O562" i="2" a="1"/>
  <c r="O562" i="2" s="1"/>
  <c r="O563" i="2" a="1"/>
  <c r="O563" i="2" s="1"/>
  <c r="O564" i="2" a="1"/>
  <c r="O564" i="2" s="1"/>
  <c r="O565" i="2" a="1"/>
  <c r="O565" i="2"/>
  <c r="O566" i="2" a="1"/>
  <c r="O566" i="2" s="1"/>
  <c r="O567" i="2" a="1"/>
  <c r="O567" i="2" s="1"/>
  <c r="O568" i="2" a="1"/>
  <c r="O568" i="2" s="1"/>
  <c r="O569" i="2" a="1"/>
  <c r="O569" i="2" s="1"/>
  <c r="O570" i="2" a="1"/>
  <c r="O570" i="2" s="1"/>
  <c r="O571" i="2" a="1"/>
  <c r="O571" i="2" s="1"/>
  <c r="O572" i="2" a="1"/>
  <c r="O572" i="2" s="1"/>
  <c r="O573" i="2" a="1"/>
  <c r="O573" i="2"/>
  <c r="O574" i="2" a="1"/>
  <c r="O574" i="2" s="1"/>
  <c r="O575" i="2" a="1"/>
  <c r="O575" i="2" s="1"/>
  <c r="O576" i="2" a="1"/>
  <c r="O576" i="2" s="1"/>
  <c r="O577" i="2" a="1"/>
  <c r="O577" i="2"/>
  <c r="O578" i="2" a="1"/>
  <c r="O578" i="2" s="1"/>
  <c r="O579" i="2" a="1"/>
  <c r="O579" i="2" s="1"/>
  <c r="O580" i="2" a="1"/>
  <c r="O580" i="2" s="1"/>
  <c r="O581" i="2" a="1"/>
  <c r="O581" i="2"/>
  <c r="O582" i="2" a="1"/>
  <c r="O582" i="2" s="1"/>
  <c r="O583" i="2" a="1"/>
  <c r="O583" i="2" s="1"/>
  <c r="O584" i="2" a="1"/>
  <c r="O584" i="2" s="1"/>
  <c r="O585" i="2" a="1"/>
  <c r="O585" i="2" s="1"/>
  <c r="O586" i="2" a="1"/>
  <c r="O586" i="2" s="1"/>
  <c r="O587" i="2" a="1"/>
  <c r="O587" i="2" s="1"/>
  <c r="O588" i="2" a="1"/>
  <c r="O588" i="2" s="1"/>
  <c r="O589" i="2" a="1"/>
  <c r="O589" i="2" s="1"/>
  <c r="O590" i="2" a="1"/>
  <c r="O590" i="2" s="1"/>
  <c r="O591" i="2" a="1"/>
  <c r="O591" i="2" s="1"/>
  <c r="O592" i="2" a="1"/>
  <c r="O592" i="2" s="1"/>
  <c r="O593" i="2" a="1"/>
  <c r="O593" i="2" s="1"/>
  <c r="O594" i="2" a="1"/>
  <c r="O594" i="2" s="1"/>
  <c r="O595" i="2" a="1"/>
  <c r="O595" i="2" s="1"/>
  <c r="O596" i="2" a="1"/>
  <c r="O596" i="2" s="1"/>
  <c r="O597" i="2" a="1"/>
  <c r="O597" i="2"/>
  <c r="O598" i="2" a="1"/>
  <c r="O598" i="2" s="1"/>
  <c r="O599" i="2" a="1"/>
  <c r="O599" i="2" s="1"/>
  <c r="O600" i="2" a="1"/>
  <c r="O600" i="2" s="1"/>
  <c r="O601" i="2" a="1"/>
  <c r="O601" i="2" s="1"/>
  <c r="O602" i="2" a="1"/>
  <c r="O602" i="2" s="1"/>
  <c r="O603" i="2" a="1"/>
  <c r="O603" i="2" s="1"/>
  <c r="O604" i="2" a="1"/>
  <c r="O604" i="2" s="1"/>
  <c r="O605" i="2" a="1"/>
  <c r="O605" i="2"/>
  <c r="O606" i="2" a="1"/>
  <c r="O606" i="2" s="1"/>
  <c r="O607" i="2" a="1"/>
  <c r="O607" i="2" s="1"/>
  <c r="O608" i="2" a="1"/>
  <c r="O608" i="2" s="1"/>
  <c r="O609" i="2" a="1"/>
  <c r="O609" i="2"/>
  <c r="O610" i="2" a="1"/>
  <c r="O610" i="2" s="1"/>
  <c r="O611" i="2" a="1"/>
  <c r="O611" i="2" s="1"/>
  <c r="O612" i="2" a="1"/>
  <c r="O612" i="2" s="1"/>
  <c r="O613" i="2" a="1"/>
  <c r="O613" i="2"/>
  <c r="O614" i="2" a="1"/>
  <c r="O614" i="2" s="1"/>
  <c r="O615" i="2" a="1"/>
  <c r="O615" i="2" s="1"/>
  <c r="O616" i="2" a="1"/>
  <c r="O616" i="2" s="1"/>
  <c r="O617" i="2" a="1"/>
  <c r="O617" i="2" s="1"/>
  <c r="O618" i="2" a="1"/>
  <c r="O618" i="2" s="1"/>
  <c r="O619" i="2" a="1"/>
  <c r="O619" i="2" s="1"/>
  <c r="O620" i="2" a="1"/>
  <c r="O620" i="2" s="1"/>
  <c r="O621" i="2" a="1"/>
  <c r="O621" i="2" s="1"/>
  <c r="O622" i="2" a="1"/>
  <c r="O622" i="2" s="1"/>
  <c r="O623" i="2" a="1"/>
  <c r="O623" i="2" s="1"/>
  <c r="O624" i="2" a="1"/>
  <c r="O624" i="2" s="1"/>
  <c r="O625" i="2" a="1"/>
  <c r="O625" i="2" s="1"/>
  <c r="O626" i="2" a="1"/>
  <c r="O626" i="2" s="1"/>
  <c r="O627" i="2" a="1"/>
  <c r="O627" i="2" s="1"/>
  <c r="O628" i="2" a="1"/>
  <c r="O628" i="2" s="1"/>
  <c r="O629" i="2" a="1"/>
  <c r="O629" i="2"/>
  <c r="O630" i="2" a="1"/>
  <c r="O630" i="2" s="1"/>
  <c r="O631" i="2" a="1"/>
  <c r="O631" i="2" s="1"/>
  <c r="O632" i="2" a="1"/>
  <c r="O632" i="2" s="1"/>
  <c r="O633" i="2" a="1"/>
  <c r="O633" i="2"/>
  <c r="O634" i="2" a="1"/>
  <c r="O634" i="2" s="1"/>
  <c r="O635" i="2" a="1"/>
  <c r="O635" i="2" s="1"/>
  <c r="O636" i="2" a="1"/>
  <c r="O636" i="2" s="1"/>
  <c r="O637" i="2" a="1"/>
  <c r="O637" i="2"/>
  <c r="O638" i="2" a="1"/>
  <c r="O638" i="2" s="1"/>
  <c r="O639" i="2" a="1"/>
  <c r="O639" i="2" s="1"/>
  <c r="O640" i="2" a="1"/>
  <c r="O640" i="2" s="1"/>
  <c r="O641" i="2" a="1"/>
  <c r="O641" i="2"/>
  <c r="O642" i="2" a="1"/>
  <c r="O642" i="2" s="1"/>
  <c r="O643" i="2" a="1"/>
  <c r="O643" i="2" s="1"/>
  <c r="O644" i="2" a="1"/>
  <c r="O644" i="2" s="1"/>
  <c r="O645" i="2" a="1"/>
  <c r="O645" i="2"/>
  <c r="O646" i="2" a="1"/>
  <c r="O646" i="2" s="1"/>
  <c r="O647" i="2" a="1"/>
  <c r="O647" i="2" s="1"/>
  <c r="O648" i="2" a="1"/>
  <c r="O648" i="2" s="1"/>
  <c r="O649" i="2" a="1"/>
  <c r="O649" i="2" s="1"/>
  <c r="O650" i="2" a="1"/>
  <c r="O650" i="2" s="1"/>
  <c r="O651" i="2" a="1"/>
  <c r="O651" i="2" s="1"/>
  <c r="O652" i="2" a="1"/>
  <c r="O652" i="2" s="1"/>
  <c r="O653" i="2" a="1"/>
  <c r="O653" i="2" s="1"/>
  <c r="O654" i="2" a="1"/>
  <c r="O654" i="2" s="1"/>
  <c r="O655" i="2" a="1"/>
  <c r="O655" i="2" s="1"/>
  <c r="O656" i="2" a="1"/>
  <c r="O656" i="2" s="1"/>
  <c r="O657" i="2" a="1"/>
  <c r="O657" i="2" s="1"/>
  <c r="O658" i="2" a="1"/>
  <c r="O658" i="2" s="1"/>
  <c r="O659" i="2" a="1"/>
  <c r="O659" i="2" s="1"/>
  <c r="O660" i="2" a="1"/>
  <c r="O660" i="2" s="1"/>
  <c r="O661" i="2" a="1"/>
  <c r="O661" i="2"/>
  <c r="O662" i="2" a="1"/>
  <c r="O662" i="2" s="1"/>
  <c r="O663" i="2" a="1"/>
  <c r="O663" i="2" s="1"/>
  <c r="O664" i="2" a="1"/>
  <c r="O664" i="2" s="1"/>
  <c r="O665" i="2" a="1"/>
  <c r="O665" i="2"/>
  <c r="O666" i="2" a="1"/>
  <c r="O666" i="2" s="1"/>
  <c r="O667" i="2" a="1"/>
  <c r="O667" i="2" s="1"/>
  <c r="O668" i="2" a="1"/>
  <c r="O668" i="2" s="1"/>
  <c r="O669" i="2" a="1"/>
  <c r="O669" i="2"/>
  <c r="O670" i="2" a="1"/>
  <c r="O670" i="2" s="1"/>
  <c r="O671" i="2" a="1"/>
  <c r="O671" i="2" s="1"/>
  <c r="O672" i="2" a="1"/>
  <c r="O672" i="2" s="1"/>
  <c r="O673" i="2" a="1"/>
  <c r="O673" i="2"/>
  <c r="O674" i="2" a="1"/>
  <c r="O674" i="2" s="1"/>
  <c r="O675" i="2" a="1"/>
  <c r="O675" i="2" s="1"/>
  <c r="O676" i="2" a="1"/>
  <c r="O676" i="2" s="1"/>
  <c r="O677" i="2" a="1"/>
  <c r="O677" i="2" s="1"/>
  <c r="O678" i="2" a="1"/>
  <c r="O678" i="2" s="1"/>
  <c r="O679" i="2" a="1"/>
  <c r="O679" i="2" s="1"/>
  <c r="O680" i="2" a="1"/>
  <c r="O680" i="2" s="1"/>
  <c r="O681" i="2" a="1"/>
  <c r="O681" i="2" s="1"/>
  <c r="O682" i="2" a="1"/>
  <c r="O682" i="2" s="1"/>
  <c r="O683" i="2" a="1"/>
  <c r="O683" i="2" s="1"/>
  <c r="O684" i="2" a="1"/>
  <c r="O684" i="2" s="1"/>
  <c r="O685" i="2" a="1"/>
  <c r="O685" i="2" s="1"/>
  <c r="O686" i="2" a="1"/>
  <c r="O686" i="2" s="1"/>
  <c r="O687" i="2" a="1"/>
  <c r="O687" i="2" s="1"/>
  <c r="O688" i="2" a="1"/>
  <c r="O688" i="2" s="1"/>
  <c r="O689" i="2" a="1"/>
  <c r="O689" i="2" s="1"/>
  <c r="O690" i="2" a="1"/>
  <c r="O690" i="2" s="1"/>
  <c r="O691" i="2" a="1"/>
  <c r="O691" i="2" s="1"/>
  <c r="O692" i="2" a="1"/>
  <c r="O692" i="2" s="1"/>
  <c r="O693" i="2" a="1"/>
  <c r="O693" i="2"/>
  <c r="O694" i="2" a="1"/>
  <c r="O694" i="2" s="1"/>
  <c r="O695" i="2" a="1"/>
  <c r="O695" i="2" s="1"/>
  <c r="O696" i="2" a="1"/>
  <c r="O696" i="2" s="1"/>
  <c r="O697" i="2" a="1"/>
  <c r="O697" i="2" s="1"/>
  <c r="O698" i="2" a="1"/>
  <c r="O698" i="2" s="1"/>
  <c r="O699" i="2" a="1"/>
  <c r="O699" i="2" s="1"/>
  <c r="O700" i="2" a="1"/>
  <c r="O700" i="2" s="1"/>
  <c r="O701" i="2" a="1"/>
  <c r="O701" i="2"/>
  <c r="O702" i="2" a="1"/>
  <c r="O702" i="2" s="1"/>
  <c r="O703" i="2" a="1"/>
  <c r="O703" i="2" s="1"/>
  <c r="O704" i="2" a="1"/>
  <c r="O704" i="2" s="1"/>
  <c r="O705" i="2" a="1"/>
  <c r="O705" i="2"/>
  <c r="O706" i="2" a="1"/>
  <c r="O706" i="2" s="1"/>
  <c r="O707" i="2" a="1"/>
  <c r="O707" i="2" s="1"/>
  <c r="O708" i="2" a="1"/>
  <c r="O708" i="2" s="1"/>
  <c r="O709" i="2" a="1"/>
  <c r="O709" i="2"/>
  <c r="O710" i="2" a="1"/>
  <c r="O710" i="2" s="1"/>
  <c r="O711" i="2" a="1"/>
  <c r="O711" i="2" s="1"/>
  <c r="O712" i="2" a="1"/>
  <c r="O712" i="2" s="1"/>
  <c r="O713" i="2" a="1"/>
  <c r="O713" i="2"/>
  <c r="O714" i="2" a="1"/>
  <c r="O714" i="2" s="1"/>
  <c r="O715" i="2" a="1"/>
  <c r="O715" i="2" s="1"/>
  <c r="O716" i="2" a="1"/>
  <c r="O716" i="2" s="1"/>
  <c r="O717" i="2" a="1"/>
  <c r="O717" i="2" s="1"/>
  <c r="O718" i="2" a="1"/>
  <c r="O718" i="2" s="1"/>
  <c r="O719" i="2" a="1"/>
  <c r="O719" i="2" s="1"/>
  <c r="O720" i="2" a="1"/>
  <c r="O720" i="2" s="1"/>
  <c r="O721" i="2" a="1"/>
  <c r="O721" i="2"/>
  <c r="O722" i="2" a="1"/>
  <c r="O722" i="2" s="1"/>
  <c r="O723" i="2" a="1"/>
  <c r="O723" i="2" s="1"/>
  <c r="O724" i="2" a="1"/>
  <c r="O724" i="2" s="1"/>
  <c r="O725" i="2" a="1"/>
  <c r="O725" i="2"/>
  <c r="O726" i="2" a="1"/>
  <c r="O726" i="2" s="1"/>
  <c r="O727" i="2" a="1"/>
  <c r="O727" i="2" s="1"/>
  <c r="O728" i="2" a="1"/>
  <c r="O728" i="2" s="1"/>
  <c r="O729" i="2" a="1"/>
  <c r="O729" i="2"/>
  <c r="O730" i="2" a="1"/>
  <c r="O730" i="2" s="1"/>
  <c r="O731" i="2" a="1"/>
  <c r="O731" i="2" s="1"/>
  <c r="O732" i="2" a="1"/>
  <c r="O732" i="2" s="1"/>
  <c r="O733" i="2" a="1"/>
  <c r="O733" i="2"/>
  <c r="O734" i="2" a="1"/>
  <c r="O734" i="2" s="1"/>
  <c r="O735" i="2" a="1"/>
  <c r="O735" i="2" s="1"/>
  <c r="O736" i="2" a="1"/>
  <c r="O736" i="2" s="1"/>
  <c r="O737" i="2" a="1"/>
  <c r="O737" i="2"/>
  <c r="O738" i="2" a="1"/>
  <c r="O738" i="2" s="1"/>
  <c r="O739" i="2" a="1"/>
  <c r="O739" i="2" s="1"/>
  <c r="O740" i="2" a="1"/>
  <c r="O740" i="2" s="1"/>
  <c r="O741" i="2" a="1"/>
  <c r="O741" i="2" s="1"/>
  <c r="O742" i="2" a="1"/>
  <c r="O742" i="2" s="1"/>
  <c r="O743" i="2" a="1"/>
  <c r="O743" i="2" s="1"/>
  <c r="O744" i="2" a="1"/>
  <c r="O744" i="2" s="1"/>
  <c r="O745" i="2" a="1"/>
  <c r="O745" i="2" s="1"/>
  <c r="O746" i="2" a="1"/>
  <c r="O746" i="2" s="1"/>
  <c r="O747" i="2" a="1"/>
  <c r="O747" i="2" s="1"/>
  <c r="O748" i="2" a="1"/>
  <c r="O748" i="2" s="1"/>
  <c r="O749" i="2" a="1"/>
  <c r="O749" i="2" s="1"/>
  <c r="O750" i="2" a="1"/>
  <c r="O750" i="2" s="1"/>
  <c r="O751" i="2" a="1"/>
  <c r="O751" i="2" s="1"/>
  <c r="O752" i="2" a="1"/>
  <c r="O752" i="2" s="1"/>
  <c r="O753" i="2" a="1"/>
  <c r="O753" i="2"/>
  <c r="O754" i="2" a="1"/>
  <c r="O754" i="2" s="1"/>
  <c r="O755" i="2" a="1"/>
  <c r="O755" i="2" s="1"/>
  <c r="O756" i="2" a="1"/>
  <c r="O756" i="2" s="1"/>
  <c r="O757" i="2" a="1"/>
  <c r="O757" i="2"/>
  <c r="O758" i="2" a="1"/>
  <c r="O758" i="2" s="1"/>
  <c r="O759" i="2" a="1"/>
  <c r="O759" i="2" s="1"/>
  <c r="O760" i="2" a="1"/>
  <c r="O760" i="2" s="1"/>
  <c r="O761" i="2" a="1"/>
  <c r="O761" i="2" s="1"/>
  <c r="O762" i="2" a="1"/>
  <c r="O762" i="2" s="1"/>
  <c r="O763" i="2" a="1"/>
  <c r="O763" i="2"/>
  <c r="O764" i="2" a="1"/>
  <c r="O764" i="2" s="1"/>
  <c r="O765" i="2" a="1"/>
  <c r="O765" i="2"/>
  <c r="O766" i="2" a="1"/>
  <c r="O766" i="2" s="1"/>
  <c r="O767" i="2" a="1"/>
  <c r="O767" i="2" s="1"/>
  <c r="O768" i="2" a="1"/>
  <c r="O768" i="2"/>
  <c r="O769" i="2" a="1"/>
  <c r="O769" i="2"/>
  <c r="O770" i="2" a="1"/>
  <c r="O770" i="2" s="1"/>
  <c r="O771" i="2" a="1"/>
  <c r="O771" i="2"/>
  <c r="O772" i="2" a="1"/>
  <c r="O772" i="2" s="1"/>
  <c r="O773" i="2" a="1"/>
  <c r="O773" i="2" s="1"/>
  <c r="O774" i="2" a="1"/>
  <c r="O774" i="2" s="1"/>
  <c r="O775" i="2" a="1"/>
  <c r="O775" i="2" s="1"/>
  <c r="O776" i="2" a="1"/>
  <c r="O776" i="2" s="1"/>
  <c r="O777" i="2" a="1"/>
  <c r="O777" i="2"/>
  <c r="O778" i="2" a="1"/>
  <c r="O778" i="2" s="1"/>
  <c r="O779" i="2" a="1"/>
  <c r="O779" i="2"/>
  <c r="O780" i="2" a="1"/>
  <c r="O780" i="2"/>
  <c r="O781" i="2" a="1"/>
  <c r="O781" i="2" s="1"/>
  <c r="O782" i="2" a="1"/>
  <c r="O782" i="2" s="1"/>
  <c r="O783" i="2" a="1"/>
  <c r="O783" i="2"/>
  <c r="O784" i="2" a="1"/>
  <c r="O784" i="2" s="1"/>
  <c r="O785" i="2" a="1"/>
  <c r="O785" i="2" s="1"/>
  <c r="O786" i="2" a="1"/>
  <c r="O786" i="2" s="1"/>
  <c r="O787" i="2" a="1"/>
  <c r="O787" i="2" s="1"/>
  <c r="O788" i="2" a="1"/>
  <c r="O788" i="2"/>
  <c r="O789" i="2" a="1"/>
  <c r="O789" i="2"/>
  <c r="O790" i="2" a="1"/>
  <c r="O790" i="2" s="1"/>
  <c r="O791" i="2" a="1"/>
  <c r="O791" i="2"/>
  <c r="O792" i="2" a="1"/>
  <c r="O792" i="2"/>
  <c r="O793" i="2" a="1"/>
  <c r="O793" i="2" s="1"/>
  <c r="O794" i="2" a="1"/>
  <c r="O794" i="2" s="1"/>
  <c r="O795" i="2" a="1"/>
  <c r="O795" i="2" s="1"/>
  <c r="O796" i="2" a="1"/>
  <c r="O796" i="2" s="1"/>
  <c r="O797" i="2" a="1"/>
  <c r="O797" i="2"/>
  <c r="O798" i="2" a="1"/>
  <c r="O798" i="2" s="1"/>
  <c r="O799" i="2" a="1"/>
  <c r="O799" i="2" s="1"/>
  <c r="O800" i="2" a="1"/>
  <c r="O800" i="2"/>
  <c r="O801" i="2" a="1"/>
  <c r="O801" i="2"/>
  <c r="O802" i="2" a="1"/>
  <c r="O802" i="2" s="1"/>
  <c r="O803" i="2" a="1"/>
  <c r="O803" i="2"/>
  <c r="O804" i="2" a="1"/>
  <c r="O804" i="2" s="1"/>
  <c r="O805" i="2" a="1"/>
  <c r="O805" i="2" s="1"/>
  <c r="O806" i="2" a="1"/>
  <c r="O806" i="2" s="1"/>
  <c r="O807" i="2" a="1"/>
  <c r="O807" i="2" s="1"/>
  <c r="O808" i="2" a="1"/>
  <c r="O808" i="2" s="1"/>
  <c r="O809" i="2" a="1"/>
  <c r="O809" i="2"/>
  <c r="O810" i="2" a="1"/>
  <c r="O810" i="2" s="1"/>
  <c r="O811" i="2" a="1"/>
  <c r="O811" i="2"/>
  <c r="O812" i="2" a="1"/>
  <c r="O812" i="2"/>
  <c r="O813" i="2" a="1"/>
  <c r="O813" i="2" s="1"/>
  <c r="O814" i="2" a="1"/>
  <c r="O814" i="2" s="1"/>
  <c r="O815" i="2" a="1"/>
  <c r="O815" i="2"/>
  <c r="O816" i="2" a="1"/>
  <c r="O816" i="2" s="1"/>
  <c r="O817" i="2" a="1"/>
  <c r="O817" i="2" s="1"/>
  <c r="O818" i="2" a="1"/>
  <c r="O818" i="2" s="1"/>
  <c r="O819" i="2" a="1"/>
  <c r="O819" i="2" s="1"/>
  <c r="O820" i="2" a="1"/>
  <c r="O820" i="2"/>
  <c r="O821" i="2" a="1"/>
  <c r="O821" i="2"/>
  <c r="O822" i="2" a="1"/>
  <c r="O822" i="2" s="1"/>
  <c r="O823" i="2" a="1"/>
  <c r="O823" i="2"/>
  <c r="O824" i="2" a="1"/>
  <c r="O824" i="2"/>
  <c r="O825" i="2" a="1"/>
  <c r="O825" i="2" s="1"/>
  <c r="O826" i="2" a="1"/>
  <c r="O826" i="2" s="1"/>
  <c r="O827" i="2" a="1"/>
  <c r="O827" i="2" s="1"/>
  <c r="O828" i="2" a="1"/>
  <c r="O828" i="2" s="1"/>
  <c r="O829" i="2" a="1"/>
  <c r="O829" i="2"/>
  <c r="O830" i="2" a="1"/>
  <c r="O830" i="2" s="1"/>
  <c r="O831" i="2" a="1"/>
  <c r="O831" i="2" s="1"/>
  <c r="O832" i="2" a="1"/>
  <c r="O832" i="2"/>
  <c r="O833" i="2" a="1"/>
  <c r="O833" i="2"/>
  <c r="O834" i="2" a="1"/>
  <c r="O834" i="2" s="1"/>
  <c r="O835" i="2" a="1"/>
  <c r="O835" i="2"/>
  <c r="O836" i="2" a="1"/>
  <c r="O836" i="2" s="1"/>
  <c r="O837" i="2" a="1"/>
  <c r="O837" i="2" s="1"/>
  <c r="O838" i="2" a="1"/>
  <c r="O838" i="2" s="1"/>
  <c r="O839" i="2" a="1"/>
  <c r="O839" i="2" s="1"/>
  <c r="O840" i="2" a="1"/>
  <c r="O840" i="2" s="1"/>
  <c r="O841" i="2" a="1"/>
  <c r="O841" i="2"/>
  <c r="O842" i="2" a="1"/>
  <c r="O842" i="2" s="1"/>
  <c r="O843" i="2" a="1"/>
  <c r="O843" i="2"/>
  <c r="O844" i="2" a="1"/>
  <c r="O844" i="2"/>
  <c r="O845" i="2" a="1"/>
  <c r="O845" i="2" s="1"/>
  <c r="O846" i="2" a="1"/>
  <c r="O846" i="2" s="1"/>
  <c r="O847" i="2" a="1"/>
  <c r="O847" i="2"/>
  <c r="O848" i="2" a="1"/>
  <c r="O848" i="2" s="1"/>
  <c r="O849" i="2" a="1"/>
  <c r="O849" i="2" s="1"/>
  <c r="O850" i="2" a="1"/>
  <c r="O850" i="2" s="1"/>
  <c r="O851" i="2" a="1"/>
  <c r="O851" i="2" s="1"/>
  <c r="O852" i="2" a="1"/>
  <c r="O852" i="2"/>
  <c r="O853" i="2" a="1"/>
  <c r="O853" i="2"/>
  <c r="O854" i="2" a="1"/>
  <c r="O854" i="2" s="1"/>
  <c r="O855" i="2" a="1"/>
  <c r="O855" i="2"/>
  <c r="O856" i="2" a="1"/>
  <c r="O856" i="2"/>
  <c r="O857" i="2" a="1"/>
  <c r="O857" i="2" s="1"/>
  <c r="O858" i="2" a="1"/>
  <c r="O858" i="2" s="1"/>
  <c r="O859" i="2" a="1"/>
  <c r="O859" i="2" s="1"/>
  <c r="O860" i="2" a="1"/>
  <c r="O860" i="2" s="1"/>
  <c r="O861" i="2" a="1"/>
  <c r="O861" i="2"/>
  <c r="O862" i="2" a="1"/>
  <c r="O862" i="2" s="1"/>
  <c r="O863" i="2" a="1"/>
  <c r="O863" i="2" s="1"/>
  <c r="O864" i="2" a="1"/>
  <c r="O864" i="2"/>
  <c r="O865" i="2" a="1"/>
  <c r="O865" i="2"/>
  <c r="O866" i="2" a="1"/>
  <c r="O866" i="2" s="1"/>
  <c r="O867" i="2" a="1"/>
  <c r="O867" i="2"/>
  <c r="O868" i="2" a="1"/>
  <c r="O868" i="2" s="1"/>
  <c r="O869" i="2" a="1"/>
  <c r="O869" i="2" s="1"/>
  <c r="O870" i="2" a="1"/>
  <c r="O870" i="2" s="1"/>
  <c r="O871" i="2" a="1"/>
  <c r="O871" i="2" s="1"/>
  <c r="O872" i="2" a="1"/>
  <c r="O872" i="2" s="1"/>
  <c r="O873" i="2" a="1"/>
  <c r="O873" i="2"/>
  <c r="O874" i="2" a="1"/>
  <c r="O874" i="2" s="1"/>
  <c r="O875" i="2" a="1"/>
  <c r="O875" i="2"/>
  <c r="O876" i="2" a="1"/>
  <c r="O876" i="2"/>
  <c r="O877" i="2" a="1"/>
  <c r="O877" i="2" s="1"/>
  <c r="O878" i="2" a="1"/>
  <c r="O878" i="2" s="1"/>
  <c r="O879" i="2" a="1"/>
  <c r="O879" i="2"/>
  <c r="O880" i="2" a="1"/>
  <c r="O880" i="2" s="1"/>
  <c r="O881" i="2" a="1"/>
  <c r="O881" i="2" s="1"/>
  <c r="O882" i="2" a="1"/>
  <c r="O882" i="2" s="1"/>
  <c r="O883" i="2" a="1"/>
  <c r="O883" i="2" s="1"/>
  <c r="O884" i="2" a="1"/>
  <c r="O884" i="2"/>
  <c r="O885" i="2" a="1"/>
  <c r="O885" i="2"/>
  <c r="O886" i="2" a="1"/>
  <c r="O886" i="2" s="1"/>
  <c r="O887" i="2" a="1"/>
  <c r="O887" i="2"/>
  <c r="O888" i="2" a="1"/>
  <c r="O888" i="2"/>
  <c r="O889" i="2" a="1"/>
  <c r="O889" i="2" s="1"/>
  <c r="O890" i="2" a="1"/>
  <c r="O890" i="2" s="1"/>
  <c r="O891" i="2" a="1"/>
  <c r="O891" i="2" s="1"/>
  <c r="O892" i="2" a="1"/>
  <c r="O892" i="2" s="1"/>
  <c r="O893" i="2" a="1"/>
  <c r="O893" i="2"/>
  <c r="O894" i="2" a="1"/>
  <c r="O894" i="2" s="1"/>
  <c r="O895" i="2" a="1"/>
  <c r="O895" i="2" s="1"/>
  <c r="O896" i="2" a="1"/>
  <c r="O896" i="2"/>
  <c r="O897" i="2" a="1"/>
  <c r="O897" i="2"/>
  <c r="O898" i="2" a="1"/>
  <c r="O898" i="2" s="1"/>
  <c r="O899" i="2" a="1"/>
  <c r="O899" i="2"/>
  <c r="O900" i="2" a="1"/>
  <c r="O900" i="2" s="1"/>
  <c r="O901" i="2" a="1"/>
  <c r="O901" i="2" s="1"/>
  <c r="O902" i="2" a="1"/>
  <c r="O902" i="2" s="1"/>
  <c r="O903" i="2" a="1"/>
  <c r="O903" i="2" s="1"/>
  <c r="O904" i="2" a="1"/>
  <c r="O904" i="2" s="1"/>
  <c r="O905" i="2" a="1"/>
  <c r="O905" i="2"/>
  <c r="O906" i="2" a="1"/>
  <c r="O906" i="2" s="1"/>
  <c r="O907" i="2" a="1"/>
  <c r="O907" i="2"/>
  <c r="O908" i="2" a="1"/>
  <c r="O908" i="2"/>
  <c r="O909" i="2" a="1"/>
  <c r="O909" i="2" s="1"/>
  <c r="O910" i="2" a="1"/>
  <c r="O910" i="2" s="1"/>
  <c r="O911" i="2" a="1"/>
  <c r="O911" i="2"/>
  <c r="O912" i="2" a="1"/>
  <c r="O912" i="2" s="1"/>
  <c r="O913" i="2" a="1"/>
  <c r="O913" i="2" s="1"/>
  <c r="O914" i="2" a="1"/>
  <c r="O914" i="2" s="1"/>
  <c r="O915" i="2" a="1"/>
  <c r="O915" i="2" s="1"/>
  <c r="O916" i="2" a="1"/>
  <c r="O916" i="2"/>
  <c r="O917" i="2" a="1"/>
  <c r="O917" i="2"/>
  <c r="O918" i="2" a="1"/>
  <c r="O918" i="2" s="1"/>
  <c r="O919" i="2" a="1"/>
  <c r="O919" i="2"/>
  <c r="O920" i="2" a="1"/>
  <c r="O920" i="2"/>
  <c r="O921" i="2" a="1"/>
  <c r="O921" i="2" s="1"/>
  <c r="O922" i="2" a="1"/>
  <c r="O922" i="2" s="1"/>
  <c r="O923" i="2" a="1"/>
  <c r="O923" i="2" s="1"/>
  <c r="O924" i="2" a="1"/>
  <c r="O924" i="2" s="1"/>
  <c r="O925" i="2" a="1"/>
  <c r="O925" i="2"/>
  <c r="O926" i="2" a="1"/>
  <c r="O926" i="2" s="1"/>
  <c r="O927" i="2" a="1"/>
  <c r="O927" i="2" s="1"/>
  <c r="O928" i="2" a="1"/>
  <c r="O928" i="2"/>
  <c r="O929" i="2" a="1"/>
  <c r="O929" i="2"/>
  <c r="O930" i="2" a="1"/>
  <c r="O930" i="2" s="1"/>
  <c r="O931" i="2" a="1"/>
  <c r="O931" i="2"/>
  <c r="O932" i="2" a="1"/>
  <c r="O932" i="2" s="1"/>
  <c r="O933" i="2" a="1"/>
  <c r="O933" i="2" s="1"/>
  <c r="O934" i="2" a="1"/>
  <c r="O934" i="2" s="1"/>
  <c r="O935" i="2" a="1"/>
  <c r="O935" i="2" s="1"/>
  <c r="O936" i="2" a="1"/>
  <c r="O936" i="2" s="1"/>
  <c r="O937" i="2" a="1"/>
  <c r="O937" i="2"/>
  <c r="O938" i="2" a="1"/>
  <c r="O938" i="2" s="1"/>
  <c r="O939" i="2" a="1"/>
  <c r="O939" i="2"/>
  <c r="O940" i="2" a="1"/>
  <c r="O940" i="2"/>
  <c r="O941" i="2" a="1"/>
  <c r="O941" i="2" s="1"/>
  <c r="O942" i="2" a="1"/>
  <c r="O942" i="2" s="1"/>
  <c r="O943" i="2" a="1"/>
  <c r="O943" i="2" s="1"/>
  <c r="O944" i="2" a="1"/>
  <c r="O944" i="2" s="1"/>
  <c r="O945" i="2" a="1"/>
  <c r="O945" i="2" s="1"/>
  <c r="O946" i="2" a="1"/>
  <c r="O946" i="2" s="1"/>
  <c r="O947" i="2" a="1"/>
  <c r="O947" i="2" s="1"/>
  <c r="O948" i="2" a="1"/>
  <c r="O948" i="2"/>
  <c r="O949" i="2" a="1"/>
  <c r="O949" i="2"/>
  <c r="O950" i="2" a="1"/>
  <c r="O950" i="2" s="1"/>
  <c r="O951" i="2" a="1"/>
  <c r="O951" i="2"/>
  <c r="O952" i="2" a="1"/>
  <c r="O952" i="2" s="1"/>
  <c r="O953" i="2" a="1"/>
  <c r="O953" i="2" s="1"/>
  <c r="O954" i="2" a="1"/>
  <c r="O954" i="2" s="1"/>
  <c r="O955" i="2" a="1"/>
  <c r="O955" i="2" s="1"/>
  <c r="O956" i="2" a="1"/>
  <c r="O956" i="2" s="1"/>
  <c r="O957" i="2" a="1"/>
  <c r="O957" i="2"/>
  <c r="O958" i="2" a="1"/>
  <c r="O958" i="2" s="1"/>
  <c r="O959" i="2" a="1"/>
  <c r="O959" i="2" s="1"/>
  <c r="O960" i="2" a="1"/>
  <c r="O960" i="2"/>
  <c r="O961" i="2" a="1"/>
  <c r="O961" i="2" s="1"/>
  <c r="O962" i="2" a="1"/>
  <c r="O962" i="2" s="1"/>
  <c r="O963" i="2" a="1"/>
  <c r="O963" i="2"/>
  <c r="O964" i="2" a="1"/>
  <c r="O964" i="2" s="1"/>
  <c r="O965" i="2" a="1"/>
  <c r="O965" i="2" s="1"/>
  <c r="O966" i="2" a="1"/>
  <c r="O966" i="2" s="1"/>
  <c r="O967" i="2" a="1"/>
  <c r="O967" i="2" s="1"/>
  <c r="O968" i="2" a="1"/>
  <c r="O968" i="2" s="1"/>
  <c r="O969" i="2" a="1"/>
  <c r="O969" i="2"/>
  <c r="O970" i="2" a="1"/>
  <c r="O970" i="2" s="1"/>
  <c r="O971" i="2" a="1"/>
  <c r="O971" i="2"/>
  <c r="O972" i="2" a="1"/>
  <c r="O972" i="2"/>
  <c r="O973" i="2" a="1"/>
  <c r="O973" i="2" s="1"/>
  <c r="O974" i="2" a="1"/>
  <c r="O974" i="2" s="1"/>
  <c r="O975" i="2" a="1"/>
  <c r="O975" i="2" s="1"/>
  <c r="O976" i="2" a="1"/>
  <c r="O976" i="2" s="1"/>
  <c r="O977" i="2" a="1"/>
  <c r="O977" i="2" s="1"/>
  <c r="O978" i="2" a="1"/>
  <c r="O978" i="2" s="1"/>
  <c r="O979" i="2" a="1"/>
  <c r="O979" i="2" s="1"/>
  <c r="O980" i="2" a="1"/>
  <c r="O980" i="2"/>
  <c r="O981" i="2" a="1"/>
  <c r="O981" i="2"/>
  <c r="O982" i="2" a="1"/>
  <c r="O982" i="2" s="1"/>
  <c r="O983" i="2" a="1"/>
  <c r="O983" i="2"/>
  <c r="O984" i="2" a="1"/>
  <c r="O984" i="2" s="1"/>
  <c r="O985" i="2" a="1"/>
  <c r="O985" i="2" s="1"/>
  <c r="O986" i="2" a="1"/>
  <c r="O986" i="2" s="1"/>
  <c r="O987" i="2" a="1"/>
  <c r="O987" i="2" s="1"/>
  <c r="O988" i="2" a="1"/>
  <c r="O988" i="2" s="1"/>
  <c r="O989" i="2" a="1"/>
  <c r="O989" i="2"/>
  <c r="O990" i="2" a="1"/>
  <c r="O990" i="2" s="1"/>
  <c r="O991" i="2" a="1"/>
  <c r="O991" i="2" s="1"/>
  <c r="O992" i="2" a="1"/>
  <c r="O992" i="2"/>
  <c r="O993" i="2" a="1"/>
  <c r="O993" i="2"/>
  <c r="O994" i="2" a="1"/>
  <c r="O994" i="2" s="1"/>
  <c r="O995" i="2" a="1"/>
  <c r="O995" i="2"/>
  <c r="O996" i="2" a="1"/>
  <c r="O996" i="2" s="1"/>
  <c r="O997" i="2" a="1"/>
  <c r="O997" i="2" s="1"/>
  <c r="O998" i="2" a="1"/>
  <c r="O998" i="2" s="1"/>
  <c r="O999" i="2" a="1"/>
  <c r="O999" i="2" s="1"/>
  <c r="O1000" i="2" a="1"/>
  <c r="O1000" i="2" s="1"/>
  <c r="O1001" i="2" a="1"/>
  <c r="O1001" i="2"/>
  <c r="O1002" i="2" a="1"/>
  <c r="O1002" i="2" s="1"/>
  <c r="O1003" i="2" a="1"/>
  <c r="O1003" i="2"/>
  <c r="O1004" i="2" a="1"/>
  <c r="O1004" i="2"/>
  <c r="O1005" i="2" a="1"/>
  <c r="O1005" i="2" s="1"/>
  <c r="O1006" i="2" a="1"/>
  <c r="O1006" i="2" s="1"/>
  <c r="O1007" i="2" a="1"/>
  <c r="O1007" i="2"/>
  <c r="O1008" i="2" a="1"/>
  <c r="O1008" i="2" s="1"/>
  <c r="O1009" i="2" a="1"/>
  <c r="O1009" i="2" s="1"/>
  <c r="O1010" i="2" a="1"/>
  <c r="O1010" i="2" s="1"/>
  <c r="O1011" i="2" a="1"/>
  <c r="O1011" i="2" s="1"/>
  <c r="O1012" i="2" a="1"/>
  <c r="O1012" i="2"/>
  <c r="O1013" i="2" a="1"/>
  <c r="O1013" i="2"/>
  <c r="O1014" i="2" a="1"/>
  <c r="O1014" i="2" s="1"/>
  <c r="O1015" i="2" a="1"/>
  <c r="O1015" i="2"/>
  <c r="O1016" i="2" a="1"/>
  <c r="O1016" i="2"/>
  <c r="O1017" i="2" a="1"/>
  <c r="O1017" i="2" s="1"/>
  <c r="O1018" i="2" a="1"/>
  <c r="O1018" i="2" s="1"/>
  <c r="O1019" i="2" a="1"/>
  <c r="O1019" i="2" s="1"/>
  <c r="O1020" i="2" a="1"/>
  <c r="O1020" i="2" s="1"/>
  <c r="O1021" i="2" a="1"/>
  <c r="O1021" i="2"/>
  <c r="O1022" i="2" a="1"/>
  <c r="O1022" i="2" s="1"/>
  <c r="O1023" i="2" a="1"/>
  <c r="O1023" i="2" s="1"/>
  <c r="O1024" i="2" a="1"/>
  <c r="O1024" i="2"/>
  <c r="O1025" i="2" a="1"/>
  <c r="O1025" i="2"/>
  <c r="O1026" i="2" a="1"/>
  <c r="O1026" i="2" s="1"/>
  <c r="O1027" i="2" a="1"/>
  <c r="O1027" i="2"/>
  <c r="O1028" i="2" a="1"/>
  <c r="O1028" i="2" s="1"/>
  <c r="O1029" i="2" a="1"/>
  <c r="O1029" i="2" s="1"/>
  <c r="O1030" i="2" a="1"/>
  <c r="O1030" i="2" s="1"/>
  <c r="O1031" i="2" a="1"/>
  <c r="O1031" i="2" s="1"/>
  <c r="O1032" i="2" a="1"/>
  <c r="O1032" i="2" s="1"/>
  <c r="O1033" i="2" a="1"/>
  <c r="O1033" i="2"/>
  <c r="O1034" i="2" a="1"/>
  <c r="O1034" i="2" s="1"/>
  <c r="O1035" i="2" a="1"/>
  <c r="O1035" i="2"/>
  <c r="O1036" i="2" a="1"/>
  <c r="O1036" i="2"/>
  <c r="O1037" i="2" a="1"/>
  <c r="O1037" i="2" s="1"/>
  <c r="O1038" i="2" a="1"/>
  <c r="O1038" i="2" s="1"/>
  <c r="O1039" i="2" a="1"/>
  <c r="O1039" i="2"/>
  <c r="O1040" i="2" a="1"/>
  <c r="O1040" i="2" s="1"/>
  <c r="O1041" i="2" a="1"/>
  <c r="O1041" i="2" s="1"/>
  <c r="O1042" i="2" a="1"/>
  <c r="O1042" i="2" s="1"/>
  <c r="O1043" i="2" a="1"/>
  <c r="O1043" i="2" s="1"/>
  <c r="O1044" i="2" a="1"/>
  <c r="O1044" i="2"/>
  <c r="O1045" i="2" a="1"/>
  <c r="O1045" i="2"/>
  <c r="O1046" i="2" a="1"/>
  <c r="O1046" i="2" s="1"/>
  <c r="O1047" i="2" a="1"/>
  <c r="O1047" i="2"/>
  <c r="O1048" i="2" a="1"/>
  <c r="O1048" i="2"/>
  <c r="O1049" i="2" a="1"/>
  <c r="O1049" i="2" s="1"/>
  <c r="O1050" i="2" a="1"/>
  <c r="O1050" i="2" s="1"/>
  <c r="O1051" i="2" a="1"/>
  <c r="O1051" i="2" s="1"/>
  <c r="O1052" i="2" a="1"/>
  <c r="O1052" i="2" s="1"/>
  <c r="O1053" i="2" a="1"/>
  <c r="O1053" i="2"/>
  <c r="O1054" i="2" a="1"/>
  <c r="O1054" i="2" s="1"/>
  <c r="O1055" i="2" a="1"/>
  <c r="O1055" i="2" s="1"/>
  <c r="O1056" i="2" a="1"/>
  <c r="O1056" i="2"/>
  <c r="O1057" i="2" a="1"/>
  <c r="O1057" i="2"/>
  <c r="O1058" i="2" a="1"/>
  <c r="O1058" i="2" s="1"/>
  <c r="O1059" i="2" a="1"/>
  <c r="O1059" i="2"/>
  <c r="O1060" i="2" a="1"/>
  <c r="O1060" i="2" s="1"/>
  <c r="O1061" i="2" a="1"/>
  <c r="O1061" i="2" s="1"/>
  <c r="O1062" i="2" a="1"/>
  <c r="O1062" i="2" s="1"/>
  <c r="O1063" i="2" a="1"/>
  <c r="O1063" i="2" s="1"/>
  <c r="O1064" i="2" a="1"/>
  <c r="O1064" i="2" s="1"/>
  <c r="O1065" i="2" a="1"/>
  <c r="O1065" i="2"/>
  <c r="O1066" i="2" a="1"/>
  <c r="O1066" i="2" s="1"/>
  <c r="O1067" i="2" a="1"/>
  <c r="O1067" i="2"/>
  <c r="O1068" i="2" a="1"/>
  <c r="O1068" i="2"/>
  <c r="O1069" i="2" a="1"/>
  <c r="O1069" i="2" s="1"/>
  <c r="O1070" i="2" a="1"/>
  <c r="O1070" i="2" s="1"/>
  <c r="O1071" i="2" a="1"/>
  <c r="O1071" i="2"/>
  <c r="O1072" i="2" a="1"/>
  <c r="O1072" i="2" s="1"/>
  <c r="O1073" i="2" a="1"/>
  <c r="O1073" i="2" s="1"/>
  <c r="O1074" i="2" a="1"/>
  <c r="O1074" i="2" s="1"/>
  <c r="O1075" i="2" a="1"/>
  <c r="O1075" i="2" s="1"/>
  <c r="O1076" i="2" a="1"/>
  <c r="O1076" i="2"/>
  <c r="O1077" i="2" a="1"/>
  <c r="O1077" i="2"/>
  <c r="O1078" i="2" a="1"/>
  <c r="O1078" i="2" s="1"/>
  <c r="O1079" i="2" a="1"/>
  <c r="O1079" i="2" s="1"/>
  <c r="O1080" i="2" a="1"/>
  <c r="O1080" i="2"/>
  <c r="O1081" i="2" a="1"/>
  <c r="O1081" i="2"/>
  <c r="O1082" i="2" a="1"/>
  <c r="O1082" i="2" s="1"/>
  <c r="O1083" i="2" a="1"/>
  <c r="O1083" i="2" s="1"/>
  <c r="O1084" i="2" a="1"/>
  <c r="O1084" i="2"/>
  <c r="O1085" i="2" a="1"/>
  <c r="O1085" i="2"/>
  <c r="O1086" i="2" a="1"/>
  <c r="O1086" i="2" s="1"/>
  <c r="O1087" i="2" a="1"/>
  <c r="O1087" i="2" s="1"/>
  <c r="O1088" i="2" a="1"/>
  <c r="O1088" i="2"/>
  <c r="O1089" i="2" a="1"/>
  <c r="O1089" i="2"/>
  <c r="O1090" i="2" a="1"/>
  <c r="O1090" i="2" s="1"/>
  <c r="O1091" i="2" a="1"/>
  <c r="O1091" i="2" s="1"/>
  <c r="O1092" i="2" a="1"/>
  <c r="O1092" i="2"/>
  <c r="O1093" i="2" a="1"/>
  <c r="O1093" i="2"/>
  <c r="O1094" i="2" a="1"/>
  <c r="O1094" i="2" s="1"/>
  <c r="O1095" i="2" a="1"/>
  <c r="O1095" i="2" s="1"/>
  <c r="O1096" i="2" a="1"/>
  <c r="O1096" i="2"/>
  <c r="O1097" i="2" a="1"/>
  <c r="O1097" i="2"/>
  <c r="O1098" i="2" a="1"/>
  <c r="O1098" i="2" s="1"/>
  <c r="O1099" i="2" a="1"/>
  <c r="O1099" i="2" s="1"/>
  <c r="O1100" i="2" a="1"/>
  <c r="O1100" i="2"/>
  <c r="O1101" i="2" a="1"/>
  <c r="O1101" i="2"/>
  <c r="O1102" i="2" a="1"/>
  <c r="O1102" i="2" s="1"/>
  <c r="O1103" i="2" a="1"/>
  <c r="O1103" i="2" s="1"/>
  <c r="O1104" i="2" a="1"/>
  <c r="O1104" i="2"/>
  <c r="O1105" i="2" a="1"/>
  <c r="O1105" i="2"/>
  <c r="O1106" i="2" a="1"/>
  <c r="O1106" i="2" s="1"/>
  <c r="O1107" i="2" a="1"/>
  <c r="O1107" i="2" s="1"/>
  <c r="O1108" i="2" a="1"/>
  <c r="O1108" i="2" s="1"/>
  <c r="O1109" i="2" a="1"/>
  <c r="O1109" i="2"/>
  <c r="O1110" i="2" a="1"/>
  <c r="O1110" i="2" s="1"/>
  <c r="O1111" i="2" a="1"/>
  <c r="O1111" i="2" s="1"/>
  <c r="O1112" i="2" a="1"/>
  <c r="O1112" i="2" s="1"/>
  <c r="O1113" i="2" a="1"/>
  <c r="O1113" i="2"/>
  <c r="O1114" i="2" a="1"/>
  <c r="O1114" i="2" s="1"/>
  <c r="O1115" i="2" a="1"/>
  <c r="O1115" i="2" s="1"/>
  <c r="O1116" i="2" a="1"/>
  <c r="O1116" i="2" s="1"/>
  <c r="O1117" i="2" a="1"/>
  <c r="O1117" i="2"/>
  <c r="O1118" i="2" a="1"/>
  <c r="O1118" i="2" s="1"/>
  <c r="O1119" i="2" a="1"/>
  <c r="O1119" i="2" s="1"/>
  <c r="O1120" i="2" a="1"/>
  <c r="O1120" i="2" s="1"/>
  <c r="O1121" i="2" a="1"/>
  <c r="O1121" i="2"/>
  <c r="O1122" i="2" a="1"/>
  <c r="O1122" i="2" s="1"/>
  <c r="O1123" i="2" a="1"/>
  <c r="O1123" i="2" s="1"/>
  <c r="O1124" i="2" a="1"/>
  <c r="O1124" i="2" s="1"/>
  <c r="O1125" i="2" a="1"/>
  <c r="O1125" i="2"/>
  <c r="O1126" i="2" a="1"/>
  <c r="O1126" i="2" s="1"/>
  <c r="O1127" i="2" a="1"/>
  <c r="O1127" i="2" s="1"/>
  <c r="O1128" i="2" a="1"/>
  <c r="O1128" i="2" s="1"/>
  <c r="O1129" i="2" a="1"/>
  <c r="O1129" i="2"/>
  <c r="O1130" i="2" a="1"/>
  <c r="O1130" i="2" s="1"/>
  <c r="O1131" i="2" a="1"/>
  <c r="O1131" i="2" s="1"/>
  <c r="O1132" i="2" a="1"/>
  <c r="O1132" i="2" s="1"/>
  <c r="O1133" i="2" a="1"/>
  <c r="O1133" i="2"/>
  <c r="O1134" i="2" a="1"/>
  <c r="O1134" i="2" s="1"/>
  <c r="O1135" i="2" a="1"/>
  <c r="O1135" i="2" s="1"/>
  <c r="O1136" i="2" a="1"/>
  <c r="O1136" i="2" s="1"/>
  <c r="O1137" i="2" a="1"/>
  <c r="O1137" i="2"/>
  <c r="O1138" i="2" a="1"/>
  <c r="O1138" i="2" s="1"/>
  <c r="O1139" i="2" a="1"/>
  <c r="O1139" i="2" s="1"/>
  <c r="O1140" i="2" a="1"/>
  <c r="O1140" i="2" s="1"/>
  <c r="O1141" i="2" a="1"/>
  <c r="O1141" i="2"/>
  <c r="O1142" i="2" a="1"/>
  <c r="O1142" i="2" s="1"/>
  <c r="O1143" i="2" a="1"/>
  <c r="O1143" i="2" s="1"/>
  <c r="O1144" i="2" a="1"/>
  <c r="O1144" i="2" s="1"/>
  <c r="O1145" i="2" a="1"/>
  <c r="O1145" i="2"/>
  <c r="O1146" i="2" a="1"/>
  <c r="O1146" i="2" s="1"/>
  <c r="O1147" i="2" a="1"/>
  <c r="O1147" i="2" s="1"/>
  <c r="O1148" i="2" a="1"/>
  <c r="O1148" i="2" s="1"/>
  <c r="O1149" i="2" a="1"/>
  <c r="O1149" i="2"/>
  <c r="O1150" i="2" a="1"/>
  <c r="O1150" i="2" s="1"/>
  <c r="O1151" i="2" a="1"/>
  <c r="O1151" i="2" s="1"/>
  <c r="O1152" i="2" a="1"/>
  <c r="O1152" i="2" s="1"/>
  <c r="O1153" i="2" a="1"/>
  <c r="O1153" i="2"/>
  <c r="O1154" i="2" a="1"/>
  <c r="O1154" i="2" s="1"/>
  <c r="O1155" i="2" a="1"/>
  <c r="O1155" i="2" s="1"/>
  <c r="O1156" i="2" a="1"/>
  <c r="O1156" i="2" s="1"/>
  <c r="O1157" i="2" a="1"/>
  <c r="O1157" i="2"/>
  <c r="O1158" i="2" a="1"/>
  <c r="O1158" i="2" s="1"/>
  <c r="O1159" i="2" a="1"/>
  <c r="O1159" i="2" s="1"/>
  <c r="O1160" i="2" a="1"/>
  <c r="O1160" i="2" s="1"/>
  <c r="O1161" i="2" a="1"/>
  <c r="O1161" i="2"/>
  <c r="O1162" i="2" a="1"/>
  <c r="O1162" i="2" s="1"/>
  <c r="O1163" i="2" a="1"/>
  <c r="O1163" i="2" s="1"/>
  <c r="O1164" i="2" a="1"/>
  <c r="O1164" i="2" s="1"/>
  <c r="O1165" i="2" a="1"/>
  <c r="O1165" i="2"/>
  <c r="O1166" i="2" a="1"/>
  <c r="O1166" i="2" s="1"/>
  <c r="O1167" i="2" a="1"/>
  <c r="O1167" i="2" s="1"/>
  <c r="O1168" i="2" a="1"/>
  <c r="O1168" i="2" s="1"/>
  <c r="O1169" i="2" a="1"/>
  <c r="O1169" i="2"/>
  <c r="O1170" i="2" a="1"/>
  <c r="O1170" i="2" s="1"/>
  <c r="O1171" i="2" a="1"/>
  <c r="O1171" i="2" s="1"/>
  <c r="O1172" i="2" a="1"/>
  <c r="O1172" i="2" s="1"/>
  <c r="O1173" i="2" a="1"/>
  <c r="O1173" i="2"/>
  <c r="O1174" i="2" a="1"/>
  <c r="O1174" i="2" s="1"/>
  <c r="O1175" i="2" a="1"/>
  <c r="O1175" i="2" s="1"/>
  <c r="O1176" i="2" a="1"/>
  <c r="O1176" i="2" s="1"/>
  <c r="O1177" i="2" a="1"/>
  <c r="O1177" i="2"/>
  <c r="O1178" i="2" a="1"/>
  <c r="O1178" i="2" s="1"/>
  <c r="O1179" i="2" a="1"/>
  <c r="O1179" i="2" s="1"/>
  <c r="O1180" i="2" a="1"/>
  <c r="O1180" i="2" s="1"/>
  <c r="O1181" i="2" a="1"/>
  <c r="O1181" i="2"/>
  <c r="O1182" i="2" a="1"/>
  <c r="O1182" i="2" s="1"/>
  <c r="O1183" i="2" a="1"/>
  <c r="O1183" i="2" s="1"/>
  <c r="O1184" i="2" a="1"/>
  <c r="O1184" i="2" s="1"/>
  <c r="O1185" i="2" a="1"/>
  <c r="O1185" i="2"/>
  <c r="O1186" i="2" a="1"/>
  <c r="O1186" i="2" s="1"/>
  <c r="O1187" i="2" a="1"/>
  <c r="O1187" i="2" s="1"/>
  <c r="O1188" i="2" a="1"/>
  <c r="O1188" i="2" s="1"/>
  <c r="O1189" i="2" a="1"/>
  <c r="O1189" i="2"/>
  <c r="O1190" i="2" a="1"/>
  <c r="O1190" i="2" s="1"/>
  <c r="O1191" i="2" a="1"/>
  <c r="O1191" i="2" s="1"/>
  <c r="O1192" i="2" a="1"/>
  <c r="O1192" i="2" s="1"/>
  <c r="O1193" i="2" a="1"/>
  <c r="O1193" i="2"/>
  <c r="O1194" i="2" a="1"/>
  <c r="O1194" i="2" s="1"/>
  <c r="O1195" i="2" a="1"/>
  <c r="O1195" i="2" s="1"/>
  <c r="O1196" i="2" a="1"/>
  <c r="O1196" i="2" s="1"/>
  <c r="O1197" i="2" a="1"/>
  <c r="O1197" i="2"/>
  <c r="O1198" i="2" a="1"/>
  <c r="O1198" i="2" s="1"/>
  <c r="O1199" i="2" a="1"/>
  <c r="O1199" i="2" s="1"/>
  <c r="O1200" i="2" a="1"/>
  <c r="O1200" i="2" s="1"/>
  <c r="O1201" i="2" a="1"/>
  <c r="O1201" i="2"/>
  <c r="O2" i="2" a="1"/>
  <c r="O2" i="2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AD7484-5F7E-4F2F-96B3-5500C0E6A591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  <connection id="2" xr16:uid="{A4044029-5C24-4687-BACA-F03A59D181CA}" keepAlive="1" name="Query - Table4 (2)" description="Connection to the 'Table4 (2)' query in the workbook." type="5" refreshedVersion="8" background="1" saveData="1">
    <dbPr connection="Provider=Microsoft.Mashup.OleDb.1;Data Source=$Workbook$;Location=&quot;Table4 (2)&quot;;Extended Properties=&quot;&quot;" command="SELECT * FROM [Table4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<sst xmlns="http://schemas.openxmlformats.org/spreadsheetml/2006/main" count="13494" uniqueCount="5034">
  <si>
    <t>Student_ID</t>
  </si>
  <si>
    <t>Name</t>
  </si>
  <si>
    <t>Email</t>
  </si>
  <si>
    <t>Gender</t>
  </si>
  <si>
    <t>Country</t>
  </si>
  <si>
    <t>Age</t>
  </si>
  <si>
    <t>Enrollment_Date</t>
  </si>
  <si>
    <t>Course_Name</t>
  </si>
  <si>
    <t>Course_Category</t>
  </si>
  <si>
    <t>Progress (%)</t>
  </si>
  <si>
    <t>Time_Spent (hrs)</t>
  </si>
  <si>
    <t>Completed</t>
  </si>
  <si>
    <t>Feedback_Rating</t>
  </si>
  <si>
    <t>Session_Attendance</t>
  </si>
  <si>
    <t>46685257-bdd6-40fb-8667-1ad11c80317f</t>
  </si>
  <si>
    <t>charles garcia</t>
  </si>
  <si>
    <t>fjohnson@hall.com</t>
  </si>
  <si>
    <t>Female</t>
  </si>
  <si>
    <t>us</t>
  </si>
  <si>
    <t>25-12-2024</t>
  </si>
  <si>
    <t>Python for Data Science</t>
  </si>
  <si>
    <t>Data Science</t>
  </si>
  <si>
    <t>N</t>
  </si>
  <si>
    <t>2024-12-25, 2025-01-01, 2025-01-08, 2025-01-15, 2025-01-22</t>
  </si>
  <si>
    <t>b38a088c-a65e-4389-b74d-0fb132e70629</t>
  </si>
  <si>
    <t>connie lawrence</t>
  </si>
  <si>
    <t>helenpeterson@lewis.com</t>
  </si>
  <si>
    <t>male</t>
  </si>
  <si>
    <t>India</t>
  </si>
  <si>
    <t>25-08-2024</t>
  </si>
  <si>
    <t>Social Media Strategy</t>
  </si>
  <si>
    <t>Marketing</t>
  </si>
  <si>
    <t>Yes</t>
  </si>
  <si>
    <t>d8f56413-5be6-428e-98c2-67976142ea7d</t>
  </si>
  <si>
    <t>dennis williams</t>
  </si>
  <si>
    <t>dudleynicholas@hotmail.com</t>
  </si>
  <si>
    <t>29-08-2022</t>
  </si>
  <si>
    <t>Startup Strategy</t>
  </si>
  <si>
    <t>Business</t>
  </si>
  <si>
    <t>No</t>
  </si>
  <si>
    <t>2022-08-29, 2022-09-05, 2022-09-12, 2022-09-19</t>
  </si>
  <si>
    <t>e2acf72f-9e57-4f7a-a0ee-89aed453dd32</t>
  </si>
  <si>
    <t>LAURA BUSH</t>
  </si>
  <si>
    <t>kendragalloway@delacruz.com</t>
  </si>
  <si>
    <t>F</t>
  </si>
  <si>
    <t>Canada</t>
  </si>
  <si>
    <t>Data Visualization with R</t>
  </si>
  <si>
    <t>2023-07-06, 2023-07-13, 2023-07-20, 2023-07-27, 2023-08-03</t>
  </si>
  <si>
    <t>29a3b2e9-5d65-4441-9588-42dea2bc372f</t>
  </si>
  <si>
    <t>DANIEL ADAMS</t>
  </si>
  <si>
    <t>amandasanchez@gray-mayo.net</t>
  </si>
  <si>
    <t>UK</t>
  </si>
  <si>
    <t>Project Management Essentials</t>
  </si>
  <si>
    <t>2024-03-11, 2024-03-18, 2024-03-25, 2024-04-01, 2024-04-08, 2024-04-15</t>
  </si>
  <si>
    <t>c4b032cc-d7c5-44a5-9304-317faf42e12f</t>
  </si>
  <si>
    <t>CRYSTAL JOHNSON</t>
  </si>
  <si>
    <t>nadams@hotmail.com</t>
  </si>
  <si>
    <t>female</t>
  </si>
  <si>
    <t>14-03-2023</t>
  </si>
  <si>
    <t>UI/UX Fundamentals</t>
  </si>
  <si>
    <t>Design</t>
  </si>
  <si>
    <t>2023-03-14, 2023-03-21, 2023-03-28, 2023-04-04</t>
  </si>
  <si>
    <t>654821d0-7fcd-4eb1-a7ca-d415366eb16f</t>
  </si>
  <si>
    <t>MARIA THOMAS</t>
  </si>
  <si>
    <t>julieryan@richards.com</t>
  </si>
  <si>
    <t>2023-08-08, 2023-08-15, 2023-08-22, 2023-08-29, 2023-09-05, 2023-09-12, 2023-09-19, 2023-09-26</t>
  </si>
  <si>
    <t>c17af08a-1745-46d8-be57-0ddf827050a8</t>
  </si>
  <si>
    <t>BRIAN BURTON</t>
  </si>
  <si>
    <t>cruzcaitlin@yahoo.com</t>
  </si>
  <si>
    <t>SEO Fundamentals</t>
  </si>
  <si>
    <t>2022-11-07, 2022-11-14</t>
  </si>
  <si>
    <t>dc5c0eed-8da0-465b-b898-97b9405cacec</t>
  </si>
  <si>
    <t>melanie wilson</t>
  </si>
  <si>
    <t>daniel62@yahoo.com</t>
  </si>
  <si>
    <t>USA</t>
  </si>
  <si>
    <t>Finance 101</t>
  </si>
  <si>
    <t>Y</t>
  </si>
  <si>
    <t>b83cfe0b-e037-45ed-b8db-0672f42d47cc</t>
  </si>
  <si>
    <t>jonathan white</t>
  </si>
  <si>
    <t>meagan89@hernandez.net</t>
  </si>
  <si>
    <t>2022-04-12, 2022-04-19, 2022-04-26</t>
  </si>
  <si>
    <t>52fbe43b-9954-4eb4-8025-7ad1eb2263dd</t>
  </si>
  <si>
    <t>brian cox dvm</t>
  </si>
  <si>
    <t>brianhumphrey@gmail.com</t>
  </si>
  <si>
    <t>2024-07-08, 2024-07-15, 2024-07-22, 2024-07-29, 2024-08-05, 2024-08-12</t>
  </si>
  <si>
    <t>11b7e948-d0e6-4660-bc69-dee1bb5e4bcf</t>
  </si>
  <si>
    <t>KIM MARTINEZ</t>
  </si>
  <si>
    <t>josephbrennan@yahoo.com</t>
  </si>
  <si>
    <t>MALE</t>
  </si>
  <si>
    <t>Germany</t>
  </si>
  <si>
    <t>18-08-2022</t>
  </si>
  <si>
    <t>Digital Marketing 101</t>
  </si>
  <si>
    <t>2022-08-18, 2022-08-25, 2022-09-01</t>
  </si>
  <si>
    <t>badcc32a-c159-4f53-8a0f-4efbedcd465e</t>
  </si>
  <si>
    <t>MICHELLE ROSS</t>
  </si>
  <si>
    <t>clam@gmail.com</t>
  </si>
  <si>
    <t>Male</t>
  </si>
  <si>
    <t>india</t>
  </si>
  <si>
    <t>2023-03-02, 2023-03-09, 2023-03-16, 2023-03-23, 2023-03-30, 2023-04-06</t>
  </si>
  <si>
    <t>05628059-568c-469b-9064-005c3985c3cf</t>
  </si>
  <si>
    <t>CRYSTAL ROBINSON</t>
  </si>
  <si>
    <t>perezrebecca@jones-young.info</t>
  </si>
  <si>
    <t>27-04-2023</t>
  </si>
  <si>
    <t>2023-04-27, 2023-05-04</t>
  </si>
  <si>
    <t>ef7ddc76-b92d-422b-a1df-306f8a0b3c33</t>
  </si>
  <si>
    <t>LAURA SANCHEZ</t>
  </si>
  <si>
    <t>glee@hotmail.com</t>
  </si>
  <si>
    <t>2023-03-05, 2023-03-12, 2023-03-19, 2023-03-26</t>
  </si>
  <si>
    <t>778eedb3-693d-4fbc-ac6f-a6115ab33edf</t>
  </si>
  <si>
    <t>AMY VALDEZ</t>
  </si>
  <si>
    <t>powellmatthew@wright.net</t>
  </si>
  <si>
    <t>M</t>
  </si>
  <si>
    <t>2024-02-05, 2024-02-12, 2024-02-19, 2024-02-26, 2024-03-04, 2024-03-11, 2024-03-18</t>
  </si>
  <si>
    <t>474ebc19-2ef9-4276-ac00-6f6123e2fcb4</t>
  </si>
  <si>
    <t>SHANNON JONES</t>
  </si>
  <si>
    <t>pearsonamber@novak.com</t>
  </si>
  <si>
    <t>Adobe Illustrator Mastery</t>
  </si>
  <si>
    <t>2024-03-03, 2024-03-10</t>
  </si>
  <si>
    <t>dd59ba71-36b8-4481-bb3a-4e3e7c52fa17</t>
  </si>
  <si>
    <t>anthony gray</t>
  </si>
  <si>
    <t>sara74@yahoo.com</t>
  </si>
  <si>
    <t>FEMALE</t>
  </si>
  <si>
    <t>29-12-2023</t>
  </si>
  <si>
    <t>2023-12-29, 2024-01-05, 2024-01-12, 2024-01-19, 2024-01-26, 2024-02-02, 2024-02-09</t>
  </si>
  <si>
    <t>c88a618e-fed4-457d-bb02-6576f512c4c3</t>
  </si>
  <si>
    <t>michelle moore</t>
  </si>
  <si>
    <t>tanyariley@hotmail.com</t>
  </si>
  <si>
    <t>24-03-2025</t>
  </si>
  <si>
    <t>0cd620c2-0ea2-422b-9048-67babf7b539b</t>
  </si>
  <si>
    <t>kathryn farrell</t>
  </si>
  <si>
    <t>invalid-email</t>
  </si>
  <si>
    <t>2022-07-10, 2022-07-17, 2022-07-24, 2022-07-31</t>
  </si>
  <si>
    <t>14822f53-8201-4c62-b5f5-9b220e8fa8e0</t>
  </si>
  <si>
    <t>andrea jones</t>
  </si>
  <si>
    <t>kwilson@riley.org</t>
  </si>
  <si>
    <t>2022-12-07, 2022-12-14, 2022-12-21, 2022-12-28, 2023-01-04, 2023-01-11</t>
  </si>
  <si>
    <t>90b2b633-956b-4c0c-a849-9b926b5252e3</t>
  </si>
  <si>
    <t>taylor harris</t>
  </si>
  <si>
    <t>josephanderson@hotmail.com</t>
  </si>
  <si>
    <t>Uk</t>
  </si>
  <si>
    <t>2022-08-12, 2022-08-19, 2022-08-26, 2022-09-02</t>
  </si>
  <si>
    <t>c07a30f2-edd4-453b-90f0-fd0a750cab75</t>
  </si>
  <si>
    <t>ALEXANDRA HOWELL</t>
  </si>
  <si>
    <t>medinawilliam@mahoney.com</t>
  </si>
  <si>
    <t>17-07-2023</t>
  </si>
  <si>
    <t>2023-07-17, 2023-07-24, 2023-07-31, 2023-08-07, 2023-08-14</t>
  </si>
  <si>
    <t>d5704f32-702c-4d20-a862-18b848f4ef12</t>
  </si>
  <si>
    <t>elizabeth riggs</t>
  </si>
  <si>
    <t>sarah12@wilson-rodriguez.net</t>
  </si>
  <si>
    <t>React for Beginners</t>
  </si>
  <si>
    <t>Web Development</t>
  </si>
  <si>
    <t>2023-11-02, 2023-11-09, 2023-11-16, 2023-11-23, 2023-11-30</t>
  </si>
  <si>
    <t>35ebd32d-9ad6-40ab-8821-2ddb45b89cd9</t>
  </si>
  <si>
    <t>CHRISTINA WALTERS</t>
  </si>
  <si>
    <t>dking@gmail.com</t>
  </si>
  <si>
    <t>2022-12-04, 2022-12-11, 2022-12-18, 2022-12-25, 2023-01-01, 2023-01-08, 2023-01-15, 2023-01-22</t>
  </si>
  <si>
    <t>0b49452d-46d4-43f3-9450-281c6c6f7633</t>
  </si>
  <si>
    <t>RAY WALSH</t>
  </si>
  <si>
    <t>joycearnold@yahoo.com</t>
  </si>
  <si>
    <t>IN</t>
  </si>
  <si>
    <t>17-12-2024</t>
  </si>
  <si>
    <t>Graphic Design Basics</t>
  </si>
  <si>
    <t>f1eedba3-1343-4e61-9ca3-c4480279b6a6</t>
  </si>
  <si>
    <t>STEPHANIE GARDNER</t>
  </si>
  <si>
    <t>russellwilliams@yahoo.com</t>
  </si>
  <si>
    <t>2024-08-25, 2024-09-01, 2024-09-08</t>
  </si>
  <si>
    <t>ae9bec36-35c7-436c-9b99-62c6e61fecc0</t>
  </si>
  <si>
    <t>BRIAN DELEON</t>
  </si>
  <si>
    <t>sarayoung@gmail.com</t>
  </si>
  <si>
    <t>2022-06-07, 2022-06-14</t>
  </si>
  <si>
    <t>2dea9493-0658-463a-a98c-206fe1a47e10</t>
  </si>
  <si>
    <t>evelyn galvan</t>
  </si>
  <si>
    <t>erik16@garrison.com</t>
  </si>
  <si>
    <t>JavaScript Bootcamp</t>
  </si>
  <si>
    <t>2023-01-07, 2023-01-14, 2023-01-21, 2023-01-28, 2023-02-04, 2023-02-11</t>
  </si>
  <si>
    <t>cb9bc326-d20e-4c17-8e20-fd1a598336e3</t>
  </si>
  <si>
    <t>courtney keller</t>
  </si>
  <si>
    <t>joshua14@yahoo.com</t>
  </si>
  <si>
    <t>22-03-2024</t>
  </si>
  <si>
    <t>2024-03-22, 2024-03-29, 2024-04-05, 2024-04-12, 2024-04-19, 2024-04-26, 2024-05-03</t>
  </si>
  <si>
    <t>fb2ca025-adf4-462d-a651-529e8268690b</t>
  </si>
  <si>
    <t>erin johnson</t>
  </si>
  <si>
    <t>beverlyterrell@gmail.com</t>
  </si>
  <si>
    <t>28-12-2024</t>
  </si>
  <si>
    <t>2024-12-28, 2025-01-04, 2025-01-11, 2025-01-18</t>
  </si>
  <si>
    <t>ba81edd9-587e-4344-af3f-920c98b8e4cc</t>
  </si>
  <si>
    <t>jessica joyce</t>
  </si>
  <si>
    <t>mlam@williams-graham.net</t>
  </si>
  <si>
    <t>22-09-2022</t>
  </si>
  <si>
    <t>2022-09-22, 2022-09-29, 2022-10-06, 2022-10-13, 2022-10-20</t>
  </si>
  <si>
    <t>bdf070aa-f0b5-456b-b82c-9074afd5dea5</t>
  </si>
  <si>
    <t>christina reynolds</t>
  </si>
  <si>
    <t>elizabeth14@hotmail.com</t>
  </si>
  <si>
    <t>21-07-2024</t>
  </si>
  <si>
    <t>2024-07-21, 2024-07-28, 2024-08-04, 2024-08-11, 2024-08-18, 2024-08-25, 2024-09-01</t>
  </si>
  <si>
    <t>6703b636-5380-4904-a88c-7015aab97e49</t>
  </si>
  <si>
    <t>KRISTEN LEE</t>
  </si>
  <si>
    <t>31-07-2023</t>
  </si>
  <si>
    <t>2023-07-31, 2023-08-07</t>
  </si>
  <si>
    <t>bf85bf0e-ad64-456c-a10f-aa3ff0bbac67</t>
  </si>
  <si>
    <t>lisa turner</t>
  </si>
  <si>
    <t>justin69@pena.com</t>
  </si>
  <si>
    <t>2025-02-02, 2025-02-09, 2025-02-16, 2025-02-23, 2025-03-02, 2025-03-09, 2025-03-16</t>
  </si>
  <si>
    <t>f5b78cc7-e6b3-4944-8b32-3e357922bac2</t>
  </si>
  <si>
    <t>CAROLYN MILLER</t>
  </si>
  <si>
    <t>cardenaskaren@hotmail.com</t>
  </si>
  <si>
    <t>25b8fd4b-32fa-4de8-8e7a-e7f639820cff</t>
  </si>
  <si>
    <t>david alvarez</t>
  </si>
  <si>
    <t>operry@lee.com</t>
  </si>
  <si>
    <t>2023-08-02, 2023-08-09, 2023-08-16</t>
  </si>
  <si>
    <t>e4855aa1-016b-4287-b008-05cca7f36ae9</t>
  </si>
  <si>
    <t>PATRICIA RODRIGUEZ</t>
  </si>
  <si>
    <t>gregoryrubio@hotmail.com</t>
  </si>
  <si>
    <t>22-11-2022</t>
  </si>
  <si>
    <t>2022-11-22, 2022-11-29, 2022-12-06, 2022-12-13, 2022-12-20</t>
  </si>
  <si>
    <t>eadf5085-3fcb-4546-8eb2-25790cdb1ca4</t>
  </si>
  <si>
    <t>joyce solis</t>
  </si>
  <si>
    <t>usalazar@hotmail.com</t>
  </si>
  <si>
    <t>28-03-2024</t>
  </si>
  <si>
    <t>2024-03-28, 2024-04-04, 2024-04-11, 2024-04-18, 2024-04-25, 2024-05-02, 2024-05-09, 2024-05-16</t>
  </si>
  <si>
    <t>722764e6-8c41-461b-a827-a1b9d4a02e53</t>
  </si>
  <si>
    <t>NATASHA WELLS</t>
  </si>
  <si>
    <t>maryramirez@hotmail.com</t>
  </si>
  <si>
    <t>29-01-2024</t>
  </si>
  <si>
    <t>2024-01-29, 2024-02-05, 2024-02-12, 2024-02-19</t>
  </si>
  <si>
    <t>709b7d97-464c-44af-bd3f-3799a07295e9</t>
  </si>
  <si>
    <t>dustin nelson</t>
  </si>
  <si>
    <t>taylorjesse@hotmail.com</t>
  </si>
  <si>
    <t>28-04-2024</t>
  </si>
  <si>
    <t>2024-04-28, 2024-05-05, 2024-05-12, 2024-05-19, 2024-05-26, 2024-06-02, 2024-06-09</t>
  </si>
  <si>
    <t>6a34c854-1071-4d51-b6c5-9dacb4d7e28e</t>
  </si>
  <si>
    <t>joshua perry</t>
  </si>
  <si>
    <t>xprice@shah.org</t>
  </si>
  <si>
    <t>30-11-2022</t>
  </si>
  <si>
    <t>2022-11-30, 2022-12-07, 2022-12-14, 2022-12-21, 2022-12-28, 2023-01-04</t>
  </si>
  <si>
    <t>5a0cdd7c-f157-4470-8182-67c47a1b5806</t>
  </si>
  <si>
    <t>JAMES SNOW</t>
  </si>
  <si>
    <t>tracynelson@yahoo.com</t>
  </si>
  <si>
    <t>18-11-2023</t>
  </si>
  <si>
    <t>2023-11-18, 2023-11-25, 2023-12-02, 2023-12-09</t>
  </si>
  <si>
    <t>addc3e13-ab3b-4d37-960c-95ee638c254c</t>
  </si>
  <si>
    <t>MISTY PITTMAN</t>
  </si>
  <si>
    <t>meadowsbrittany@johnson.info</t>
  </si>
  <si>
    <t>22-05-2022</t>
  </si>
  <si>
    <t>2022-05-22, 2022-05-29</t>
  </si>
  <si>
    <t>53cd6268-610c-4373-8299-9aa40cdf742b</t>
  </si>
  <si>
    <t>gabriel juarez</t>
  </si>
  <si>
    <t>karen64@gmail.com</t>
  </si>
  <si>
    <t>14-01-2023</t>
  </si>
  <si>
    <t>HTML &amp; CSS Basics</t>
  </si>
  <si>
    <t>2023-01-14, 2023-01-21, 2023-01-28, 2023-02-04, 2023-02-11</t>
  </si>
  <si>
    <t>0d557b61-8a17-4dfe-bfc0-0dc804f64d86</t>
  </si>
  <si>
    <t>mrs. marie harrington dds</t>
  </si>
  <si>
    <t>jamessmith@allen.com</t>
  </si>
  <si>
    <t>2024-04-06, 2024-04-13, 2024-04-20, 2024-04-27, 2024-05-04, 2024-05-11, 2024-05-18</t>
  </si>
  <si>
    <t>b31022f0-770c-4798-b7cc-863bf2a03459</t>
  </si>
  <si>
    <t>JACOB OBRIEN</t>
  </si>
  <si>
    <t>tamirodriguez@hickman.biz</t>
  </si>
  <si>
    <t>30-08-2024</t>
  </si>
  <si>
    <t>2024-08-30, 2024-09-06, 2024-09-13, 2024-09-20, 2024-09-27, 2024-10-04, 2024-10-11, 2024-10-18</t>
  </si>
  <si>
    <t>13748146-32c5-4d89-b70b-3420f1043785</t>
  </si>
  <si>
    <t>sandra sanchez</t>
  </si>
  <si>
    <t>hoganashlee@gmail.com</t>
  </si>
  <si>
    <t>14-12-2023</t>
  </si>
  <si>
    <t>2023-12-14, 2023-12-21, 2023-12-28, 2024-01-04, 2024-01-11, 2024-01-18, 2024-01-25</t>
  </si>
  <si>
    <t>5eddbbbf-a959-4663-adaa-2e688861fe18</t>
  </si>
  <si>
    <t>matthew smith</t>
  </si>
  <si>
    <t>xgarcia@hotmail.com</t>
  </si>
  <si>
    <t>28-09-2023</t>
  </si>
  <si>
    <t>2023-09-28, 2023-10-05, 2023-10-12, 2023-10-19</t>
  </si>
  <si>
    <t>2d174fc9-6f7c-45ea-a72a-6d8eb5122df8</t>
  </si>
  <si>
    <t>tracie nelson</t>
  </si>
  <si>
    <t>ugraham@hotmail.com</t>
  </si>
  <si>
    <t>21-03-2024</t>
  </si>
  <si>
    <t>2024-03-21, 2024-03-28, 2024-04-04, 2024-04-11</t>
  </si>
  <si>
    <t>d4aac9a3-3ed8-456c-9a09-dfa052828d80</t>
  </si>
  <si>
    <t>diana hayes</t>
  </si>
  <si>
    <t>frogers@yahoo.com</t>
  </si>
  <si>
    <t>28-05-2023</t>
  </si>
  <si>
    <t>2023-05-28, 2023-06-04, 2023-06-11, 2023-06-18</t>
  </si>
  <si>
    <t>cc3ebdde-5ad5-4f06-b64d-7c877cd0129d</t>
  </si>
  <si>
    <t>douglas carlson</t>
  </si>
  <si>
    <t>blackjames@gmail.com</t>
  </si>
  <si>
    <t>2023-01-14, 2023-01-21</t>
  </si>
  <si>
    <t>3d85de89-c217-4429-8e20-07247d137018</t>
  </si>
  <si>
    <t>maria henry</t>
  </si>
  <si>
    <t>phillipsrichard@torres.com</t>
  </si>
  <si>
    <t>2023-12-29, 2024-01-05, 2024-01-12, 2024-01-19, 2024-01-26, 2024-02-02, 2024-02-09, 2024-02-16</t>
  </si>
  <si>
    <t>6cedd15d-5800-4c02-87ea-7ff58db06746</t>
  </si>
  <si>
    <t>KRISTA BELL MD</t>
  </si>
  <si>
    <t>jerry35@gmail.com</t>
  </si>
  <si>
    <t>2024-04-11, 2024-04-18</t>
  </si>
  <si>
    <t>2f65fafa-b0ae-4f08-831e-dbbcf36cb62b</t>
  </si>
  <si>
    <t>parker hill</t>
  </si>
  <si>
    <t>wallkenneth@yahoo.com</t>
  </si>
  <si>
    <t>17-07-2024</t>
  </si>
  <si>
    <t>2024-07-17, 2024-07-24, 2024-07-31, 2024-08-07</t>
  </si>
  <si>
    <t>88bd13d1-b540-430e-839f-3a254d6168bd</t>
  </si>
  <si>
    <t>ANGEL BROWN</t>
  </si>
  <si>
    <t>danamullins@gmail.com</t>
  </si>
  <si>
    <t>2023-01-10, 2023-01-17</t>
  </si>
  <si>
    <t>7a8d03aa-782a-45e0-88ca-765192f5df7b</t>
  </si>
  <si>
    <t>cody williams</t>
  </si>
  <si>
    <t>shortrichard@gmail.com</t>
  </si>
  <si>
    <t>26-04-2022</t>
  </si>
  <si>
    <t>2022-04-26, 2022-05-03, 2022-05-10, 2022-05-17</t>
  </si>
  <si>
    <t>26d794d3-0db9-4301-afbb-411aa1235a8c</t>
  </si>
  <si>
    <t>justin torres</t>
  </si>
  <si>
    <t>grantrobert@gibbs.info</t>
  </si>
  <si>
    <t>19-09-2024</t>
  </si>
  <si>
    <t>fd72b050-96a9-454f-9c33-e1f94c1f55ab</t>
  </si>
  <si>
    <t>keith brown</t>
  </si>
  <si>
    <t>colleenbaker@moore.net</t>
  </si>
  <si>
    <t>23-02-2024</t>
  </si>
  <si>
    <t>2024-02-23, 2024-03-01, 2024-03-08, 2024-03-15, 2024-03-22, 2024-03-29, 2024-04-05, 2024-04-12</t>
  </si>
  <si>
    <t>735435ea-6894-4b8d-80af-5b3a2812859a</t>
  </si>
  <si>
    <t>julie johnson</t>
  </si>
  <si>
    <t>jacqueline71@hotmail.com</t>
  </si>
  <si>
    <t>2022-08-01, 2022-08-08, 2022-08-15, 2022-08-22, 2022-08-29</t>
  </si>
  <si>
    <t>ca8f3653-c9af-48f8-83b9-da13ec856f37</t>
  </si>
  <si>
    <t>mary peck</t>
  </si>
  <si>
    <t>stephensdeborah@yahoo.com</t>
  </si>
  <si>
    <t>Machine Learning A-Z</t>
  </si>
  <si>
    <t>2023-04-04, 2023-04-11, 2023-04-18, 2023-04-25, 2023-05-02, 2023-05-09</t>
  </si>
  <si>
    <t>cae9b4a7-2a79-4a68-8f44-704f1247ea4e</t>
  </si>
  <si>
    <t>paul carroll</t>
  </si>
  <si>
    <t>smartinez@yahoo.com</t>
  </si>
  <si>
    <t>13-11-2022</t>
  </si>
  <si>
    <t>2022-11-13, 2022-11-20</t>
  </si>
  <si>
    <t>801ef1da-45b1-4d25-b153-3ae8670acc5c</t>
  </si>
  <si>
    <t>JESSICA GEORGE</t>
  </si>
  <si>
    <t>cassandra01@gmail.com</t>
  </si>
  <si>
    <t>28-03-2025</t>
  </si>
  <si>
    <t>2025-03-28, 2025-04-04, 2025-04-11, 2025-04-18, 2025-04-25, 2025-05-02, 2025-05-09, 2025-05-16</t>
  </si>
  <si>
    <t>964db03f-9340-4fad-9c4a-d56bd6016237</t>
  </si>
  <si>
    <t>YVONNE CHAMBERS</t>
  </si>
  <si>
    <t>hinesgregory@hotmail.com</t>
  </si>
  <si>
    <t>17-02-2025</t>
  </si>
  <si>
    <t>2025-02-17, 2025-02-24, 2025-03-03</t>
  </si>
  <si>
    <t>2e76128b-4735-44f9-aa83-bf007135f221</t>
  </si>
  <si>
    <t>jessica olsen dvm</t>
  </si>
  <si>
    <t>ricky51@gmail.com</t>
  </si>
  <si>
    <t>13-01-2025</t>
  </si>
  <si>
    <t>2025-01-13, 2025-01-20, 2025-01-27, 2025-02-03, 2025-02-10</t>
  </si>
  <si>
    <t>49c8a43f-7ed7-4ed7-b194-990b6961929e</t>
  </si>
  <si>
    <t>jennifer hodges</t>
  </si>
  <si>
    <t>qmiller@wilson-barton.net</t>
  </si>
  <si>
    <t>2023-09-01, 2023-09-08, 2023-09-15, 2023-09-22, 2023-09-29</t>
  </si>
  <si>
    <t>764414fd-8ae7-49ed-9e8e-de0ba85c6e4a</t>
  </si>
  <si>
    <t>CODY COX</t>
  </si>
  <si>
    <t>nwolf@yahoo.com</t>
  </si>
  <si>
    <t>2022-04-08, 2022-04-15, 2022-04-22, 2022-04-29, 2022-05-06, 2022-05-13, 2022-05-20</t>
  </si>
  <si>
    <t>70286046-49bc-473f-ad7b-f656218a1536</t>
  </si>
  <si>
    <t>kari johnson</t>
  </si>
  <si>
    <t>lancesmith@davis-gay.com</t>
  </si>
  <si>
    <t>2024-08-07, 2024-08-14, 2024-08-21</t>
  </si>
  <si>
    <t>d50755d9-a5d0-4d53-9e12-42e3f27292b6</t>
  </si>
  <si>
    <t>timothy carter</t>
  </si>
  <si>
    <t>edavenport@gmail.com</t>
  </si>
  <si>
    <t>23-03-2024</t>
  </si>
  <si>
    <t>2024-03-23, 2024-03-30, 2024-04-06</t>
  </si>
  <si>
    <t>30cbd755-6232-417a-a507-41818d1fb540</t>
  </si>
  <si>
    <t>katie suarez</t>
  </si>
  <si>
    <t>kendra65@adams.org</t>
  </si>
  <si>
    <t>16-03-2024</t>
  </si>
  <si>
    <t>2024-03-16, 2024-03-23, 2024-03-30, 2024-04-06, 2024-04-13, 2024-04-20, 2024-04-27, 2024-05-04</t>
  </si>
  <si>
    <t>dd81b7f5-7d59-41c6-a8f1-e091ffb8102d</t>
  </si>
  <si>
    <t>joshua reed</t>
  </si>
  <si>
    <t>mcantu@hotmail.com</t>
  </si>
  <si>
    <t>23-09-2024</t>
  </si>
  <si>
    <t>2024-09-23, 2024-09-30, 2024-10-07</t>
  </si>
  <si>
    <t>db23aa8c-3bca-4f85-a20a-60ac9261549d</t>
  </si>
  <si>
    <t>amanda garner</t>
  </si>
  <si>
    <t>ymcneil@hotmail.com</t>
  </si>
  <si>
    <t>2023-04-12, 2023-04-19, 2023-04-26</t>
  </si>
  <si>
    <t>2051acef-097a-4e10-b6fe-bc0e7ecddbaf</t>
  </si>
  <si>
    <t>LESLIE KANE</t>
  </si>
  <si>
    <t>foxstephen@hotmail.com</t>
  </si>
  <si>
    <t>29-11-2022</t>
  </si>
  <si>
    <t>f84f16b3-a79f-4faf-9ef5-768968f45bce</t>
  </si>
  <si>
    <t>john costa</t>
  </si>
  <si>
    <t>vsantos@hotmail.com</t>
  </si>
  <si>
    <t>16-11-2022</t>
  </si>
  <si>
    <t>2022-11-16, 2022-11-23, 2022-11-30, 2022-12-07, 2022-12-14, 2022-12-21, 2022-12-28</t>
  </si>
  <si>
    <t>a075e927-5110-4492-b442-7e0b61484bb3</t>
  </si>
  <si>
    <t>olivia brennan</t>
  </si>
  <si>
    <t>younggabrielle@bright-francis.biz</t>
  </si>
  <si>
    <t>13-07-2024</t>
  </si>
  <si>
    <t>df615a5c-b432-4070-a23d-4c2fc2a79689</t>
  </si>
  <si>
    <t>christopher evans</t>
  </si>
  <si>
    <t>nguyenbrian@brooks-thomas.net</t>
  </si>
  <si>
    <t>2022-09-06, 2022-09-13</t>
  </si>
  <si>
    <t>2e183554-cae2-4e66-ae8a-781390e0a95b</t>
  </si>
  <si>
    <t>BOB PITTS</t>
  </si>
  <si>
    <t>jdurham@murray.info</t>
  </si>
  <si>
    <t>2024-01-07, 2024-01-14, 2024-01-21, 2024-01-28, 2024-02-04, 2024-02-11</t>
  </si>
  <si>
    <t>cdfc6ee0-e61e-4e90-8267-deb3aab612c9</t>
  </si>
  <si>
    <t>dwayne payne</t>
  </si>
  <si>
    <t>llandry@fowler-coleman.com</t>
  </si>
  <si>
    <t>2023-05-08, 2023-05-15, 2023-05-22, 2023-05-29</t>
  </si>
  <si>
    <t>ffd6f232-32ff-4294-8d57-d880d865d69a</t>
  </si>
  <si>
    <t>JOHN YOUNG</t>
  </si>
  <si>
    <t>2024-03-16, 2024-03-23, 2024-03-30, 2024-04-06, 2024-04-13, 2024-04-20, 2024-04-27</t>
  </si>
  <si>
    <t>fe2110d0-4bbe-4aff-9326-dffd5be4bf51</t>
  </si>
  <si>
    <t>alison greer</t>
  </si>
  <si>
    <t>alan09@hotmail.com</t>
  </si>
  <si>
    <t>2024-09-11, 2024-09-18, 2024-09-25, 2024-10-02, 2024-10-09, 2024-10-16, 2024-10-23</t>
  </si>
  <si>
    <t>4944051b-e726-4e23-a776-b886d534ee1d</t>
  </si>
  <si>
    <t>crystal pham</t>
  </si>
  <si>
    <t>christinebyrd@saunders.com</t>
  </si>
  <si>
    <t>17-05-2024</t>
  </si>
  <si>
    <t>2024-05-17, 2024-05-24, 2024-05-31</t>
  </si>
  <si>
    <t>c9e26074-4f16-49a0-8a17-991ea5769411</t>
  </si>
  <si>
    <t>KEVIN OCONNOR</t>
  </si>
  <si>
    <t>mark62@anderson.com</t>
  </si>
  <si>
    <t>2024-12-06, 2024-12-13, 2024-12-20, 2024-12-27, 2025-01-03, 2025-01-10</t>
  </si>
  <si>
    <t>d499da99-45c4-4a3e-a9da-484a80759f1f</t>
  </si>
  <si>
    <t>thomas raymond</t>
  </si>
  <si>
    <t>linda71@gmail.com</t>
  </si>
  <si>
    <t>aca5e2fd-b966-442a-ad23-8d36dc322c97</t>
  </si>
  <si>
    <t>tracy ballard</t>
  </si>
  <si>
    <t>gibbsalexander@hotmail.com</t>
  </si>
  <si>
    <t>23-03-2023</t>
  </si>
  <si>
    <t>2023-03-23, 2023-03-30, 2023-04-06, 2023-04-13, 2023-04-20</t>
  </si>
  <si>
    <t>bfbf397b-ac3e-4b0d-9e5b-a13d746cdb77</t>
  </si>
  <si>
    <t>lauren carson</t>
  </si>
  <si>
    <t>leonardthomas@hotmail.com</t>
  </si>
  <si>
    <t>15-10-2022</t>
  </si>
  <si>
    <t>38ab854c-9c2e-48de-aa4e-361753f8382b</t>
  </si>
  <si>
    <t>madison marshall</t>
  </si>
  <si>
    <t>cwilson@gmail.com</t>
  </si>
  <si>
    <t>26-08-2024</t>
  </si>
  <si>
    <t>2024-08-26, 2024-09-02, 2024-09-09, 2024-09-16</t>
  </si>
  <si>
    <t>18e19331-1dba-4267-be1c-a5a1fef518a6</t>
  </si>
  <si>
    <t>JOSHUA PRICE</t>
  </si>
  <si>
    <t>umatthews@gmail.com</t>
  </si>
  <si>
    <t>23-07-2023</t>
  </si>
  <si>
    <t>2023-07-23, 2023-07-30, 2023-08-06, 2023-08-13, 2023-08-20, 2023-08-27, 2023-09-03, 2023-09-10</t>
  </si>
  <si>
    <t>7d45d8ef-d56c-48ea-9959-7b5aa7a8f636</t>
  </si>
  <si>
    <t>teresa ramirez</t>
  </si>
  <si>
    <t>scottsampson@yahoo.com</t>
  </si>
  <si>
    <t>2024-01-11, 2024-01-18</t>
  </si>
  <si>
    <t>8b621d41-5e09-49ee-af88-bdecfb1e143b</t>
  </si>
  <si>
    <t>maria brown</t>
  </si>
  <si>
    <t>tammyrush@yahoo.com</t>
  </si>
  <si>
    <t>2022-09-08, 2022-09-15</t>
  </si>
  <si>
    <t>a3b5cece-a446-4e72-b64c-911aa9ab364a</t>
  </si>
  <si>
    <t>alison buchanan</t>
  </si>
  <si>
    <t>kristinharris@clark.com</t>
  </si>
  <si>
    <t>27-08-2022</t>
  </si>
  <si>
    <t>00b9d4a3-9892-40ac-a689-33a9c9e48e8c</t>
  </si>
  <si>
    <t>WILLIAM HUERTA</t>
  </si>
  <si>
    <t>danieldelacruz@gmail.com</t>
  </si>
  <si>
    <t>2022-11-22, 2022-11-29, 2022-12-06, 2022-12-13</t>
  </si>
  <si>
    <t>3ce915e7-c9d6-463b-8a3c-6f5f5bb5c40c</t>
  </si>
  <si>
    <t>ALEXIS BAKER</t>
  </si>
  <si>
    <t>vfox@alvarez.net</t>
  </si>
  <si>
    <t>30-04-2022</t>
  </si>
  <si>
    <t>38b77c07-80fb-4296-b3b6-a09b1beaf6ac</t>
  </si>
  <si>
    <t>AMANDA LOGAN</t>
  </si>
  <si>
    <t>bschneider@gmail.com</t>
  </si>
  <si>
    <t>15-10-2024</t>
  </si>
  <si>
    <t>2024-10-15, 2024-10-22, 2024-10-29, 2024-11-05, 2024-11-12, 2024-11-19, 2024-11-26</t>
  </si>
  <si>
    <t>afa415e5-6d20-4496-a6d0-6371d8e88ebb</t>
  </si>
  <si>
    <t>MICHEAL WALLACE</t>
  </si>
  <si>
    <t>charlene12@weber-richards.com</t>
  </si>
  <si>
    <t>20-04-2024</t>
  </si>
  <si>
    <t>2024-04-20, 2024-04-27</t>
  </si>
  <si>
    <t>4b7e6b3c-87d2-42a6-98ee-ac2bfe9fecaa</t>
  </si>
  <si>
    <t>larry garcia</t>
  </si>
  <si>
    <t>russellbeasley@morgan-chavez.biz</t>
  </si>
  <si>
    <t>19-11-2023</t>
  </si>
  <si>
    <t>2023-11-19, 2023-11-26</t>
  </si>
  <si>
    <t>aa448259-5001-4b7b-ad40-67f450032b35</t>
  </si>
  <si>
    <t>TROY MCDANIEL</t>
  </si>
  <si>
    <t>davischristopher@yahoo.com</t>
  </si>
  <si>
    <t>2022-09-01, 2022-09-08, 2022-09-15, 2022-09-22, 2022-09-29</t>
  </si>
  <si>
    <t>cfd01cbd-5f65-48ce-bd21-bc11be9d61ee</t>
  </si>
  <si>
    <t>anthony frye</t>
  </si>
  <si>
    <t>jenkinsmorgan@yahoo.com</t>
  </si>
  <si>
    <t>2022-09-04, 2022-09-11, 2022-09-18, 2022-09-25, 2022-10-02, 2022-10-09</t>
  </si>
  <si>
    <t>4ffca6b1-99b4-49d4-89a2-14aef7e8f8e5</t>
  </si>
  <si>
    <t>kenneth lewis</t>
  </si>
  <si>
    <t>melaniebell@hotmail.com</t>
  </si>
  <si>
    <t>25-06-2022</t>
  </si>
  <si>
    <t>2022-06-25, 2022-07-02</t>
  </si>
  <si>
    <t>92f837d4-4750-4f1d-833a-1f6c1d691fba</t>
  </si>
  <si>
    <t>JEFFREY HOFFMAN</t>
  </si>
  <si>
    <t>anthony44@bell-white.com</t>
  </si>
  <si>
    <t>29-10-2023</t>
  </si>
  <si>
    <t>2023-10-29, 2023-11-05</t>
  </si>
  <si>
    <t>2451e5a4-11d0-49b2-a699-cd99a847bce7</t>
  </si>
  <si>
    <t>VALERIE DAVIS</t>
  </si>
  <si>
    <t>vbarnes@wood.com</t>
  </si>
  <si>
    <t>2024-09-02, 2024-09-09, 2024-09-16</t>
  </si>
  <si>
    <t>0d77c5a0-e222-46a6-95bf-be9798a21f1c</t>
  </si>
  <si>
    <t>paul williams</t>
  </si>
  <si>
    <t>scott67@ramos.com</t>
  </si>
  <si>
    <t>2024-09-04, 2024-09-11, 2024-09-18, 2024-09-25, 2024-10-02, 2024-10-09</t>
  </si>
  <si>
    <t>ad9fb00d-4882-473c-9c63-45ab6e0ed1e8</t>
  </si>
  <si>
    <t>katelyn estrada</t>
  </si>
  <si>
    <t>randallgreene@harris.com</t>
  </si>
  <si>
    <t>25-09-2023</t>
  </si>
  <si>
    <t>01fa964e-1eb7-4b56-93ff-d3a24a193501</t>
  </si>
  <si>
    <t>jeffrey anderson md</t>
  </si>
  <si>
    <t>charles06@stevens.com</t>
  </si>
  <si>
    <t>b5a1b949-6788-4209-92ca-525a6de59332</t>
  </si>
  <si>
    <t>donna sullivan</t>
  </si>
  <si>
    <t>lauriemontgomery@hotmail.com</t>
  </si>
  <si>
    <t>17-09-2024</t>
  </si>
  <si>
    <t>2024-09-17, 2024-09-24, 2024-10-01</t>
  </si>
  <si>
    <t>1b19d8b8-d830-4081-afcc-57dd168fae12</t>
  </si>
  <si>
    <t>KEVIN WARREN</t>
  </si>
  <si>
    <t>julie35@gmail.com</t>
  </si>
  <si>
    <t>21-10-2023</t>
  </si>
  <si>
    <t>2023-10-21, 2023-10-28, 2023-11-04, 2023-11-11, 2023-11-18</t>
  </si>
  <si>
    <t>87d5b7be-1d30-4990-a21b-030782af085c</t>
  </si>
  <si>
    <t>susan bailey</t>
  </si>
  <si>
    <t>curtisscott@morrison.com</t>
  </si>
  <si>
    <t>2022-08-03, 2022-08-10</t>
  </si>
  <si>
    <t>7e7e7419-a0c1-4035-85d9-5f51f387e1bd</t>
  </si>
  <si>
    <t>JUSTIN RILEY</t>
  </si>
  <si>
    <t>edward17@yahoo.com</t>
  </si>
  <si>
    <t>97674900-4651-4367-8bdc-43184d85a3d2</t>
  </si>
  <si>
    <t>JORDAN COLLINS</t>
  </si>
  <si>
    <t>brownmarie@gmail.com</t>
  </si>
  <si>
    <t>2024-12-12, 2024-12-19, 2024-12-26, 2025-01-02, 2025-01-09, 2025-01-16</t>
  </si>
  <si>
    <t>171dabf9-daf4-41a7-ba34-d2e8dd3f7d7e</t>
  </si>
  <si>
    <t>KATIE FORD</t>
  </si>
  <si>
    <t>kstout@lopez.com</t>
  </si>
  <si>
    <t>2025-01-02, 2025-01-09, 2025-01-16, 2025-01-23, 2025-01-30</t>
  </si>
  <si>
    <t>d65e59dd-e62d-4d06-8f9b-85581a7f195b</t>
  </si>
  <si>
    <t>MIGUEL WAGNER</t>
  </si>
  <si>
    <t>wrightsamuel@warren-bishop.com</t>
  </si>
  <si>
    <t>2024-03-06, 2024-03-13, 2024-03-20, 2024-03-27, 2024-04-03, 2024-04-10, 2024-04-17</t>
  </si>
  <si>
    <t>68a51c68-632d-4b5e-886b-b6bfeafde7d9</t>
  </si>
  <si>
    <t>meghan williams</t>
  </si>
  <si>
    <t>riveraangela@yahoo.com</t>
  </si>
  <si>
    <t>2023-11-07, 2023-11-14</t>
  </si>
  <si>
    <t>a8149562-da00-4f16-b946-9bcf4082cbb9</t>
  </si>
  <si>
    <t>lindsey hernandez</t>
  </si>
  <si>
    <t>22-06-2023</t>
  </si>
  <si>
    <t>2023-06-22, 2023-06-29, 2023-07-06, 2023-07-13, 2023-07-20, 2023-07-27, 2023-08-03</t>
  </si>
  <si>
    <t>eaafe543-2434-4678-a9e2-7ba9952e6abb</t>
  </si>
  <si>
    <t>walter hale</t>
  </si>
  <si>
    <t>2022-08-11, 2022-08-18, 2022-08-25</t>
  </si>
  <si>
    <t>f020e992-b576-455e-9854-9f222102f9c9</t>
  </si>
  <si>
    <t>justin schneider</t>
  </si>
  <si>
    <t>elizabethcalderon@hotmail.com</t>
  </si>
  <si>
    <t>2023-12-06, 2023-12-13, 2023-12-20, 2023-12-27</t>
  </si>
  <si>
    <t>a561e1e9-17ec-489c-86c1-b6cbe99630f7</t>
  </si>
  <si>
    <t>katie smith</t>
  </si>
  <si>
    <t>stephaniepeterson@yahoo.com</t>
  </si>
  <si>
    <t>2025-03-06, 2025-03-13, 2025-03-20, 2025-03-27</t>
  </si>
  <si>
    <t>27aa7cbc-2337-4bbc-bffe-77c839feb99c</t>
  </si>
  <si>
    <t>ryan garcia</t>
  </si>
  <si>
    <t>nancy92@bennett.org</t>
  </si>
  <si>
    <t>30-01-2023</t>
  </si>
  <si>
    <t>692e07b6-0b2f-4d5c-b00b-5d5fb89f72f3</t>
  </si>
  <si>
    <t>nathan montes</t>
  </si>
  <si>
    <t>pyoung@yahoo.com</t>
  </si>
  <si>
    <t>20-12-2022</t>
  </si>
  <si>
    <t>2022-12-20, 2022-12-27, 2023-01-03, 2023-01-10, 2023-01-17, 2023-01-24</t>
  </si>
  <si>
    <t>5e2ad32d-31ab-4b56-95c9-fdc7e76adca9</t>
  </si>
  <si>
    <t>laura alexander</t>
  </si>
  <si>
    <t>ashaw@gmail.com</t>
  </si>
  <si>
    <t>2024-04-04, 2024-04-11, 2024-04-18, 2024-04-25, 2024-05-02</t>
  </si>
  <si>
    <t>df7d0dd7-236e-4608-9acb-394acd1f5318</t>
  </si>
  <si>
    <t>MARTIN SAWYER</t>
  </si>
  <si>
    <t>mitchellkathryn@cole-palmer.biz</t>
  </si>
  <si>
    <t>2023-02-11, 2023-02-18, 2023-02-25, 2023-03-04, 2023-03-11, 2023-03-18</t>
  </si>
  <si>
    <t>d11376e0-38d7-4b9a-a916-da57f24823ab</t>
  </si>
  <si>
    <t>gregory johnson</t>
  </si>
  <si>
    <t>pshaw@vang-brooks.com</t>
  </si>
  <si>
    <t>2022-08-27, 2022-09-03, 2022-09-10, 2022-09-17, 2022-09-24</t>
  </si>
  <si>
    <t>b6f6dbf1-d6d4-41cc-995d-82f8ee4a9b5d</t>
  </si>
  <si>
    <t>RAVEN TAYLOR</t>
  </si>
  <si>
    <t>ihorton@hotmail.com</t>
  </si>
  <si>
    <t>15-08-2023</t>
  </si>
  <si>
    <t>2023-08-15, 2023-08-22, 2023-08-29, 2023-09-05, 2023-09-12, 2023-09-19, 2023-09-26</t>
  </si>
  <si>
    <t>e7e646c7-0158-4463-9d87-76a072d78bdd</t>
  </si>
  <si>
    <t>DAVID CONLEY</t>
  </si>
  <si>
    <t>2024-04-04, 2024-04-11, 2024-04-18, 2024-04-25, 2024-05-02, 2024-05-09, 2024-05-16</t>
  </si>
  <si>
    <t>871c0884-9bdf-40f2-ba2c-0f19f0b2a5d1</t>
  </si>
  <si>
    <t>ricardo young</t>
  </si>
  <si>
    <t>allendanielle@bryant.org</t>
  </si>
  <si>
    <t>2024-08-06, 2024-08-13, 2024-08-20, 2024-08-27, 2024-09-03, 2024-09-10, 2024-09-17</t>
  </si>
  <si>
    <t>93364f7e-83ef-49f3-a1c7-cc8a04351b64</t>
  </si>
  <si>
    <t>CHARLES PATTERSON</t>
  </si>
  <si>
    <t>ashleylopez@hotmail.com</t>
  </si>
  <si>
    <t>2024-07-17, 2024-07-24, 2024-07-31, 2024-08-07, 2024-08-14</t>
  </si>
  <si>
    <t>11536e99-5c50-4720-b982-f4e08603156a</t>
  </si>
  <si>
    <t>KIMBERLY HARTMAN</t>
  </si>
  <si>
    <t>cmarks@hughes.com</t>
  </si>
  <si>
    <t>17-08-2022</t>
  </si>
  <si>
    <t>2022-08-17, 2022-08-24, 2022-08-31, 2022-09-07, 2022-09-14, 2022-09-21, 2022-09-28, 2022-10-05</t>
  </si>
  <si>
    <t>a837fe68-bba2-45ca-bdba-6da85844f9fc</t>
  </si>
  <si>
    <t>PATRICIA MOSS</t>
  </si>
  <si>
    <t>bradleypayne@hotmail.com</t>
  </si>
  <si>
    <t>20-07-2022</t>
  </si>
  <si>
    <t>2022-07-20, 2022-07-27, 2022-08-03, 2022-08-10, 2022-08-17</t>
  </si>
  <si>
    <t>76f186ab-af47-4b49-8775-e395d49405f0</t>
  </si>
  <si>
    <t>mrs. catherine taylor</t>
  </si>
  <si>
    <t>carterbradley@gmail.com</t>
  </si>
  <si>
    <t>2023-01-03, 2023-01-10, 2023-01-17, 2023-01-24, 2023-01-31, 2023-02-07</t>
  </si>
  <si>
    <t>83f02dc7-4f61-4217-aef1-669450cae32d</t>
  </si>
  <si>
    <t>robert kennedy</t>
  </si>
  <si>
    <t>justinatkins@glenn.com</t>
  </si>
  <si>
    <t>2022-06-11, 2022-06-18</t>
  </si>
  <si>
    <t>e3b56360-6fdc-4bad-9e36-8127cca1b45c</t>
  </si>
  <si>
    <t>JEREMIAH HUBER</t>
  </si>
  <si>
    <t>tylerjimenez@hotmail.com</t>
  </si>
  <si>
    <t>17-10-2022</t>
  </si>
  <si>
    <t>6cac028c-ba22-4065-9526-0718cd180a82</t>
  </si>
  <si>
    <t>LANCE SHORT</t>
  </si>
  <si>
    <t>curtis54@yahoo.com</t>
  </si>
  <si>
    <t>26-05-2023</t>
  </si>
  <si>
    <t>2023-05-26, 2023-06-02, 2023-06-09, 2023-06-16, 2023-06-23</t>
  </si>
  <si>
    <t>2aa93b43-6d15-416f-b7b8-c1a59a45693d</t>
  </si>
  <si>
    <t>heather williams</t>
  </si>
  <si>
    <t>yhill@gmail.com</t>
  </si>
  <si>
    <t>28-02-2024</t>
  </si>
  <si>
    <t>5d01f55f-67fd-44c4-a334-058aabd2b512</t>
  </si>
  <si>
    <t>nicole moore</t>
  </si>
  <si>
    <t>melindagregory@johnson-jones.com</t>
  </si>
  <si>
    <t>2022-08-01, 2022-08-08, 2022-08-15, 2022-08-22</t>
  </si>
  <si>
    <t>084a6780-9136-41f8-b310-46dc6202bee6</t>
  </si>
  <si>
    <t>MEGHAN RUSH</t>
  </si>
  <si>
    <t>khines@gmail.com</t>
  </si>
  <si>
    <t>2023-10-21, 2023-10-28, 2023-11-04, 2023-11-11, 2023-11-18, 2023-11-25</t>
  </si>
  <si>
    <t>a6499cdc-507b-4072-a5e5-8f345df06e8c</t>
  </si>
  <si>
    <t>tyler johnson</t>
  </si>
  <si>
    <t>jholmes@green.info</t>
  </si>
  <si>
    <t>2024-07-07, 2024-07-14</t>
  </si>
  <si>
    <t>b1a8b71f-491b-40e9-9ca3-fbb3ff11c8ba</t>
  </si>
  <si>
    <t>KATHERINE MARTINEZ</t>
  </si>
  <si>
    <t>tthompson@osborn-cochran.com</t>
  </si>
  <si>
    <t>2023-03-06, 2023-03-13, 2023-03-20, 2023-03-27, 2023-04-03, 2023-04-10, 2023-04-17, 2023-04-24</t>
  </si>
  <si>
    <t>8ccc9cea-109f-48ee-b5a4-720058f0dd23</t>
  </si>
  <si>
    <t>STEPHANIE YORK</t>
  </si>
  <si>
    <t>william13@young.com</t>
  </si>
  <si>
    <t>2025-02-07, 2025-02-14, 2025-02-21, 2025-02-28, 2025-03-07, 2025-03-14, 2025-03-21, 2025-03-28</t>
  </si>
  <si>
    <t>77a7e8b7-5e70-465f-9280-c5aa8dd4595b</t>
  </si>
  <si>
    <t>kristen salazar</t>
  </si>
  <si>
    <t>parkeryvonne@mendoza.org</t>
  </si>
  <si>
    <t>19-10-2023</t>
  </si>
  <si>
    <t>2023-10-19, 2023-10-26, 2023-11-02, 2023-11-09, 2023-11-16, 2023-11-23</t>
  </si>
  <si>
    <t>a4704d48-5128-49b1-b8ed-e0ca20156a72</t>
  </si>
  <si>
    <t>JOHN HOLMES</t>
  </si>
  <si>
    <t>30-07-2022</t>
  </si>
  <si>
    <t>2022-07-30, 2022-08-06, 2022-08-13</t>
  </si>
  <si>
    <t>8d2238e6-c7bf-4fbc-943c-dd6de0c1ff1e</t>
  </si>
  <si>
    <t>catherine burch</t>
  </si>
  <si>
    <t>guerraapril@yahoo.com</t>
  </si>
  <si>
    <t>23-10-2022</t>
  </si>
  <si>
    <t>2022-10-23, 2022-10-30, 2022-11-06, 2022-11-13, 2022-11-20, 2022-11-27</t>
  </si>
  <si>
    <t>b596ca7c-ef4a-4a88-9299-e5052976aab2</t>
  </si>
  <si>
    <t>travis stone</t>
  </si>
  <si>
    <t>kingcynthia@hotmail.com</t>
  </si>
  <si>
    <t>18-12-2022</t>
  </si>
  <si>
    <t>2022-12-18, 2022-12-25, 2023-01-01, 2023-01-08, 2023-01-15</t>
  </si>
  <si>
    <t>9d4b2bf9-4d85-49c7-a001-7720200b2903</t>
  </si>
  <si>
    <t>KATHRYN JACKSON</t>
  </si>
  <si>
    <t>2023-06-07, 2023-06-14, 2023-06-21</t>
  </si>
  <si>
    <t>9fddde2e-a8a2-47ad-abd3-cdcd27794685</t>
  </si>
  <si>
    <t>lisa kirby</t>
  </si>
  <si>
    <t>millerstacy@baker.org</t>
  </si>
  <si>
    <t>25-09-2024</t>
  </si>
  <si>
    <t>2024-09-25, 2024-10-02, 2024-10-09, 2024-10-16, 2024-10-23, 2024-10-30, 2024-11-06, 2024-11-13</t>
  </si>
  <si>
    <t>a08dd21b-e395-4cb1-bf7f-6c0a07c0d116</t>
  </si>
  <si>
    <t>maria turner</t>
  </si>
  <si>
    <t>eevans@brown.com</t>
  </si>
  <si>
    <t>24-12-2024</t>
  </si>
  <si>
    <t>2024-12-24, 2024-12-31, 2025-01-07, 2025-01-14, 2025-01-21, 2025-01-28</t>
  </si>
  <si>
    <t>dc8a4922-5005-480f-a4c7-78a59b4e164b</t>
  </si>
  <si>
    <t>morgan valencia</t>
  </si>
  <si>
    <t>kathleenrobertson@gmail.com</t>
  </si>
  <si>
    <t>17-09-2023</t>
  </si>
  <si>
    <t>2023-09-17, 2023-09-24, 2023-10-01, 2023-10-08</t>
  </si>
  <si>
    <t>44790612-1f5d-488f-b76a-bf093de28859</t>
  </si>
  <si>
    <t>charles williams</t>
  </si>
  <si>
    <t>kwright@yahoo.com</t>
  </si>
  <si>
    <t>2023-08-15, 2023-08-22, 2023-08-29</t>
  </si>
  <si>
    <t>c35bec2c-3098-47b2-900e-15c0b89bdf7f</t>
  </si>
  <si>
    <t>ZACHARY OWENS</t>
  </si>
  <si>
    <t>zjohnson@hotmail.com</t>
  </si>
  <si>
    <t>20-09-2024</t>
  </si>
  <si>
    <t>2024-09-20, 2024-09-27, 2024-10-04, 2024-10-11, 2024-10-18</t>
  </si>
  <si>
    <t>95560a2d-3713-4466-bda0-6476f778c676</t>
  </si>
  <si>
    <t>anthony simpson</t>
  </si>
  <si>
    <t>amanda16@gmail.com</t>
  </si>
  <si>
    <t>17-03-2024</t>
  </si>
  <si>
    <t>2024-03-17, 2024-03-24, 2024-03-31</t>
  </si>
  <si>
    <t>673ba8bd-c38c-4dec-9da3-9a73ba3df7ff</t>
  </si>
  <si>
    <t>james hudson</t>
  </si>
  <si>
    <t>angela16@cole.org</t>
  </si>
  <si>
    <t>22-05-2023</t>
  </si>
  <si>
    <t>f99f0704-20f0-456a-9e6a-66289c6d52d5</t>
  </si>
  <si>
    <t>JAKE HATFIELD</t>
  </si>
  <si>
    <t>jameshicks@hotmail.com</t>
  </si>
  <si>
    <t>26-02-2025</t>
  </si>
  <si>
    <t>2025-02-26, 2025-03-05, 2025-03-12</t>
  </si>
  <si>
    <t>b6adf48b-2314-40c8-89f6-44050b990034</t>
  </si>
  <si>
    <t>JOHN BRYANT</t>
  </si>
  <si>
    <t>sarah52@ewing-stevenson.com</t>
  </si>
  <si>
    <t>2022-06-08, 2022-06-15, 2022-06-22</t>
  </si>
  <si>
    <t>827c9f8c-d40a-45e9-81df-6517561c9210</t>
  </si>
  <si>
    <t>michelle evans</t>
  </si>
  <si>
    <t>mark16@parker.com</t>
  </si>
  <si>
    <t>2024-10-15, 2024-10-22, 2024-10-29, 2024-11-05</t>
  </si>
  <si>
    <t>a7d4cf50-f791-41e5-83f9-cd6b797ebe87</t>
  </si>
  <si>
    <t>paula lane</t>
  </si>
  <si>
    <t>ojackson@harvey.com</t>
  </si>
  <si>
    <t>20-10-2024</t>
  </si>
  <si>
    <t>2024-10-20, 2024-10-27, 2024-11-03, 2024-11-10</t>
  </si>
  <si>
    <t>1c221cea-b355-46a5-b2bd-92f29293f705</t>
  </si>
  <si>
    <t>jeremy barnes</t>
  </si>
  <si>
    <t>roberthampton@yahoo.com</t>
  </si>
  <si>
    <t>26-05-2022</t>
  </si>
  <si>
    <t>2022-05-26, 2022-06-02</t>
  </si>
  <si>
    <t>35145890-84c8-4c46-a359-5fa4b4adaf89</t>
  </si>
  <si>
    <t>yolanda mendoza</t>
  </si>
  <si>
    <t>sue78@yahoo.com</t>
  </si>
  <si>
    <t>2022-07-12, 2022-07-19, 2022-07-26, 2022-08-02, 2022-08-09, 2022-08-16, 2022-08-23, 2022-08-30</t>
  </si>
  <si>
    <t>de1e994a-c5a1-4f5c-ad05-b9125ab28d4a</t>
  </si>
  <si>
    <t>MARIA STEELE</t>
  </si>
  <si>
    <t>susanramirez@yahoo.com</t>
  </si>
  <si>
    <t>2024-08-02, 2024-08-09, 2024-08-16, 2024-08-23, 2024-08-30, 2024-09-06, 2024-09-13, 2024-09-20</t>
  </si>
  <si>
    <t>4c3077c4-fb75-4923-b910-abb3f1053252</t>
  </si>
  <si>
    <t>michele vaughn</t>
  </si>
  <si>
    <t>timothy84@yahoo.com</t>
  </si>
  <si>
    <t>22-03-2023</t>
  </si>
  <si>
    <t>2023-03-22, 2023-03-29, 2023-04-05, 2023-04-12</t>
  </si>
  <si>
    <t>6133a34d-8b0e-4eb1-ad37-1d9e92cf6021</t>
  </si>
  <si>
    <t>JENNIFER REED</t>
  </si>
  <si>
    <t>bobby15@douglas-burgess.com</t>
  </si>
  <si>
    <t>13-10-2022</t>
  </si>
  <si>
    <t>2022-10-13, 2022-10-20, 2022-10-27, 2022-11-03, 2022-11-10</t>
  </si>
  <si>
    <t>eedaa802-4568-4426-89e0-3e22d3f4a49b</t>
  </si>
  <si>
    <t>DENISE RODRIGUEZ</t>
  </si>
  <si>
    <t>brentstein@little.com</t>
  </si>
  <si>
    <t>14-02-2023</t>
  </si>
  <si>
    <t>2023-02-14, 2023-02-21, 2023-02-28, 2023-03-07, 2023-03-14, 2023-03-21, 2023-03-28, 2023-04-04</t>
  </si>
  <si>
    <t>19bd4f93-78ef-4666-b7a4-c719548e1f6b</t>
  </si>
  <si>
    <t>brenda oconnell</t>
  </si>
  <si>
    <t>edelgado@santos-avila.com</t>
  </si>
  <si>
    <t>2024-01-09, 2024-01-16, 2024-01-23</t>
  </si>
  <si>
    <t>e86e8e63-0f25-477d-a559-90e74910fade</t>
  </si>
  <si>
    <t>marissa hall</t>
  </si>
  <si>
    <t>robertmonroe@osborn.info</t>
  </si>
  <si>
    <t>18-08-2023</t>
  </si>
  <si>
    <t>2023-08-18, 2023-08-25, 2023-09-01, 2023-09-08, 2023-09-15, 2023-09-22, 2023-09-29</t>
  </si>
  <si>
    <t>df4e713e-f64e-4dfc-bfbe-ac7aefc59738</t>
  </si>
  <si>
    <t>sherri smith</t>
  </si>
  <si>
    <t>justin88@small-anderson.net</t>
  </si>
  <si>
    <t>21-01-2023</t>
  </si>
  <si>
    <t>2023-01-21, 2023-01-28</t>
  </si>
  <si>
    <t>1cd66b09-cf0e-4d2b-b15c-167a45d8a6ad</t>
  </si>
  <si>
    <t>nicholas wong</t>
  </si>
  <si>
    <t>doylekrystal@craig.biz</t>
  </si>
  <si>
    <t>2024-04-03, 2024-04-10, 2024-04-17, 2024-04-24, 2024-05-01</t>
  </si>
  <si>
    <t>669d01ff-1634-425b-93f3-007383e96ef4</t>
  </si>
  <si>
    <t>cathy taylor</t>
  </si>
  <si>
    <t>adamreyes@yahoo.com</t>
  </si>
  <si>
    <t>31-01-2024</t>
  </si>
  <si>
    <t>2024-01-31, 2024-02-07, 2024-02-14, 2024-02-21, 2024-02-28</t>
  </si>
  <si>
    <t>951c25d5-4d4c-4280-9462-52e7f43ba052</t>
  </si>
  <si>
    <t>alexandra valdez</t>
  </si>
  <si>
    <t>contrerassteven@sullivan.com</t>
  </si>
  <si>
    <t>2023-05-26, 2023-06-02, 2023-06-09, 2023-06-16, 2023-06-23, 2023-06-30</t>
  </si>
  <si>
    <t>f0cd7f05-ea87-455e-a382-95d31e0ef546</t>
  </si>
  <si>
    <t>lucas robinson</t>
  </si>
  <si>
    <t>vhernandez@brooks.net</t>
  </si>
  <si>
    <t>14-03-2025</t>
  </si>
  <si>
    <t>3f59e4f2-c309-4b6e-b7e9-d2e2d35ac07a</t>
  </si>
  <si>
    <t>linda cobb</t>
  </si>
  <si>
    <t>christian91@gmail.com</t>
  </si>
  <si>
    <t>2025-02-01, 2025-02-08, 2025-02-15, 2025-02-22</t>
  </si>
  <si>
    <t>929c93b3-33c0-4bf1-8167-999fe723ada3</t>
  </si>
  <si>
    <t>carmen bond</t>
  </si>
  <si>
    <t>frazierjennifer@yahoo.com</t>
  </si>
  <si>
    <t>2024-08-04, 2024-08-11, 2024-08-18, 2024-08-25</t>
  </si>
  <si>
    <t>cf0671c7-720b-474b-82a7-f586e61d9cde</t>
  </si>
  <si>
    <t>carlos perry</t>
  </si>
  <si>
    <t>tchambers@johnson.com</t>
  </si>
  <si>
    <t>26-08-2022</t>
  </si>
  <si>
    <t>2022-08-26, 2022-09-02, 2022-09-09, 2022-09-16, 2022-09-23, 2022-09-30</t>
  </si>
  <si>
    <t>58330b30-6c77-4e95-8b98-1ccd12b2102d</t>
  </si>
  <si>
    <t>kimberly brown</t>
  </si>
  <si>
    <t>ajohnson@mack.biz</t>
  </si>
  <si>
    <t>21-09-2024</t>
  </si>
  <si>
    <t>2024-09-21, 2024-09-28, 2024-10-05</t>
  </si>
  <si>
    <t>72d35458-61ea-4f30-a42e-707afe2bd987</t>
  </si>
  <si>
    <t>susan bennett</t>
  </si>
  <si>
    <t>david86@anderson.com</t>
  </si>
  <si>
    <t>2023-11-09, 2023-11-16, 2023-11-23, 2023-11-30, 2023-12-07, 2023-12-14</t>
  </si>
  <si>
    <t>8b60c511-b816-4aeb-ac6a-7c8576876c62</t>
  </si>
  <si>
    <t>james hall</t>
  </si>
  <si>
    <t>eric31@gmail.com</t>
  </si>
  <si>
    <t>14-07-2023</t>
  </si>
  <si>
    <t>efad49e9-c41c-447e-9d6b-9b626b535a19</t>
  </si>
  <si>
    <t>alexis harris</t>
  </si>
  <si>
    <t>griffinemily@sanchez.biz</t>
  </si>
  <si>
    <t>26-01-2025</t>
  </si>
  <si>
    <t>2025-01-26, 2025-02-02, 2025-02-09, 2025-02-16</t>
  </si>
  <si>
    <t>c11f6bf5-379e-4467-8a2d-b2e63bfda8a6</t>
  </si>
  <si>
    <t>amy gordon</t>
  </si>
  <si>
    <t>lisadennis@yahoo.com</t>
  </si>
  <si>
    <t>17-02-2024</t>
  </si>
  <si>
    <t>2024-02-17, 2024-02-24, 2024-03-02, 2024-03-09, 2024-03-16</t>
  </si>
  <si>
    <t>d18183d1-ac2b-4cfc-85c5-1060991121e7</t>
  </si>
  <si>
    <t>eric thomas</t>
  </si>
  <si>
    <t>dturner@fry.biz</t>
  </si>
  <si>
    <t>582b91ee-f8e8-435b-8c00-988a7ee1011a</t>
  </si>
  <si>
    <t>megan floyd</t>
  </si>
  <si>
    <t>trussell@yahoo.com</t>
  </si>
  <si>
    <t>17-08-2024</t>
  </si>
  <si>
    <t>2024-08-17, 2024-08-24, 2024-08-31, 2024-09-07, 2024-09-14, 2024-09-21, 2024-09-28</t>
  </si>
  <si>
    <t>3db0174e-7938-478a-89b5-aab0c12169db</t>
  </si>
  <si>
    <t>elizabeth zimmerman</t>
  </si>
  <si>
    <t>17-01-2023</t>
  </si>
  <si>
    <t>69a53b4f-8ff8-469d-8ec0-713dea2c7a51</t>
  </si>
  <si>
    <t>kristin anderson</t>
  </si>
  <si>
    <t>james17@davis-hardy.com</t>
  </si>
  <si>
    <t>26-03-2024</t>
  </si>
  <si>
    <t>2024-03-26, 2024-04-02, 2024-04-09, 2024-04-16</t>
  </si>
  <si>
    <t>9adf4709-ac75-4344-a08e-149e44b9e602</t>
  </si>
  <si>
    <t>shelly lopez</t>
  </si>
  <si>
    <t>vclark@krueger-smith.com</t>
  </si>
  <si>
    <t>26-06-2022</t>
  </si>
  <si>
    <t>2022-06-26, 2022-07-03, 2022-07-10</t>
  </si>
  <si>
    <t>7a9a8ef5-c11b-41c4-bfe3-f366bf337a15</t>
  </si>
  <si>
    <t>melissa padilla</t>
  </si>
  <si>
    <t>andrearowe@yahoo.com</t>
  </si>
  <si>
    <t>2022-10-06, 2022-10-13, 2022-10-20, 2022-10-27, 2022-11-03, 2022-11-10</t>
  </si>
  <si>
    <t>4ef4c34d-5bf8-4f3c-a612-9a1c889d4b76</t>
  </si>
  <si>
    <t>JOSE CRAWFORD</t>
  </si>
  <si>
    <t>ugill@wood.com</t>
  </si>
  <si>
    <t>31-03-2024</t>
  </si>
  <si>
    <t>2024-03-31, 2024-04-07, 2024-04-14, 2024-04-21, 2024-04-28</t>
  </si>
  <si>
    <t>255b30e2-bdc2-474b-b8a5-6b49dd34aa18</t>
  </si>
  <si>
    <t>juan silva</t>
  </si>
  <si>
    <t>elijah53@yahoo.com</t>
  </si>
  <si>
    <t>27-08-2024</t>
  </si>
  <si>
    <t>2024-08-27, 2024-09-03, 2024-09-10, 2024-09-17, 2024-09-24, 2024-10-01</t>
  </si>
  <si>
    <t>8cf6e8b8-7fd2-48c3-bee8-2983d5574241</t>
  </si>
  <si>
    <t>melinda scott</t>
  </si>
  <si>
    <t>umurray@yahoo.com</t>
  </si>
  <si>
    <t>2024-09-08, 2024-09-15, 2024-09-22, 2024-09-29, 2024-10-06, 2024-10-13</t>
  </si>
  <si>
    <t>7d024c6d-8bea-45c1-b866-77aa23d4526b</t>
  </si>
  <si>
    <t>STEVE MOONEY</t>
  </si>
  <si>
    <t>combscharles@williams.com</t>
  </si>
  <si>
    <t>25-12-2022</t>
  </si>
  <si>
    <t>2022-12-25, 2023-01-01, 2023-01-08, 2023-01-15, 2023-01-22</t>
  </si>
  <si>
    <t>37fe032c-0257-4851-a6a9-e100b509109b</t>
  </si>
  <si>
    <t>jacqueline williamson</t>
  </si>
  <si>
    <t>ismith@hotmail.com</t>
  </si>
  <si>
    <t>21-07-2022</t>
  </si>
  <si>
    <t>2022-07-21, 2022-07-28, 2022-08-04, 2022-08-11</t>
  </si>
  <si>
    <t>b8e19f56-8787-4a21-8448-2a220308aa5e</t>
  </si>
  <si>
    <t>william smith</t>
  </si>
  <si>
    <t>danieldavis@gmail.com</t>
  </si>
  <si>
    <t>2024-01-05, 2024-01-12, 2024-01-19, 2024-01-26, 2024-02-02</t>
  </si>
  <si>
    <t>409e7a80-86c5-41d6-9ea9-f50831227592</t>
  </si>
  <si>
    <t>debra sanders</t>
  </si>
  <si>
    <t>pstevens@hotmail.com</t>
  </si>
  <si>
    <t>16-04-2023</t>
  </si>
  <si>
    <t>2023-04-16, 2023-04-23, 2023-04-30, 2023-05-07, 2023-05-14, 2023-05-21</t>
  </si>
  <si>
    <t>d90dd19b-d3fb-4043-af1d-5a1a4ccb2355</t>
  </si>
  <si>
    <t>william santos</t>
  </si>
  <si>
    <t>sullivannicholas@brown-smith.com</t>
  </si>
  <si>
    <t>2023-03-23, 2023-03-30, 2023-04-06, 2023-04-13</t>
  </si>
  <si>
    <t>a518a418-6f14-43f6-9867-888b7ff6b824</t>
  </si>
  <si>
    <t>kylie hodge</t>
  </si>
  <si>
    <t>hallrachel@clay.com</t>
  </si>
  <si>
    <t>13-08-2022</t>
  </si>
  <si>
    <t>2022-08-13, 2022-08-20, 2022-08-27, 2022-09-03, 2022-09-10, 2022-09-17, 2022-09-24</t>
  </si>
  <si>
    <t>8b040f53-e639-49d4-87c6-8688ecf32053</t>
  </si>
  <si>
    <t>amanda mcfarland</t>
  </si>
  <si>
    <t>alibrenda@hotmail.com</t>
  </si>
  <si>
    <t>2025-03-05, 2025-03-12</t>
  </si>
  <si>
    <t>299656e2-4c9d-4907-93b2-2cecedcabf94</t>
  </si>
  <si>
    <t>lacey atkinson</t>
  </si>
  <si>
    <t>icampos@hotmail.com</t>
  </si>
  <si>
    <t>16-12-2023</t>
  </si>
  <si>
    <t>2023-12-16, 2023-12-23</t>
  </si>
  <si>
    <t>588a3f87-f96d-40f8-bed6-3da08033f5c2</t>
  </si>
  <si>
    <t>JEFFREY ROBERSON</t>
  </si>
  <si>
    <t>unovak@gmail.com</t>
  </si>
  <si>
    <t>2022-08-06, 2022-08-13, 2022-08-20</t>
  </si>
  <si>
    <t>735741e5-fe1a-4ba9-8896-9c5b45f8c28d</t>
  </si>
  <si>
    <t>henry pugh md</t>
  </si>
  <si>
    <t>bartonkenneth@gmail.com</t>
  </si>
  <si>
    <t>2024-12-17, 2024-12-24, 2024-12-31, 2025-01-07</t>
  </si>
  <si>
    <t>6147adeb-277b-4667-8499-d0a615007170</t>
  </si>
  <si>
    <t>madison singh</t>
  </si>
  <si>
    <t>daniel04@yahoo.com</t>
  </si>
  <si>
    <t>2022-07-30, 2022-08-06</t>
  </si>
  <si>
    <t>21ebfaa9-1a2b-469c-850f-69eec2e79a98</t>
  </si>
  <si>
    <t>jeffrey hawkins</t>
  </si>
  <si>
    <t>johnsonmichael@gmail.com</t>
  </si>
  <si>
    <t>18-10-2023</t>
  </si>
  <si>
    <t>2023-10-18, 2023-10-25, 2023-11-01, 2023-11-08, 2023-11-15, 2023-11-22, 2023-11-29</t>
  </si>
  <si>
    <t>dd1ca267-530d-4da6-88d0-f9e5991965ea</t>
  </si>
  <si>
    <t>EDGAR HUGHES</t>
  </si>
  <si>
    <t>ashleyjackson@jackson-adams.com</t>
  </si>
  <si>
    <t>2024-10-20, 2024-10-27, 2024-11-03</t>
  </si>
  <si>
    <t>6f46f1b1-2ace-4aa9-9032-46b3255bfc1c</t>
  </si>
  <si>
    <t>elijah patton</t>
  </si>
  <si>
    <t>sheryl79@hotmail.com</t>
  </si>
  <si>
    <t>2024-05-12, 2024-05-19, 2024-05-26</t>
  </si>
  <si>
    <t>4dfe1117-22af-411f-9b62-8a9d75366b9f</t>
  </si>
  <si>
    <t>james skinner</t>
  </si>
  <si>
    <t>scott69@gmail.com</t>
  </si>
  <si>
    <t>2023-02-04, 2023-02-11, 2023-02-18, 2023-02-25, 2023-03-04, 2023-03-11, 2023-03-18</t>
  </si>
  <si>
    <t>b1fead13-f280-4f1d-9a6c-0db952171c88</t>
  </si>
  <si>
    <t>ERNEST OCONNELL</t>
  </si>
  <si>
    <t>jessica79@gmail.com</t>
  </si>
  <si>
    <t>c92e8c93-d105-48d6-87c1-c01760452909</t>
  </si>
  <si>
    <t>BRIAN ELLIOTT</t>
  </si>
  <si>
    <t>bentonsteven@clark.com</t>
  </si>
  <si>
    <t>26-08-2023</t>
  </si>
  <si>
    <t>2023-08-26, 2023-09-02</t>
  </si>
  <si>
    <t>a2224f96-23a1-4e20-bfd2-55eeac484366</t>
  </si>
  <si>
    <t>david moore</t>
  </si>
  <si>
    <t>mjones@yahoo.com</t>
  </si>
  <si>
    <t>2024-01-02, 2024-01-09</t>
  </si>
  <si>
    <t>ec6a37ad-81b1-4db9-88cc-4d49669b29b8</t>
  </si>
  <si>
    <t>melissa stephens</t>
  </si>
  <si>
    <t>rodriguezjohn@hotmail.com</t>
  </si>
  <si>
    <t>27-09-2024</t>
  </si>
  <si>
    <t>0b570720-9cd8-458b-a5a1-c8252a9528c3</t>
  </si>
  <si>
    <t>maria lucas</t>
  </si>
  <si>
    <t>grodriguez@yahoo.com</t>
  </si>
  <si>
    <t>2023-10-10, 2023-10-17, 2023-10-24, 2023-10-31, 2023-11-07, 2023-11-14, 2023-11-21</t>
  </si>
  <si>
    <t>8ed8a80d-84cf-4e39-bf31-c29f82bbad84</t>
  </si>
  <si>
    <t>LAURA GRIFFIN</t>
  </si>
  <si>
    <t>lbarton@hotmail.com</t>
  </si>
  <si>
    <t>17-03-2023</t>
  </si>
  <si>
    <t>2023-03-17, 2023-03-24, 2023-03-31, 2023-04-07, 2023-04-14</t>
  </si>
  <si>
    <t>0649bcf6-ff69-423d-984f-c85b2697384d</t>
  </si>
  <si>
    <t>mr. thomas miller</t>
  </si>
  <si>
    <t>larry73@webb.info</t>
  </si>
  <si>
    <t>23-05-2024</t>
  </si>
  <si>
    <t>2024-05-23, 2024-05-30, 2024-06-06, 2024-06-13, 2024-06-20, 2024-06-27</t>
  </si>
  <si>
    <t>cf685878-0b70-4933-8cde-1b6b1132567c</t>
  </si>
  <si>
    <t>alison cooper</t>
  </si>
  <si>
    <t>sarahyang@thompson.info</t>
  </si>
  <si>
    <t>2023-08-15, 2023-08-22, 2023-08-29, 2023-09-05, 2023-09-12</t>
  </si>
  <si>
    <t>2f383b43-a137-48e4-a7b1-3040cc39b925</t>
  </si>
  <si>
    <t>MATTHEW FOSTER</t>
  </si>
  <si>
    <t>yvargas@bush.com</t>
  </si>
  <si>
    <t>2023-04-02, 2023-04-09, 2023-04-16, 2023-04-23, 2023-04-30, 2023-05-07, 2023-05-14</t>
  </si>
  <si>
    <t>93cd1291-1004-4d82-8bc7-2f1acf08ea54</t>
  </si>
  <si>
    <t>shane lopez</t>
  </si>
  <si>
    <t>stephenbaker@yahoo.com</t>
  </si>
  <si>
    <t>98d3148b-503b-4078-a39c-9ec6f7464c02</t>
  </si>
  <si>
    <t>james wilson</t>
  </si>
  <si>
    <t>rwilliamson@hotmail.com</t>
  </si>
  <si>
    <t>2024-07-04, 2024-07-11, 2024-07-18</t>
  </si>
  <si>
    <t>15b24e1d-9715-4633-9d4e-db71eb2ec80e</t>
  </si>
  <si>
    <t>EMILY ALLEN</t>
  </si>
  <si>
    <t>nathanielthomas@barnes-taylor.biz</t>
  </si>
  <si>
    <t>13-07-2023</t>
  </si>
  <si>
    <t>2023-07-13, 2023-07-20</t>
  </si>
  <si>
    <t>8991b01a-a2b0-4c4b-bc96-6b552f8d8ded</t>
  </si>
  <si>
    <t>maria cooke</t>
  </si>
  <si>
    <t>lroberts@wilkinson-harvey.com</t>
  </si>
  <si>
    <t>24-01-2024</t>
  </si>
  <si>
    <t>2024-01-24, 2024-01-31, 2024-02-07</t>
  </si>
  <si>
    <t>d0b1fde0-31f3-40c0-a2f3-f0687c0f549d</t>
  </si>
  <si>
    <t>justin delgado</t>
  </si>
  <si>
    <t>cperry@yahoo.com</t>
  </si>
  <si>
    <t>21-04-2022</t>
  </si>
  <si>
    <t>cbbed980-07e6-4cb0-90bd-e9001529e6f5</t>
  </si>
  <si>
    <t>dorothy hill</t>
  </si>
  <si>
    <t>kimberlycunningham@yahoo.com</t>
  </si>
  <si>
    <t>22-12-2022</t>
  </si>
  <si>
    <t>2022-12-22, 2022-12-29, 2023-01-05</t>
  </si>
  <si>
    <t>1d3ca5a4-929d-4377-9cfb-655f82c42e48</t>
  </si>
  <si>
    <t>JOSHUA RITTER</t>
  </si>
  <si>
    <t>bpayne@fitzgerald.com</t>
  </si>
  <si>
    <t>2024-08-07, 2024-08-14, 2024-08-21, 2024-08-28, 2024-09-04</t>
  </si>
  <si>
    <t>7321a8b2-0840-405a-bfd2-f491dff389aa</t>
  </si>
  <si>
    <t>scott miller</t>
  </si>
  <si>
    <t>jasonrojas@bell.com</t>
  </si>
  <si>
    <t>d0437e4c-34e5-4699-88eb-e27a23a4e70e</t>
  </si>
  <si>
    <t>ANTHONY BELL</t>
  </si>
  <si>
    <t>mariopadilla@yahoo.com</t>
  </si>
  <si>
    <t>19-11-2024</t>
  </si>
  <si>
    <t>2024-11-19, 2024-11-26, 2024-12-03</t>
  </si>
  <si>
    <t>83b0b35c-dba6-4df8-b3d0-4ffb44709848</t>
  </si>
  <si>
    <t>miss anna estes</t>
  </si>
  <si>
    <t>riddlemichelle@gmail.com</t>
  </si>
  <si>
    <t>2024-09-12, 2024-09-19, 2024-09-26, 2024-10-03, 2024-10-10, 2024-10-17, 2024-10-24</t>
  </si>
  <si>
    <t>257035db-3fea-490a-a1f8-072dddb7570e</t>
  </si>
  <si>
    <t>sandra juarez</t>
  </si>
  <si>
    <t>othomas@yahoo.com</t>
  </si>
  <si>
    <t>31-03-2025</t>
  </si>
  <si>
    <t>2025-03-31, 2025-04-07, 2025-04-14, 2025-04-21, 2025-04-28, 2025-05-05</t>
  </si>
  <si>
    <t>135508d0-73b5-4ad5-a00b-4b356a0aa7d5</t>
  </si>
  <si>
    <t>sheryl davis</t>
  </si>
  <si>
    <t>shawn75@hotmail.com</t>
  </si>
  <si>
    <t>2024-12-07, 2024-12-14, 2024-12-21, 2024-12-28, 2025-01-04, 2025-01-11, 2025-01-18, 2025-01-25</t>
  </si>
  <si>
    <t>bb93cd40-d8df-4535-862d-baeade70bd30</t>
  </si>
  <si>
    <t>william reid</t>
  </si>
  <si>
    <t>flynnraymond@yahoo.com</t>
  </si>
  <si>
    <t>2022-04-10, 2022-04-17, 2022-04-24, 2022-05-01, 2022-05-08</t>
  </si>
  <si>
    <t>d40e53ce-52a7-4a41-84be-d4867ea5a387</t>
  </si>
  <si>
    <t>joshua anderson</t>
  </si>
  <si>
    <t>patricia00@gmail.com</t>
  </si>
  <si>
    <t>2023-03-02, 2023-03-09</t>
  </si>
  <si>
    <t>042b03ca-75a7-4686-9632-1d31c8acffcf</t>
  </si>
  <si>
    <t>SCOTT ALEXANDER</t>
  </si>
  <si>
    <t>sharris@khan.com</t>
  </si>
  <si>
    <t>40198303-5c45-4e4d-a793-13b817e52113</t>
  </si>
  <si>
    <t>MATTHEW BANKS</t>
  </si>
  <si>
    <t>ugarrett@fischer.com</t>
  </si>
  <si>
    <t>2023-06-06, 2023-06-13, 2023-06-20, 2023-06-27, 2023-07-04, 2023-07-11</t>
  </si>
  <si>
    <t>21f89d06-13f3-4ade-ba10-013f36a2c52b</t>
  </si>
  <si>
    <t>KELLY WALLACE</t>
  </si>
  <si>
    <t>lisa62@jones-reyes.com</t>
  </si>
  <si>
    <t>4c9bff5c-e188-4eaf-9e18-85c35037cd6b</t>
  </si>
  <si>
    <t>raymond mullins</t>
  </si>
  <si>
    <t>caseyelliott@santos.com</t>
  </si>
  <si>
    <t>14-09-2022</t>
  </si>
  <si>
    <t>2022-09-14, 2022-09-21, 2022-09-28, 2022-10-05, 2022-10-12</t>
  </si>
  <si>
    <t>dc268108-7140-41a1-afc2-ccfc9db7284b</t>
  </si>
  <si>
    <t>STEVEN TAYLOR</t>
  </si>
  <si>
    <t>bbell@moody-wright.com</t>
  </si>
  <si>
    <t>2024-01-06, 2024-01-13, 2024-01-20, 2024-01-27, 2024-02-03, 2024-02-10</t>
  </si>
  <si>
    <t>b89f3a92-999a-4d86-99db-13028dab66d3</t>
  </si>
  <si>
    <t>peggy vaughn</t>
  </si>
  <si>
    <t>aprilhicks@hotmail.com</t>
  </si>
  <si>
    <t>2023-04-27, 2023-05-04, 2023-05-11</t>
  </si>
  <si>
    <t>c8a738ab-0df8-4e12-a56b-61e04ba8a4ca</t>
  </si>
  <si>
    <t>tina simpson</t>
  </si>
  <si>
    <t>victorwheeler@oneal.com</t>
  </si>
  <si>
    <t>2023-12-06, 2023-12-13, 2023-12-20, 2023-12-27, 2024-01-03, 2024-01-10, 2024-01-17</t>
  </si>
  <si>
    <t>91816091-d6c6-445c-9c5e-4e786307d4d1</t>
  </si>
  <si>
    <t>joshua thompson</t>
  </si>
  <si>
    <t>smithcarlos@yahoo.com</t>
  </si>
  <si>
    <t>29-10-2022</t>
  </si>
  <si>
    <t>2022-10-29, 2022-11-05, 2022-11-12, 2022-11-19, 2022-11-26, 2022-12-03, 2022-12-10, 2022-12-17</t>
  </si>
  <si>
    <t>f2dcb12b-0f7a-4302-ac2e-28150a3217d2</t>
  </si>
  <si>
    <t>katie fuller</t>
  </si>
  <si>
    <t>fmiles@hotmail.com</t>
  </si>
  <si>
    <t>2023-03-08, 2023-03-15, 2023-03-22, 2023-03-29, 2023-04-05, 2023-04-12</t>
  </si>
  <si>
    <t>4708203b-2716-40c1-9db5-428389a3c811</t>
  </si>
  <si>
    <t>bob mccall</t>
  </si>
  <si>
    <t>peter14@kim.com</t>
  </si>
  <si>
    <t>18-07-2024</t>
  </si>
  <si>
    <t>2024-07-18, 2024-07-25, 2024-08-01, 2024-08-08, 2024-08-15, 2024-08-22, 2024-08-29</t>
  </si>
  <si>
    <t>74102d5d-1db1-4bfc-af3a-5115ecb4678c</t>
  </si>
  <si>
    <t>AMY WADE</t>
  </si>
  <si>
    <t>smithderrick@martin.net</t>
  </si>
  <si>
    <t>425e0259-b884-46d2-928f-cf68c871d7b3</t>
  </si>
  <si>
    <t>cameron norman</t>
  </si>
  <si>
    <t>wiseanthony@yahoo.com</t>
  </si>
  <si>
    <t>18-06-2024</t>
  </si>
  <si>
    <t>2024-06-18, 2024-06-25, 2024-07-02, 2024-07-09</t>
  </si>
  <si>
    <t>b65ad0f1-4350-4b06-9059-ea28861b4f5b</t>
  </si>
  <si>
    <t>LORI CRAWFORD</t>
  </si>
  <si>
    <t>porterashley@yahoo.com</t>
  </si>
  <si>
    <t>2023-06-03, 2023-06-10, 2023-06-17, 2023-06-24, 2023-07-01, 2023-07-08, 2023-07-15</t>
  </si>
  <si>
    <t>e4eec67c-1a57-49e4-85f8-e2f8414f4994</t>
  </si>
  <si>
    <t>miranda perez</t>
  </si>
  <si>
    <t>trevinoalexander@ruiz.com</t>
  </si>
  <si>
    <t>2022-12-07, 2022-12-14, 2022-12-21, 2022-12-28</t>
  </si>
  <si>
    <t>090d9655-db84-4660-b5d8-fb91ee6081ac</t>
  </si>
  <si>
    <t>suzanne yang</t>
  </si>
  <si>
    <t>marcbutler@hotmail.com</t>
  </si>
  <si>
    <t>92502e59-13f0-4822-9374-8a1145712959</t>
  </si>
  <si>
    <t>jonathan winters</t>
  </si>
  <si>
    <t>lindajarvis@jones-marshall.com</t>
  </si>
  <si>
    <t>17-08-2023</t>
  </si>
  <si>
    <t>2023-08-17, 2023-08-24, 2023-08-31, 2023-09-07, 2023-09-14</t>
  </si>
  <si>
    <t>74ed5145-8d97-45c7-961d-5c8753c9fe59</t>
  </si>
  <si>
    <t>curtis elliott</t>
  </si>
  <si>
    <t>stevenvargas@yahoo.com</t>
  </si>
  <si>
    <t>c2aef674-8beb-4e78-a683-73a3bb82b796</t>
  </si>
  <si>
    <t>BRITTANY RANDOLPH</t>
  </si>
  <si>
    <t>amberfields@wiley.biz</t>
  </si>
  <si>
    <t>fbad793f-87a1-4c02-b487-9e411a9c672a</t>
  </si>
  <si>
    <t>johnathan brown</t>
  </si>
  <si>
    <t>christopher38@haynes-watson.com</t>
  </si>
  <si>
    <t>28-07-2023</t>
  </si>
  <si>
    <t>2023-07-28, 2023-08-04, 2023-08-11, 2023-08-18</t>
  </si>
  <si>
    <t>a3209116-222d-46a4-8163-b6ce1877bc06</t>
  </si>
  <si>
    <t>ANGELA BRADLEY</t>
  </si>
  <si>
    <t>joelgreen@yahoo.com</t>
  </si>
  <si>
    <t>2024-09-25, 2024-10-02, 2024-10-09</t>
  </si>
  <si>
    <t>53853918-bc40-45fa-94f7-6322b362c0d2</t>
  </si>
  <si>
    <t>dillon jones</t>
  </si>
  <si>
    <t>kimberlyrichards@garcia.info</t>
  </si>
  <si>
    <t>2023-12-08, 2023-12-15, 2023-12-22, 2023-12-29, 2024-01-05, 2024-01-12</t>
  </si>
  <si>
    <t>5bb8b9c8-8932-49f3-9ee8-9a4c681134e2</t>
  </si>
  <si>
    <t>christine parker</t>
  </si>
  <si>
    <t>davislindsey@yahoo.com</t>
  </si>
  <si>
    <t>2023-08-07, 2023-08-14, 2023-08-21, 2023-08-28</t>
  </si>
  <si>
    <t>370b9a29-0a53-4df9-9a72-083cb266986c</t>
  </si>
  <si>
    <t>erin davis</t>
  </si>
  <si>
    <t>randy04@wilkins-thompson.biz</t>
  </si>
  <si>
    <t>3ff6579e-8cd4-490a-bf82-11bc8e52fc42</t>
  </si>
  <si>
    <t>brian leon</t>
  </si>
  <si>
    <t>brownkimberly@anderson.com</t>
  </si>
  <si>
    <t>2024-03-09, 2024-03-16</t>
  </si>
  <si>
    <t>15839b99-a50a-43dc-b004-e897a15b2e18</t>
  </si>
  <si>
    <t>deanna hess</t>
  </si>
  <si>
    <t>gonzalezdebbie@davis.com</t>
  </si>
  <si>
    <t>2025-03-08, 2025-03-15, 2025-03-22, 2025-03-29, 2025-04-05, 2025-04-12, 2025-04-19</t>
  </si>
  <si>
    <t>2b015723-0cf6-47a5-b603-c36cf1394e3c</t>
  </si>
  <si>
    <t>JESSICA RAMSEY</t>
  </si>
  <si>
    <t>reyesronald@yahoo.com</t>
  </si>
  <si>
    <t>2022-06-12, 2022-06-19, 2022-06-26, 2022-07-03, 2022-07-10, 2022-07-17, 2022-07-24, 2022-07-31</t>
  </si>
  <si>
    <t>47a48c42-4665-4497-afe9-22aae886a011</t>
  </si>
  <si>
    <t>charles mendez</t>
  </si>
  <si>
    <t>victor87@miller.com</t>
  </si>
  <si>
    <t>2023-03-06, 2023-03-13</t>
  </si>
  <si>
    <t>cc152a1b-e278-4642-a484-e035330faaa3</t>
  </si>
  <si>
    <t>LYDIA PHAM</t>
  </si>
  <si>
    <t>wcasey@stephens-washington.org</t>
  </si>
  <si>
    <t>18-01-2024</t>
  </si>
  <si>
    <t>2024-01-18, 2024-01-25, 2024-02-01, 2024-02-08, 2024-02-15</t>
  </si>
  <si>
    <t>2e0869c1-453b-45fe-a36c-f4995254aad3</t>
  </si>
  <si>
    <t>kyle johnson</t>
  </si>
  <si>
    <t>stokesthomas@yahoo.com</t>
  </si>
  <si>
    <t>26-05-2024</t>
  </si>
  <si>
    <t>2024-05-26, 2024-06-02, 2024-06-09, 2024-06-16, 2024-06-23, 2024-06-30, 2024-07-07, 2024-07-14</t>
  </si>
  <si>
    <t>28dd2bfd-f956-4e95-bb96-4c74ffe62994</t>
  </si>
  <si>
    <t>MATTHEW ADAMS</t>
  </si>
  <si>
    <t>30-09-2024</t>
  </si>
  <si>
    <t>2024-09-30, 2024-10-07, 2024-10-14, 2024-10-21, 2024-10-28, 2024-11-04, 2024-11-11</t>
  </si>
  <si>
    <t>382b5b86-f2a3-4efd-bf13-8c80c398c332</t>
  </si>
  <si>
    <t>vickie price</t>
  </si>
  <si>
    <t>joelstewart@wolfe.com</t>
  </si>
  <si>
    <t>2022-07-02, 2022-07-09</t>
  </si>
  <si>
    <t>f2c84743-9027-4770-a460-d0d2904883c1</t>
  </si>
  <si>
    <t>william keith</t>
  </si>
  <si>
    <t>gregory01@gmail.com</t>
  </si>
  <si>
    <t>2024-09-04, 2024-09-11, 2024-09-18, 2024-09-25</t>
  </si>
  <si>
    <t>86c5547c-051a-4039-b803-dcee9a069295</t>
  </si>
  <si>
    <t>GARY MENDEZ</t>
  </si>
  <si>
    <t>jennifer50@hernandez.com</t>
  </si>
  <si>
    <t>2023-04-03, 2023-04-10, 2023-04-17</t>
  </si>
  <si>
    <t>5d696bc8-dc54-459b-86bb-42c7d8b2f8b6</t>
  </si>
  <si>
    <t>jacqueline mcmahon</t>
  </si>
  <si>
    <t>rogersmarcus@gmail.com</t>
  </si>
  <si>
    <t>26-09-2022</t>
  </si>
  <si>
    <t>2022-09-26, 2022-10-03, 2022-10-10, 2022-10-17, 2022-10-24, 2022-10-31, 2022-11-07</t>
  </si>
  <si>
    <t>7cb923f5-f5ed-4382-a3a6-ef83cab63107</t>
  </si>
  <si>
    <t>carrie novak</t>
  </si>
  <si>
    <t>elizabetholsen@yahoo.com</t>
  </si>
  <si>
    <t>14-02-2024</t>
  </si>
  <si>
    <t>2024-02-14, 2024-02-21</t>
  </si>
  <si>
    <t>2099e71f-4b65-4bcc-b041-6f19bbe71835</t>
  </si>
  <si>
    <t>aaron miles</t>
  </si>
  <si>
    <t>whitelucas@hotmail.com</t>
  </si>
  <si>
    <t>27-07-2023</t>
  </si>
  <si>
    <t>2023-07-27, 2023-08-03, 2023-08-10</t>
  </si>
  <si>
    <t>efcac577-1aa6-47cb-90c7-e6aca3bfe403</t>
  </si>
  <si>
    <t>GARY MILLER MD</t>
  </si>
  <si>
    <t>daisymccarty@hotmail.com</t>
  </si>
  <si>
    <t>16-03-2023</t>
  </si>
  <si>
    <t>55f3ad50-e2fb-4984-bab2-7bcea39c3bd5</t>
  </si>
  <si>
    <t>DEREK WRIGHT</t>
  </si>
  <si>
    <t>jonathan10@cruz.biz</t>
  </si>
  <si>
    <t>2025-02-10, 2025-02-17, 2025-02-24, 2025-03-03, 2025-03-10, 2025-03-17, 2025-03-24</t>
  </si>
  <si>
    <t>e1bbb8cd-7e3a-4f07-a9fd-28e6e271fff9</t>
  </si>
  <si>
    <t>joshua garcia</t>
  </si>
  <si>
    <t>franciscojones@gmail.com</t>
  </si>
  <si>
    <t>21-12-2022</t>
  </si>
  <si>
    <t>2022-12-21, 2022-12-28, 2023-01-04, 2023-01-11, 2023-01-18</t>
  </si>
  <si>
    <t>f3a02120-42d9-43ee-9197-6e750523d4fd</t>
  </si>
  <si>
    <t>glenn barron</t>
  </si>
  <si>
    <t>paynerachael@morgan.info</t>
  </si>
  <si>
    <t>a754a29f-f143-4545-ae6b-34b907ef2ba8</t>
  </si>
  <si>
    <t>steve moore</t>
  </si>
  <si>
    <t>jamie36@spencer.com</t>
  </si>
  <si>
    <t>2025-04-05, 2025-04-12, 2025-04-19, 2025-04-26, 2025-05-03, 2025-05-10</t>
  </si>
  <si>
    <t>64953d5f-0cb4-4891-988d-f23b3ccff6eb</t>
  </si>
  <si>
    <t>sara hernandez</t>
  </si>
  <si>
    <t>pattersonkelly@hotmail.com</t>
  </si>
  <si>
    <t>2023-07-12, 2023-07-19, 2023-07-26, 2023-08-02</t>
  </si>
  <si>
    <t>18d42238-331d-435c-baf6-cd4199a7b99b</t>
  </si>
  <si>
    <t>christopher carter</t>
  </si>
  <si>
    <t>tanthony@ruiz-jacobson.com</t>
  </si>
  <si>
    <t>2024-12-03, 2024-12-10, 2024-12-17, 2024-12-24, 2024-12-31</t>
  </si>
  <si>
    <t>2f546033-6334-4a2a-8b4b-d7e7a4515ae0</t>
  </si>
  <si>
    <t>james lopez</t>
  </si>
  <si>
    <t>scott43@elliott-hernandez.com</t>
  </si>
  <si>
    <t>2022-08-26, 2022-09-02, 2022-09-09, 2022-09-16, 2022-09-23, 2022-09-30, 2022-10-07</t>
  </si>
  <si>
    <t>8a9c66f7-cee4-4512-9802-b640ab0b4cc5</t>
  </si>
  <si>
    <t>PETER PEREZ</t>
  </si>
  <si>
    <t>acardenas@mcdaniel.com</t>
  </si>
  <si>
    <t>2022-08-18, 2022-08-25, 2022-09-01, 2022-09-08, 2022-09-15, 2022-09-22</t>
  </si>
  <si>
    <t>e71c681a-6511-461a-9436-65f54c819260</t>
  </si>
  <si>
    <t>amanda duncan</t>
  </si>
  <si>
    <t>averyshane@stanton.com</t>
  </si>
  <si>
    <t>15-04-2024</t>
  </si>
  <si>
    <t>aee14f87-fcff-49e3-940f-f5896c624c2c</t>
  </si>
  <si>
    <t>ZACHARY BURTON</t>
  </si>
  <si>
    <t>renee11@yahoo.com</t>
  </si>
  <si>
    <t>db4bb8eb-537d-4bd1-8d53-6c7565b90e94</t>
  </si>
  <si>
    <t>jimmy marks</t>
  </si>
  <si>
    <t>perryeddie@hotmail.com</t>
  </si>
  <si>
    <t>18-08-2024</t>
  </si>
  <si>
    <t>2024-08-18, 2024-08-25, 2024-09-01, 2024-09-08, 2024-09-15, 2024-09-22</t>
  </si>
  <si>
    <t>19a6f80e-f08c-46c2-b6ff-3521c2250530</t>
  </si>
  <si>
    <t>kristine garcia</t>
  </si>
  <si>
    <t>natalie46@hotmail.com</t>
  </si>
  <si>
    <t>28-09-2024</t>
  </si>
  <si>
    <t>2024-09-28, 2024-10-05</t>
  </si>
  <si>
    <t>099759a3-7919-455c-9be4-f19f92701d60</t>
  </si>
  <si>
    <t>jamie montgomery</t>
  </si>
  <si>
    <t>fosternatasha@hotmail.com</t>
  </si>
  <si>
    <t>30-04-2024</t>
  </si>
  <si>
    <t>2024-04-30, 2024-05-07, 2024-05-14, 2024-05-21, 2024-05-28, 2024-06-04, 2024-06-11, 2024-06-18</t>
  </si>
  <si>
    <t>ebbbd763-79a7-463b-bee9-75da0c9e5550</t>
  </si>
  <si>
    <t>JAIME MORGAN</t>
  </si>
  <si>
    <t>juan71@gmail.com</t>
  </si>
  <si>
    <t>2023-04-11, 2023-04-18, 2023-04-25</t>
  </si>
  <si>
    <t>716fb276-be64-4c2a-b966-71a54cec495b</t>
  </si>
  <si>
    <t>erica daniel</t>
  </si>
  <si>
    <t>2022-11-01, 2022-11-08, 2022-11-15, 2022-11-22, 2022-11-29, 2022-12-06</t>
  </si>
  <si>
    <t>711456de-301c-4db3-96db-80dba543148e</t>
  </si>
  <si>
    <t>rodney figueroa</t>
  </si>
  <si>
    <t>robertsonerik@yahoo.com</t>
  </si>
  <si>
    <t>2024-11-01, 2024-11-08, 2024-11-15, 2024-11-22, 2024-11-29, 2024-12-06, 2024-12-13</t>
  </si>
  <si>
    <t>d9ee7dc9-c7cf-4ca8-a2b9-f24c67443fb8</t>
  </si>
  <si>
    <t>laura thompson</t>
  </si>
  <si>
    <t>wrightstephen@bush-hill.info</t>
  </si>
  <si>
    <t>2024-06-02, 2024-06-09, 2024-06-16</t>
  </si>
  <si>
    <t>1fb621ae-ec4e-4cbb-a2aa-378c659e0258</t>
  </si>
  <si>
    <t>dana burns</t>
  </si>
  <si>
    <t>susanwells@hotmail.com</t>
  </si>
  <si>
    <t>30-05-2024</t>
  </si>
  <si>
    <t>e4fd6c34-d670-4a21-a9dc-073e5820b3f2</t>
  </si>
  <si>
    <t>RONALD DAVIS</t>
  </si>
  <si>
    <t>kwilliams@vincent.com</t>
  </si>
  <si>
    <t>2023-10-02, 2023-10-09</t>
  </si>
  <si>
    <t>68d576b8-a6ce-4d7a-84e2-a94b34ec5264</t>
  </si>
  <si>
    <t>sharon coffey</t>
  </si>
  <si>
    <t>pbuck@burke.com</t>
  </si>
  <si>
    <t>22-02-2025</t>
  </si>
  <si>
    <t>2025-02-22, 2025-03-01, 2025-03-08, 2025-03-15, 2025-03-22, 2025-03-29, 2025-04-05</t>
  </si>
  <si>
    <t>4e329b4b-f168-4605-8e1a-16699bbc6cbc</t>
  </si>
  <si>
    <t>michelle hill</t>
  </si>
  <si>
    <t>stephen37@yahoo.com</t>
  </si>
  <si>
    <t>2023-05-04, 2023-05-11, 2023-05-18, 2023-05-25, 2023-06-01, 2023-06-08, 2023-06-15, 2023-06-22</t>
  </si>
  <si>
    <t>65abc9ff-9fa4-4627-9306-08be8548867b</t>
  </si>
  <si>
    <t>ADRIENNE KEY</t>
  </si>
  <si>
    <t>kenneth17@gmail.com</t>
  </si>
  <si>
    <t>21-02-2025</t>
  </si>
  <si>
    <t>2025-02-21, 2025-02-28, 2025-03-07, 2025-03-14, 2025-03-21, 2025-03-28, 2025-04-04, 2025-04-11</t>
  </si>
  <si>
    <t>533c2ed5-a3fe-4479-86c7-9b36fd053963</t>
  </si>
  <si>
    <t>debbie dawson</t>
  </si>
  <si>
    <t>edwardcannon@gmail.com</t>
  </si>
  <si>
    <t>2023-09-11, 2023-09-18, 2023-09-25, 2023-10-02</t>
  </si>
  <si>
    <t>ae46024d-51d0-4ef3-a918-83fc6772fe9f</t>
  </si>
  <si>
    <t>alexander jimenez</t>
  </si>
  <si>
    <t>rebecca66@hotmail.com</t>
  </si>
  <si>
    <t>25-10-2024</t>
  </si>
  <si>
    <t>2024-10-25, 2024-11-01</t>
  </si>
  <si>
    <t>92715f6e-fea8-4e3a-b544-01cb95410a9d</t>
  </si>
  <si>
    <t>GRACE REEVES</t>
  </si>
  <si>
    <t>william28@gmail.com</t>
  </si>
  <si>
    <t>31-05-2022</t>
  </si>
  <si>
    <t>2022-05-31, 2022-06-07, 2022-06-14, 2022-06-21, 2022-06-28, 2022-07-05</t>
  </si>
  <si>
    <t>bdacdc5e-20c0-4275-b885-187d18fc83b7</t>
  </si>
  <si>
    <t>robert hines</t>
  </si>
  <si>
    <t>destiny35@garner.biz</t>
  </si>
  <si>
    <t>2023-07-07, 2023-07-14</t>
  </si>
  <si>
    <t>4b46ef33-95e7-4614-82b4-02815f269466</t>
  </si>
  <si>
    <t>BRUCE BROWN</t>
  </si>
  <si>
    <t>gpreston@dillon.net</t>
  </si>
  <si>
    <t>2023-09-03, 2023-09-10, 2023-09-17, 2023-09-24, 2023-10-01, 2023-10-08, 2023-10-15, 2023-10-22</t>
  </si>
  <si>
    <t>daaf7529-deef-482a-8dd7-015869c165ae</t>
  </si>
  <si>
    <t>WILLIE COOPER</t>
  </si>
  <si>
    <t>lesliebaldwin@gmail.com</t>
  </si>
  <si>
    <t>2023-07-14, 2023-07-21, 2023-07-28, 2023-08-04, 2023-08-11, 2023-08-18</t>
  </si>
  <si>
    <t>2d445af8-fc94-46b1-a18b-5d1555273407</t>
  </si>
  <si>
    <t>anthony hayes</t>
  </si>
  <si>
    <t>barbaramoore@anderson.biz</t>
  </si>
  <si>
    <t>62210670-7a36-4788-b71f-b9a66dd49c96</t>
  </si>
  <si>
    <t>JOSEPH CROSS</t>
  </si>
  <si>
    <t>katherine83@rhodes.com</t>
  </si>
  <si>
    <t>24-12-2023</t>
  </si>
  <si>
    <t>2023-12-24, 2023-12-31, 2024-01-07, 2024-01-14</t>
  </si>
  <si>
    <t>4fe54745-5827-4e80-a082-1918b18ad67d</t>
  </si>
  <si>
    <t>james chapman</t>
  </si>
  <si>
    <t>colonkenneth@bryant-meyer.net</t>
  </si>
  <si>
    <t>24-03-2023</t>
  </si>
  <si>
    <t>fed747be-afd0-42f7-a352-44446f04af36</t>
  </si>
  <si>
    <t>zachary henry</t>
  </si>
  <si>
    <t>stacyhull@smith-walker.com</t>
  </si>
  <si>
    <t>13-09-2023</t>
  </si>
  <si>
    <t>812faa38-96f6-4c09-859c-1ba0bbec721d</t>
  </si>
  <si>
    <t>jacob santos</t>
  </si>
  <si>
    <t>qmcdowell@dean.com</t>
  </si>
  <si>
    <t>2023-03-01, 2023-03-08, 2023-03-15, 2023-03-22, 2023-03-29, 2023-04-05</t>
  </si>
  <si>
    <t>b0937085-0c59-41f8-850d-cbfed60bf603</t>
  </si>
  <si>
    <t>jeremy martinez</t>
  </si>
  <si>
    <t>nmiles@hotmail.com</t>
  </si>
  <si>
    <t>16-01-2025</t>
  </si>
  <si>
    <t>2025-01-16, 2025-01-23, 2025-01-30, 2025-02-06, 2025-02-13</t>
  </si>
  <si>
    <t>6bbe3b5a-4d15-47d8-8261-c87aa15c159a</t>
  </si>
  <si>
    <t>mary nelson</t>
  </si>
  <si>
    <t>2025-03-07, 2025-03-14, 2025-03-21, 2025-03-28, 2025-04-04, 2025-04-11, 2025-04-18, 2025-04-25</t>
  </si>
  <si>
    <t>d4a5a81e-6b38-4a0a-a31d-260bb362cd55</t>
  </si>
  <si>
    <t>kayla williamson</t>
  </si>
  <si>
    <t>glovertyler@hotmail.com</t>
  </si>
  <si>
    <t>2024-11-02, 2024-11-09, 2024-11-16</t>
  </si>
  <si>
    <t>85ece729-d4dd-4b56-8353-91b2c72850c1</t>
  </si>
  <si>
    <t>HEATHER ORTIZ</t>
  </si>
  <si>
    <t>kelleyrenee@fitzpatrick.com</t>
  </si>
  <si>
    <t>2023-02-11, 2023-02-18, 2023-02-25, 2023-03-04, 2023-03-11, 2023-03-18, 2023-03-25</t>
  </si>
  <si>
    <t>7e7d9a19-ab45-4578-92fb-acf6d5d1c669</t>
  </si>
  <si>
    <t>brandon hunt</t>
  </si>
  <si>
    <t>dawn74@marshall-garcia.com</t>
  </si>
  <si>
    <t>25-09-2022</t>
  </si>
  <si>
    <t>2022-09-25, 2022-10-02, 2022-10-09, 2022-10-16</t>
  </si>
  <si>
    <t>cd3566ef-5c37-4739-8a62-9c5eda2cf852</t>
  </si>
  <si>
    <t>jessica wilson</t>
  </si>
  <si>
    <t>christianelizabeth@murphy.org</t>
  </si>
  <si>
    <t>2022-06-07, 2022-06-14, 2022-06-21, 2022-06-28, 2022-07-05, 2022-07-12, 2022-07-19, 2022-07-26</t>
  </si>
  <si>
    <t>5f642a53-17cb-485d-bbaa-574fe0e3c5ce</t>
  </si>
  <si>
    <t>catherine morales</t>
  </si>
  <si>
    <t>mary76@hotmail.com</t>
  </si>
  <si>
    <t>b9f6143b-b238-4056-a1ec-47541cf14654</t>
  </si>
  <si>
    <t>tommy moore</t>
  </si>
  <si>
    <t>rpham@yahoo.com</t>
  </si>
  <si>
    <t>5bcd236c-c777-4fae-a137-58c39c7faca6</t>
  </si>
  <si>
    <t>shari hobbs</t>
  </si>
  <si>
    <t>hknapp@alexander-brown.com</t>
  </si>
  <si>
    <t>13-01-2023</t>
  </si>
  <si>
    <t>865a7766-ad8c-4fea-9e4b-061eb45e9463</t>
  </si>
  <si>
    <t>laura cunningham</t>
  </si>
  <si>
    <t>reynoldsjessica@yahoo.com</t>
  </si>
  <si>
    <t>2022-04-26, 2022-05-03, 2022-05-10, 2022-05-17, 2022-05-24, 2022-05-31</t>
  </si>
  <si>
    <t>62874624-a433-4510-ad21-b4cca9e8f0d8</t>
  </si>
  <si>
    <t>RONALD MCCLAIN</t>
  </si>
  <si>
    <t>schneidereric@christian-booth.com</t>
  </si>
  <si>
    <t>26-09-2023</t>
  </si>
  <si>
    <t>2023-09-26, 2023-10-03, 2023-10-10, 2023-10-17, 2023-10-24, 2023-10-31, 2023-11-07</t>
  </si>
  <si>
    <t>f85b6d0a-54b5-4635-bdab-161452150ed8</t>
  </si>
  <si>
    <t>jonathon pierce</t>
  </si>
  <si>
    <t>fmontoya@yahoo.com</t>
  </si>
  <si>
    <t>2024-05-09, 2024-05-16, 2024-05-23, 2024-05-30, 2024-06-06, 2024-06-13</t>
  </si>
  <si>
    <t>1688782f-72b6-46ca-92b2-6acdcd1f75a3</t>
  </si>
  <si>
    <t>jillian wilson</t>
  </si>
  <si>
    <t>garciarobert@hotmail.com</t>
  </si>
  <si>
    <t>26-02-2024</t>
  </si>
  <si>
    <t>2024-02-26, 2024-03-04</t>
  </si>
  <si>
    <t>cab24f24-1744-4e3f-936e-c1bd000b1f5e</t>
  </si>
  <si>
    <t>lisa torres</t>
  </si>
  <si>
    <t>xclements@velasquez.com</t>
  </si>
  <si>
    <t>791f49f6-9996-4612-9ea8-7552c47566bf</t>
  </si>
  <si>
    <t>heidi chavez</t>
  </si>
  <si>
    <t>aaronkelly@brandt.com</t>
  </si>
  <si>
    <t>24-08-2024</t>
  </si>
  <si>
    <t>2024-08-24, 2024-08-31, 2024-09-07, 2024-09-14, 2024-09-21</t>
  </si>
  <si>
    <t>23f47a55-7e0f-40b2-aa06-1609e599bd3c</t>
  </si>
  <si>
    <t>NATALIE ORTIZ</t>
  </si>
  <si>
    <t>jacobconrad@yahoo.com</t>
  </si>
  <si>
    <t>17-06-2022</t>
  </si>
  <si>
    <t>2022-06-17, 2022-06-24, 2022-07-01</t>
  </si>
  <si>
    <t>30c9c51f-c80b-4af7-9315-fafa7500f785</t>
  </si>
  <si>
    <t>ashley perry</t>
  </si>
  <si>
    <t>2023-03-07, 2023-03-14</t>
  </si>
  <si>
    <t>1f8b4af1-96bc-432d-ac11-7babd6642fe8</t>
  </si>
  <si>
    <t>joanna barrett</t>
  </si>
  <si>
    <t>vsmith@tran.org</t>
  </si>
  <si>
    <t>15-12-2024</t>
  </si>
  <si>
    <t>2024-12-15, 2024-12-22, 2024-12-29, 2025-01-05, 2025-01-12, 2025-01-19, 2025-01-26</t>
  </si>
  <si>
    <t>ebd14b0c-c7f4-44f9-8222-1ad3eca391d4</t>
  </si>
  <si>
    <t>melissa thompson</t>
  </si>
  <si>
    <t>hughescaroline@gordon-cruz.org</t>
  </si>
  <si>
    <t>26-04-2024</t>
  </si>
  <si>
    <t>2024-04-26, 2024-05-03</t>
  </si>
  <si>
    <t>65daced0-460a-4125-bf8c-93d4c32afc4a</t>
  </si>
  <si>
    <t>tracy chavez</t>
  </si>
  <si>
    <t>robertgraves@hunt.com</t>
  </si>
  <si>
    <t>17-03-2025</t>
  </si>
  <si>
    <t>2025-03-17, 2025-03-24, 2025-03-31</t>
  </si>
  <si>
    <t>35afbb2d-336d-4786-b7a3-c30aa1f0fa7a</t>
  </si>
  <si>
    <t>donna reed</t>
  </si>
  <si>
    <t>williambenson@page-hodges.net</t>
  </si>
  <si>
    <t>13-08-2024</t>
  </si>
  <si>
    <t>2024-08-13, 2024-08-20, 2024-08-27</t>
  </si>
  <si>
    <t>aacad101-f153-4f68-9215-583a9532caba</t>
  </si>
  <si>
    <t>MEGAN ENGLISH</t>
  </si>
  <si>
    <t>hstokes@gmail.com</t>
  </si>
  <si>
    <t>22-04-2024</t>
  </si>
  <si>
    <t>2024-04-22, 2024-04-29, 2024-05-06, 2024-05-13, 2024-05-20, 2024-05-27, 2024-06-03</t>
  </si>
  <si>
    <t>ab95c72f-0d95-4af5-a534-21bc6180b78a</t>
  </si>
  <si>
    <t>DEREK FLOYD</t>
  </si>
  <si>
    <t>dwayne04@gmail.com</t>
  </si>
  <si>
    <t>16-05-2022</t>
  </si>
  <si>
    <t>2022-05-16, 2022-05-23, 2022-05-30, 2022-06-06, 2022-06-13, 2022-06-20, 2022-06-27, 2022-07-04</t>
  </si>
  <si>
    <t>73dd3bc6-d064-45a8-9bd2-9cb108453b2f</t>
  </si>
  <si>
    <t>sean stevenson</t>
  </si>
  <si>
    <t>yyoung@roberts.biz</t>
  </si>
  <si>
    <t>25-07-2024</t>
  </si>
  <si>
    <t>2024-07-25, 2024-08-01</t>
  </si>
  <si>
    <t>af65e8cc-f9cf-4499-89c1-ad45f4ea6b97</t>
  </si>
  <si>
    <t>JUAN SMITH</t>
  </si>
  <si>
    <t>christinenorman@yahoo.com</t>
  </si>
  <si>
    <t>14-01-2024</t>
  </si>
  <si>
    <t>2024-01-14, 2024-01-21, 2024-01-28, 2024-02-04</t>
  </si>
  <si>
    <t>b5a4c55b-b462-4214-a23f-f67de9572bc2</t>
  </si>
  <si>
    <t>NICOLE PAYNE</t>
  </si>
  <si>
    <t>kellythompson@jones.com</t>
  </si>
  <si>
    <t>2023-03-23, 2023-03-30</t>
  </si>
  <si>
    <t>8e7d3f5a-4773-466a-adb2-b0200a670143</t>
  </si>
  <si>
    <t>CHRISTOPHER SINGLETON</t>
  </si>
  <si>
    <t>13-11-2023</t>
  </si>
  <si>
    <t>efffa2f4-b5ae-429d-b761-7d80549fc34c</t>
  </si>
  <si>
    <t>christian morris</t>
  </si>
  <si>
    <t>tracy98@jones-zimmerman.net</t>
  </si>
  <si>
    <t>15-04-2022</t>
  </si>
  <si>
    <t>2022-04-15, 2022-04-22, 2022-04-29, 2022-05-06</t>
  </si>
  <si>
    <t>11740357-8546-4426-af12-0b9ef4fd25b7</t>
  </si>
  <si>
    <t>caitlin daniels</t>
  </si>
  <si>
    <t>baileynicole@hotmail.com</t>
  </si>
  <si>
    <t>2023-03-14, 2023-03-21, 2023-03-28</t>
  </si>
  <si>
    <t>37ec07a6-4b27-4079-9c5d-3f1b54c0c6c2</t>
  </si>
  <si>
    <t>lisa wells</t>
  </si>
  <si>
    <t>caldwellsean@austin.com</t>
  </si>
  <si>
    <t>2023-09-04, 2023-09-11, 2023-09-18, 2023-09-25, 2023-10-02, 2023-10-09</t>
  </si>
  <si>
    <t>1d06149e-f1ea-464a-8bd4-31ccea7a8c21</t>
  </si>
  <si>
    <t>JOSHUA CAMPBELL</t>
  </si>
  <si>
    <t>stucker@hotmail.com</t>
  </si>
  <si>
    <t>20-11-2023</t>
  </si>
  <si>
    <t>2023-11-20, 2023-11-27, 2023-12-04, 2023-12-11, 2023-12-18</t>
  </si>
  <si>
    <t>f2be029f-1514-4755-838e-9a615200044b</t>
  </si>
  <si>
    <t>WESLEY AYALA</t>
  </si>
  <si>
    <t>clarkcrystal@hancock.com</t>
  </si>
  <si>
    <t>31-01-2023</t>
  </si>
  <si>
    <t>2023-01-31, 2023-02-07, 2023-02-14, 2023-02-21, 2023-02-28, 2023-03-07</t>
  </si>
  <si>
    <t>e0ee5e8a-b3e6-44c6-9428-df6c89aa4293</t>
  </si>
  <si>
    <t>PATRICIA LUCAS</t>
  </si>
  <si>
    <t>andrewlove@miller.com</t>
  </si>
  <si>
    <t>20-02-2023</t>
  </si>
  <si>
    <t>2023-02-20, 2023-02-27, 2023-03-06</t>
  </si>
  <si>
    <t>d255a4de-9330-4a83-9208-7e208ede9b46</t>
  </si>
  <si>
    <t>david hughes</t>
  </si>
  <si>
    <t>ystewart@hotmail.com</t>
  </si>
  <si>
    <t>2023-05-03, 2023-05-10, 2023-05-17, 2023-05-24, 2023-05-31, 2023-06-07, 2023-06-14</t>
  </si>
  <si>
    <t>b864a47b-a434-47fb-8182-978288eae7d4</t>
  </si>
  <si>
    <t>NICOLE RICHARDS</t>
  </si>
  <si>
    <t>sarah14@turner.info</t>
  </si>
  <si>
    <t>07e3c39a-a925-4745-9276-9c9665262474</t>
  </si>
  <si>
    <t>joseph taylor</t>
  </si>
  <si>
    <t>susan24@hotmail.com</t>
  </si>
  <si>
    <t>2023-11-20, 2023-11-27, 2023-12-04</t>
  </si>
  <si>
    <t>02dabd76-f310-4525-b517-9e725f857b21</t>
  </si>
  <si>
    <t>kristen martinez</t>
  </si>
  <si>
    <t>fmedina@clark-figueroa.com</t>
  </si>
  <si>
    <t>2025-01-07, 2025-01-14, 2025-01-21, 2025-01-28, 2025-02-04, 2025-02-11, 2025-02-18</t>
  </si>
  <si>
    <t>d9f93502-a55b-444f-a7d7-3d1d69a3b991</t>
  </si>
  <si>
    <t>candace walker</t>
  </si>
  <si>
    <t>dannylambert@hotmail.com</t>
  </si>
  <si>
    <t>2023-03-01, 2023-03-08, 2023-03-15, 2023-03-22, 2023-03-29, 2023-04-05, 2023-04-12</t>
  </si>
  <si>
    <t>fd75a5f3-eeaf-4a83-8044-46bfd9f48bbd</t>
  </si>
  <si>
    <t>julia dunn md</t>
  </si>
  <si>
    <t>corey97@howard-lambert.com</t>
  </si>
  <si>
    <t>30-06-2022</t>
  </si>
  <si>
    <t>2022-06-30, 2022-07-07, 2022-07-14, 2022-07-21, 2022-07-28, 2022-08-04, 2022-08-11</t>
  </si>
  <si>
    <t>e66e2c11-11de-4ebf-9e98-961d48febf6d</t>
  </si>
  <si>
    <t>john murphy</t>
  </si>
  <si>
    <t>arianadiaz@yahoo.com</t>
  </si>
  <si>
    <t>2022-09-09, 2022-09-16</t>
  </si>
  <si>
    <t>3f05557c-502e-4818-813c-a9982b2bf58c</t>
  </si>
  <si>
    <t>michelle davidson</t>
  </si>
  <si>
    <t>dennis57@yahoo.com</t>
  </si>
  <si>
    <t>2024-02-01, 2024-02-08, 2024-02-15, 2024-02-22, 2024-02-29, 2024-03-07, 2024-03-14</t>
  </si>
  <si>
    <t>7caa281b-4e33-4644-8657-20ae5bd67d4d</t>
  </si>
  <si>
    <t>casey obrien</t>
  </si>
  <si>
    <t>patriciagonzalez@hotmail.com</t>
  </si>
  <si>
    <t>27-02-2024</t>
  </si>
  <si>
    <t>2024-02-27, 2024-03-05, 2024-03-12, 2024-03-19, 2024-03-26, 2024-04-02</t>
  </si>
  <si>
    <t>e4610160-134d-495a-ba38-8c8f139309d1</t>
  </si>
  <si>
    <t>jonathon johnson</t>
  </si>
  <si>
    <t>rebeccaarnold@hotmail.com</t>
  </si>
  <si>
    <t>2024-12-05, 2024-12-12, 2024-12-19, 2024-12-26, 2025-01-02, 2025-01-09, 2025-01-16</t>
  </si>
  <si>
    <t>260ccfb4-c673-4380-a766-861778dbcde3</t>
  </si>
  <si>
    <t>daniel barton</t>
  </si>
  <si>
    <t>stevendixon@yahoo.com</t>
  </si>
  <si>
    <t>23-07-2024</t>
  </si>
  <si>
    <t>2024-07-23, 2024-07-30</t>
  </si>
  <si>
    <t>3d274ad5-a9a5-4c24-82b6-22e9808e08d2</t>
  </si>
  <si>
    <t>renee mendez</t>
  </si>
  <si>
    <t>seanwhite@hopkins.info</t>
  </si>
  <si>
    <t>24-10-2023</t>
  </si>
  <si>
    <t>2023-10-24, 2023-10-31, 2023-11-07, 2023-11-14, 2023-11-21, 2023-11-28, 2023-12-05, 2023-12-12</t>
  </si>
  <si>
    <t>7cd61da4-c2ef-4a8b-b804-87860a58f43c</t>
  </si>
  <si>
    <t>dennis young</t>
  </si>
  <si>
    <t>paul70@hooper.com</t>
  </si>
  <si>
    <t>16-10-2023</t>
  </si>
  <si>
    <t>2023-10-16, 2023-10-23</t>
  </si>
  <si>
    <t>d463c183-a231-4211-8578-b1c6f7ebc69a</t>
  </si>
  <si>
    <t>patrick lane</t>
  </si>
  <si>
    <t>xvaldez@valdez.biz</t>
  </si>
  <si>
    <t>2025-04-04, 2025-04-11, 2025-04-18, 2025-04-25, 2025-05-02, 2025-05-09</t>
  </si>
  <si>
    <t>d1366db1-5a57-4607-a7e5-46468430f0fa</t>
  </si>
  <si>
    <t>katelyn olson</t>
  </si>
  <si>
    <t>scotthall@schneider.com</t>
  </si>
  <si>
    <t>19-03-2023</t>
  </si>
  <si>
    <t>2023-03-19, 2023-03-26, 2023-04-02, 2023-04-09, 2023-04-16, 2023-04-23</t>
  </si>
  <si>
    <t>a93e7b5b-1e4a-43a7-9123-f7c1b7a1267e</t>
  </si>
  <si>
    <t>ROBERT CORTEZ</t>
  </si>
  <si>
    <t>lmendoza@gmail.com</t>
  </si>
  <si>
    <t>28-10-2024</t>
  </si>
  <si>
    <t>2024-10-28, 2024-11-04, 2024-11-11, 2024-11-18, 2024-11-25, 2024-12-02, 2024-12-09, 2024-12-16</t>
  </si>
  <si>
    <t>3e612d66-05bf-4618-a930-b0c4d5576899</t>
  </si>
  <si>
    <t>KENNETH MARTIN</t>
  </si>
  <si>
    <t>brianscott@black.org</t>
  </si>
  <si>
    <t>b8344070-e0e5-46e5-84c4-4853a33b3dfd</t>
  </si>
  <si>
    <t>samantha valentine</t>
  </si>
  <si>
    <t>eobrien@jackson-greer.org</t>
  </si>
  <si>
    <t>29-08-2024</t>
  </si>
  <si>
    <t>2024-08-29, 2024-09-05, 2024-09-12, 2024-09-19, 2024-09-26</t>
  </si>
  <si>
    <t>c47a3b7e-d209-483b-9528-4c0acb6bf562</t>
  </si>
  <si>
    <t>matthew baker</t>
  </si>
  <si>
    <t>ecarlson@gmail.com</t>
  </si>
  <si>
    <t>14-11-2022</t>
  </si>
  <si>
    <t>2022-11-14, 2022-11-21, 2022-11-28</t>
  </si>
  <si>
    <t>043d72db-1bcb-404c-a1d8-b96a62ada157</t>
  </si>
  <si>
    <t>SCOTT GORDON</t>
  </si>
  <si>
    <t>catherinethompson@hotmail.com</t>
  </si>
  <si>
    <t>15-11-2023</t>
  </si>
  <si>
    <t>2023-11-15, 2023-11-22, 2023-11-29, 2023-12-06, 2023-12-13</t>
  </si>
  <si>
    <t>880bcb0e-c8ab-46ac-a0b4-659a09fe4cdd</t>
  </si>
  <si>
    <t>autumn olson</t>
  </si>
  <si>
    <t>princekimberly@reynolds.net</t>
  </si>
  <si>
    <t>24-10-2024</t>
  </si>
  <si>
    <t>2024-10-24, 2024-10-31, 2024-11-07, 2024-11-14, 2024-11-21, 2024-11-28</t>
  </si>
  <si>
    <t>7b6c7129-cd63-4ba8-b03c-664b3abf9c65</t>
  </si>
  <si>
    <t>jane chapman</t>
  </si>
  <si>
    <t>eanderson@kent.com</t>
  </si>
  <si>
    <t>2024-02-02, 2024-02-09</t>
  </si>
  <si>
    <t>41ff81d1-689d-4205-8b31-f4d8e073c1d0</t>
  </si>
  <si>
    <t>MICHAEL CLARKE</t>
  </si>
  <si>
    <t>brooksjamie@ortiz-rodriguez.biz</t>
  </si>
  <si>
    <t>22-10-2024</t>
  </si>
  <si>
    <t>2024-10-22, 2024-10-29, 2024-11-05, 2024-11-12, 2024-11-19, 2024-11-26</t>
  </si>
  <si>
    <t>dadfc499-42e4-4f01-80ee-131d95dad216</t>
  </si>
  <si>
    <t>krystal carr</t>
  </si>
  <si>
    <t>2025-01-13, 2025-01-20, 2025-01-27, 2025-02-03</t>
  </si>
  <si>
    <t>69c9520f-3425-449c-8145-d6ba65bf8e04</t>
  </si>
  <si>
    <t>kristin white</t>
  </si>
  <si>
    <t>vanessa95@hotmail.com</t>
  </si>
  <si>
    <t>27-02-2025</t>
  </si>
  <si>
    <t>2025-02-27, 2025-03-06, 2025-03-13, 2025-03-20, 2025-03-27</t>
  </si>
  <si>
    <t>dd23ff41-dae1-4586-a358-755cbc5c3cd8</t>
  </si>
  <si>
    <t>nicole griffin</t>
  </si>
  <si>
    <t>lewisrichard@owen-mendez.com</t>
  </si>
  <si>
    <t>2023-12-16, 2023-12-23, 2023-12-30, 2024-01-06, 2024-01-13, 2024-01-20</t>
  </si>
  <si>
    <t>015aba1d-a2c8-4f62-b6ee-137d639c4c6c</t>
  </si>
  <si>
    <t>samantha ruiz</t>
  </si>
  <si>
    <t>brownjeffrey@gmail.com</t>
  </si>
  <si>
    <t>2022-12-12, 2022-12-19, 2022-12-26</t>
  </si>
  <si>
    <t>ee415f16-6263-407c-b978-7c4b09aa5570</t>
  </si>
  <si>
    <t>miss kelly dawson</t>
  </si>
  <si>
    <t>daniellegonzales@jefferson.com</t>
  </si>
  <si>
    <t>2024-11-08, 2024-11-15, 2024-11-22, 2024-11-29, 2024-12-06, 2024-12-13</t>
  </si>
  <si>
    <t>82b34384-9979-4f26-88b1-90e1089a9f4f</t>
  </si>
  <si>
    <t>crystal jackson</t>
  </si>
  <si>
    <t>john02@shea.com</t>
  </si>
  <si>
    <t>2023-02-03, 2023-02-10, 2023-02-17, 2023-02-24, 2023-03-03, 2023-03-10, 2023-03-17</t>
  </si>
  <si>
    <t>33478a91-9609-498e-a7cb-a27a65281970</t>
  </si>
  <si>
    <t>NANCY JONES</t>
  </si>
  <si>
    <t>jessica89@bailey-ochoa.com</t>
  </si>
  <si>
    <t>2025-02-10, 2025-02-17, 2025-02-24, 2025-03-03, 2025-03-10</t>
  </si>
  <si>
    <t>ee01b9e0-746b-461a-b1cc-6738f68ae9b7</t>
  </si>
  <si>
    <t>aaron thompson</t>
  </si>
  <si>
    <t>gordonmatthew@pratt.net</t>
  </si>
  <si>
    <t>2024-11-03, 2024-11-10</t>
  </si>
  <si>
    <t>f74f6900-7159-4914-b1b6-8ecd400945ce</t>
  </si>
  <si>
    <t>john sanchez</t>
  </si>
  <si>
    <t>lmaldonado@gmail.com</t>
  </si>
  <si>
    <t>16-09-2024</t>
  </si>
  <si>
    <t>2024-09-16, 2024-09-23, 2024-09-30</t>
  </si>
  <si>
    <t>61f6dfbe-114b-4c79-8200-79f51dc3c26e</t>
  </si>
  <si>
    <t>wendy rhodes</t>
  </si>
  <si>
    <t>robert58@smith.com</t>
  </si>
  <si>
    <t>24-04-2024</t>
  </si>
  <si>
    <t>2024-04-24, 2024-05-01, 2024-05-08, 2024-05-15, 2024-05-22, 2024-05-29, 2024-06-05, 2024-06-12</t>
  </si>
  <si>
    <t>578cd875-d231-4372-bfb0-942cac777762</t>
  </si>
  <si>
    <t>TIMOTHY WOODS</t>
  </si>
  <si>
    <t>patriciaadams@hotmail.com</t>
  </si>
  <si>
    <t>17-12-2023</t>
  </si>
  <si>
    <t>2023-12-17, 2023-12-24, 2023-12-31, 2024-01-07, 2024-01-14, 2024-01-21</t>
  </si>
  <si>
    <t>7fbe6bb3-30ae-412d-a8f1-0194ee25356a</t>
  </si>
  <si>
    <t>CYNTHIA ALLEN</t>
  </si>
  <si>
    <t>2025-03-03, 2025-03-10, 2025-03-17, 2025-03-24, 2025-03-31</t>
  </si>
  <si>
    <t>d5bea8dc-33e8-4249-baad-584034ef71df</t>
  </si>
  <si>
    <t>luke moore</t>
  </si>
  <si>
    <t>moraemma@vasquez.com</t>
  </si>
  <si>
    <t>24-05-2023</t>
  </si>
  <si>
    <t>2023-05-24, 2023-05-31, 2023-06-07, 2023-06-14, 2023-06-21, 2023-06-28, 2023-07-05</t>
  </si>
  <si>
    <t>7e0a04c2-50bf-4995-9ee4-105d5f06bc76</t>
  </si>
  <si>
    <t>sierra andrews</t>
  </si>
  <si>
    <t>wwhite@hotmail.com</t>
  </si>
  <si>
    <t>25-04-2024</t>
  </si>
  <si>
    <t>2024-04-25, 2024-05-02</t>
  </si>
  <si>
    <t>93a05478-c00b-49de-b8db-128d65db6e43</t>
  </si>
  <si>
    <t>joseph henderson</t>
  </si>
  <si>
    <t>phillip27@wolfe.com</t>
  </si>
  <si>
    <t>16-06-2023</t>
  </si>
  <si>
    <t>2023-06-16, 2023-06-23</t>
  </si>
  <si>
    <t>35f3de4a-ac92-44b4-8306-a2580227b8d5</t>
  </si>
  <si>
    <t>brian ward</t>
  </si>
  <si>
    <t>amyyoung@yahoo.com</t>
  </si>
  <si>
    <t>2025-03-12, 2025-03-19, 2025-03-26, 2025-04-02, 2025-04-09, 2025-04-16, 2025-04-23, 2025-04-30</t>
  </si>
  <si>
    <t>7faf6458-2f14-4777-9dad-348e57d52b78</t>
  </si>
  <si>
    <t>jason goodwin</t>
  </si>
  <si>
    <t>lramirez@hotmail.com</t>
  </si>
  <si>
    <t>14-11-2024</t>
  </si>
  <si>
    <t>2024-11-14, 2024-11-21, 2024-11-28, 2024-12-05, 2024-12-12</t>
  </si>
  <si>
    <t>3a8359b6-af9e-4a0e-936d-b4a7fab1996a</t>
  </si>
  <si>
    <t>MICHELLE BROCK</t>
  </si>
  <si>
    <t>zgonzalez@hotmail.com</t>
  </si>
  <si>
    <t>27-10-2022</t>
  </si>
  <si>
    <t>2022-10-27, 2022-11-03, 2022-11-10, 2022-11-17</t>
  </si>
  <si>
    <t>2d36226c-027e-489c-8e40-483b7915ad7e</t>
  </si>
  <si>
    <t>CHAD BARRY</t>
  </si>
  <si>
    <t>jevans@hotmail.com</t>
  </si>
  <si>
    <t>25-11-2022</t>
  </si>
  <si>
    <t>2022-11-25, 2022-12-02, 2022-12-09, 2022-12-16</t>
  </si>
  <si>
    <t>29d0c613-b0c7-4002-9956-699065fdaadb</t>
  </si>
  <si>
    <t>ROBERT WOODS</t>
  </si>
  <si>
    <t>qgarner@ward-grant.com</t>
  </si>
  <si>
    <t>20-06-2022</t>
  </si>
  <si>
    <t>2022-06-20, 2022-06-27, 2022-07-04, 2022-07-11, 2022-07-18, 2022-07-25, 2022-08-01, 2022-08-08</t>
  </si>
  <si>
    <t>59e110eb-1f09-4b9d-a969-29b20513eda8</t>
  </si>
  <si>
    <t>tracey gonzalez</t>
  </si>
  <si>
    <t>michael87@griffin.info</t>
  </si>
  <si>
    <t>23-09-2023</t>
  </si>
  <si>
    <t>2023-09-23, 2023-09-30</t>
  </si>
  <si>
    <t>2ae63af6-de46-422e-a514-c7cef4e35f7b</t>
  </si>
  <si>
    <t>tanya fisher</t>
  </si>
  <si>
    <t>millermatthew@yahoo.com</t>
  </si>
  <si>
    <t>13-12-2024</t>
  </si>
  <si>
    <t>44791214-b5de-4807-8a96-5478a72bdddd</t>
  </si>
  <si>
    <t>jennifer barron</t>
  </si>
  <si>
    <t>lgutierrez@gmail.com</t>
  </si>
  <si>
    <t>2023-08-12, 2023-08-19, 2023-08-26</t>
  </si>
  <si>
    <t>406bf02d-a97a-4f4e-bc10-871bba4f4b03</t>
  </si>
  <si>
    <t>mercedes miller</t>
  </si>
  <si>
    <t>egarcia@kelley-johnson.biz</t>
  </si>
  <si>
    <t>18-10-2022</t>
  </si>
  <si>
    <t>2022-10-18, 2022-10-25, 2022-11-01, 2022-11-08, 2022-11-15, 2022-11-22</t>
  </si>
  <si>
    <t>1a9b0d42-154f-437d-befa-c198c3d6cd54</t>
  </si>
  <si>
    <t>CHRISTOPHER PENA</t>
  </si>
  <si>
    <t>jerome47@hotmail.com</t>
  </si>
  <si>
    <t>28-06-2024</t>
  </si>
  <si>
    <t>2024-06-28, 2024-07-05, 2024-07-12, 2024-07-19, 2024-07-26</t>
  </si>
  <si>
    <t>2bacf712-d6a9-49e8-86d8-95e5219b606d</t>
  </si>
  <si>
    <t>matthew dalton</t>
  </si>
  <si>
    <t>imcdonald@yahoo.com</t>
  </si>
  <si>
    <t>20-10-2022</t>
  </si>
  <si>
    <t>f2cffcae-f833-4bfb-a296-e3f171e15b9f</t>
  </si>
  <si>
    <t>cassandra harper</t>
  </si>
  <si>
    <t>regina78@gmail.com</t>
  </si>
  <si>
    <t>2024-08-06, 2024-08-13, 2024-08-20, 2024-08-27, 2024-09-03, 2024-09-10, 2024-09-17, 2024-09-24</t>
  </si>
  <si>
    <t>6986305a-5da3-49cf-8ed0-730d711dc1dd</t>
  </si>
  <si>
    <t>eric smith</t>
  </si>
  <si>
    <t>justin80@weeks.com</t>
  </si>
  <si>
    <t>24-08-2022</t>
  </si>
  <si>
    <t>3b30ee97-98d5-4cf5-8afc-f9e8cc476b72</t>
  </si>
  <si>
    <t>kimberly lopez</t>
  </si>
  <si>
    <t>twright@hotmail.com</t>
  </si>
  <si>
    <t>2024-02-04, 2024-02-11, 2024-02-18, 2024-02-25</t>
  </si>
  <si>
    <t>3878becf-60dc-42eb-9413-c85063c4e76d</t>
  </si>
  <si>
    <t>JAY ALLEN</t>
  </si>
  <si>
    <t>deborah84@yahoo.com</t>
  </si>
  <si>
    <t>2025-01-04, 2025-01-11, 2025-01-18</t>
  </si>
  <si>
    <t>22f9cafe-2eb2-4ca3-9186-da93da7dcc53</t>
  </si>
  <si>
    <t>mark williamson</t>
  </si>
  <si>
    <t>blopez@gmail.com</t>
  </si>
  <si>
    <t>24-01-2023</t>
  </si>
  <si>
    <t>2023-01-24, 2023-01-31, 2023-02-07, 2023-02-14, 2023-02-21, 2023-02-28, 2023-03-07</t>
  </si>
  <si>
    <t>2f999b2a-05aa-4eab-88f3-d7eaf83f5274</t>
  </si>
  <si>
    <t>diane martinez</t>
  </si>
  <si>
    <t>halledward@yahoo.com</t>
  </si>
  <si>
    <t>23-06-2022</t>
  </si>
  <si>
    <t>c9254bb5-4fc3-4d4e-ab95-0c1d578799d9</t>
  </si>
  <si>
    <t>YOLANDA FORD</t>
  </si>
  <si>
    <t>christopher20@rowe-jones.info</t>
  </si>
  <si>
    <t>2023-03-10, 2023-03-17, 2023-03-24</t>
  </si>
  <si>
    <t>4005353d-d76f-4e65-a54c-87393133839e</t>
  </si>
  <si>
    <t>sandra martinez</t>
  </si>
  <si>
    <t>cwise@rojas.com</t>
  </si>
  <si>
    <t>85695f97-180d-4855-855f-fde8bc3e1d19</t>
  </si>
  <si>
    <t>christine price</t>
  </si>
  <si>
    <t>eric08@hotmail.com</t>
  </si>
  <si>
    <t>2024-03-22, 2024-03-29, 2024-04-05, 2024-04-12, 2024-04-19, 2024-04-26</t>
  </si>
  <si>
    <t>4c7f03bb-a376-4c2d-bb31-dcdc40d91a8e</t>
  </si>
  <si>
    <t>stephen boyer</t>
  </si>
  <si>
    <t>youngryan@jackson.org</t>
  </si>
  <si>
    <t>2022-10-13, 2022-10-20, 2022-10-27, 2022-11-03, 2022-11-10, 2022-11-17</t>
  </si>
  <si>
    <t>02493a09-3e3b-4a40-8a05-53a26553b15f</t>
  </si>
  <si>
    <t>lauren vazquez</t>
  </si>
  <si>
    <t>kelli32@davis-montgomery.com</t>
  </si>
  <si>
    <t>2022-10-09, 2022-10-16, 2022-10-23, 2022-10-30, 2022-11-06</t>
  </si>
  <si>
    <t>b38a3db1-2767-42d3-a502-dc4b5b0334d8</t>
  </si>
  <si>
    <t>ashley freeman</t>
  </si>
  <si>
    <t>linda73@gmail.com</t>
  </si>
  <si>
    <t>2022-07-08, 2022-07-15, 2022-07-22, 2022-07-29, 2022-08-05, 2022-08-12, 2022-08-19, 2022-08-26</t>
  </si>
  <si>
    <t>227dcecc-b972-493a-9bb0-dd7660b57717</t>
  </si>
  <si>
    <t>ANDREW MANN</t>
  </si>
  <si>
    <t>llopez@hotmail.com</t>
  </si>
  <si>
    <t>2025-03-12, 2025-03-19</t>
  </si>
  <si>
    <t>467ba9e5-77e8-4762-bb7e-b97952dcbffd</t>
  </si>
  <si>
    <t>linda valencia</t>
  </si>
  <si>
    <t>schmidtshannon@weaver-gibson.net</t>
  </si>
  <si>
    <t>29-09-2023</t>
  </si>
  <si>
    <t>2023-09-29, 2023-10-06, 2023-10-13, 2023-10-20, 2023-10-27, 2023-11-03, 2023-11-10, 2023-11-17</t>
  </si>
  <si>
    <t>04cad30a-e207-4b20-af7f-2cd7bbd0fe6c</t>
  </si>
  <si>
    <t>helen oliver</t>
  </si>
  <si>
    <t>16-11-2023</t>
  </si>
  <si>
    <t>f7980131-a885-47b4-9037-2a5cb893b08a</t>
  </si>
  <si>
    <t>jasmine warren</t>
  </si>
  <si>
    <t>chloemorris@hotmail.com</t>
  </si>
  <si>
    <t>2023-08-18, 2023-08-25, 2023-09-01</t>
  </si>
  <si>
    <t>a8ad1539-85f0-486a-98a4-40bd1c4760a5</t>
  </si>
  <si>
    <t>russell anderson</t>
  </si>
  <si>
    <t>daniellee@duncan.info</t>
  </si>
  <si>
    <t>20-08-2023</t>
  </si>
  <si>
    <t>4185300d-971d-45fd-b389-50ce9fbc879e</t>
  </si>
  <si>
    <t>daniel robbins</t>
  </si>
  <si>
    <t>dianahebert@mcdonald.com</t>
  </si>
  <si>
    <t>2024-07-01, 2024-07-08, 2024-07-15, 2024-07-22, 2024-07-29, 2024-08-05, 2024-08-12</t>
  </si>
  <si>
    <t>e3f342a8-f030-4fd4-be54-898e8eda6433</t>
  </si>
  <si>
    <t>jacob erickson</t>
  </si>
  <si>
    <t>2023-10-19, 2023-10-26, 2023-11-02, 2023-11-09</t>
  </si>
  <si>
    <t>bbfb1b71-0a68-4eb8-876d-e8c5440c7e5b</t>
  </si>
  <si>
    <t>eric blackburn</t>
  </si>
  <si>
    <t>hardyamanda@lee.com</t>
  </si>
  <si>
    <t>20-11-2024</t>
  </si>
  <si>
    <t>2024-11-20, 2024-11-27, 2024-12-04, 2024-12-11, 2024-12-18</t>
  </si>
  <si>
    <t>8ef4d74b-2dcc-4095-b28f-9444a0154d65</t>
  </si>
  <si>
    <t>jennifer garcia</t>
  </si>
  <si>
    <t>bpark@gmail.com</t>
  </si>
  <si>
    <t>2024-09-08, 2024-09-15, 2024-09-22, 2024-09-29</t>
  </si>
  <si>
    <t>66cc7376-8cca-4963-ae2e-77a4cadec379</t>
  </si>
  <si>
    <t>mary ferguson</t>
  </si>
  <si>
    <t>rachel85@yahoo.com</t>
  </si>
  <si>
    <t>2022-12-22, 2022-12-29, 2023-01-05, 2023-01-12</t>
  </si>
  <si>
    <t>d37ee471-6e3b-4507-a21c-1209c3a1962d</t>
  </si>
  <si>
    <t>lisa hart</t>
  </si>
  <si>
    <t>vcannon@ward-chavez.biz</t>
  </si>
  <si>
    <t>48d3d2ce-fba3-491f-88df-aaf8b9efaad6</t>
  </si>
  <si>
    <t>kelly holder</t>
  </si>
  <si>
    <t>evansjeffrey@yahoo.com</t>
  </si>
  <si>
    <t>2022-04-07, 2022-04-14, 2022-04-21, 2022-04-28</t>
  </si>
  <si>
    <t>b0916fb7-f17f-4f92-926a-a790c5828939</t>
  </si>
  <si>
    <t>tamara dixon</t>
  </si>
  <si>
    <t>johnsonmichael@baker.com</t>
  </si>
  <si>
    <t>2022-05-10, 2022-05-17, 2022-05-24, 2022-05-31, 2022-06-07, 2022-06-14, 2022-06-21, 2022-06-28</t>
  </si>
  <si>
    <t>17871810-4ce0-4ecb-8fa2-8fb84199322e</t>
  </si>
  <si>
    <t>LAURA ROBINSON</t>
  </si>
  <si>
    <t>laura27@warner.com</t>
  </si>
  <si>
    <t>2023-04-03, 2023-04-10, 2023-04-17, 2023-04-24</t>
  </si>
  <si>
    <t>61ad018a-9387-4413-8eef-7261bb1502ea</t>
  </si>
  <si>
    <t>anthony wise</t>
  </si>
  <si>
    <t>hbutler@gmail.com</t>
  </si>
  <si>
    <t>02ed5d15-edbc-46d8-9a30-7096d97766be</t>
  </si>
  <si>
    <t>lynn brown</t>
  </si>
  <si>
    <t>amber25@wolfe.biz</t>
  </si>
  <si>
    <t>15-01-2025</t>
  </si>
  <si>
    <t>2025-01-15, 2025-01-22, 2025-01-29, 2025-02-05, 2025-02-12, 2025-02-19, 2025-02-26</t>
  </si>
  <si>
    <t>8135f15a-9343-46ea-985a-9548c0ba22a4</t>
  </si>
  <si>
    <t>jeffrey hartman</t>
  </si>
  <si>
    <t>matthewalvarez@williams.net</t>
  </si>
  <si>
    <t>2024-02-28, 2024-03-06, 2024-03-13, 2024-03-20, 2024-03-27, 2024-04-03, 2024-04-10</t>
  </si>
  <si>
    <t>c31496ea-2160-446e-b2a7-a475c6196773</t>
  </si>
  <si>
    <t>justin freeman</t>
  </si>
  <si>
    <t>johnadams@morris-glass.com</t>
  </si>
  <si>
    <t>2024-02-10, 2024-02-17, 2024-02-24, 2024-03-02, 2024-03-09, 2024-03-16, 2024-03-23</t>
  </si>
  <si>
    <t>5d822e3a-6c6d-482b-a9e0-8370abf7a5d0</t>
  </si>
  <si>
    <t>frank wheeler</t>
  </si>
  <si>
    <t>gary59@hanson-alexander.com</t>
  </si>
  <si>
    <t>28-09-2022</t>
  </si>
  <si>
    <t>2022-09-28, 2022-10-05</t>
  </si>
  <si>
    <t>c1fad753-27ef-4a4b-9fb2-b838af73b3cf</t>
  </si>
  <si>
    <t>angelica singh</t>
  </si>
  <si>
    <t>mistywilkins@cooper.com</t>
  </si>
  <si>
    <t>3581a632-54f5-4f70-85d2-d205789fed96</t>
  </si>
  <si>
    <t>christy payne</t>
  </si>
  <si>
    <t>jdean@hotmail.com</t>
  </si>
  <si>
    <t>2024-03-06, 2024-03-13, 2024-03-20</t>
  </si>
  <si>
    <t>953fcfd4-6069-4b6d-84b5-1c12ab132032</t>
  </si>
  <si>
    <t>kelsey scott</t>
  </si>
  <si>
    <t>james94@marshall.com</t>
  </si>
  <si>
    <t>27-03-2025</t>
  </si>
  <si>
    <t>2025-03-27, 2025-04-03, 2025-04-10, 2025-04-17</t>
  </si>
  <si>
    <t>da221b85-a9b9-4a1d-8574-98caa90e319d</t>
  </si>
  <si>
    <t>HEATHER RODRIGUEZ</t>
  </si>
  <si>
    <t>2023-12-01, 2023-12-08, 2023-12-15</t>
  </si>
  <si>
    <t>62f32fae-a63f-4f12-a226-a768de0e9c53</t>
  </si>
  <si>
    <t>james bray</t>
  </si>
  <si>
    <t>todd98@lopez.info</t>
  </si>
  <si>
    <t>2023-07-05, 2023-07-12, 2023-07-19, 2023-07-26, 2023-08-02</t>
  </si>
  <si>
    <t>0a2d36a6-0580-4493-b664-6199ed25459e</t>
  </si>
  <si>
    <t>joseph cook</t>
  </si>
  <si>
    <t>andrewsutton@yahoo.com</t>
  </si>
  <si>
    <t>2024-08-24, 2024-08-31</t>
  </si>
  <si>
    <t>fa6e3743-fef9-4d57-bc77-ea4a4d654036</t>
  </si>
  <si>
    <t>desiree brown</t>
  </si>
  <si>
    <t>bzamora@hotmail.com</t>
  </si>
  <si>
    <t>e5ad481d-577f-4c16-a6d6-58fb39bfc9b6</t>
  </si>
  <si>
    <t>chad blair</t>
  </si>
  <si>
    <t>jallen@waller-browning.com</t>
  </si>
  <si>
    <t>2023-06-16, 2023-06-23, 2023-06-30</t>
  </si>
  <si>
    <t>a7087280-34ee-4b67-a1bb-d1838acfd4d6</t>
  </si>
  <si>
    <t>JOSHUA MCBRIDE</t>
  </si>
  <si>
    <t>haley82@forbes-daugherty.com</t>
  </si>
  <si>
    <t>2024-03-04, 2024-03-11, 2024-03-18, 2024-03-25, 2024-04-01, 2024-04-08, 2024-04-15, 2024-04-22</t>
  </si>
  <si>
    <t>2875d40a-eac7-4c2e-9099-a283eedb0ce5</t>
  </si>
  <si>
    <t>justin fry</t>
  </si>
  <si>
    <t>lonniehobbs@johnson.biz</t>
  </si>
  <si>
    <t>20-01-2025</t>
  </si>
  <si>
    <t>2025-01-20, 2025-01-27, 2025-02-03, 2025-02-10</t>
  </si>
  <si>
    <t>d25ad576-ef0b-443e-bee0-47627168bdec</t>
  </si>
  <si>
    <t>taylor hill</t>
  </si>
  <si>
    <t>andersonanthony@jensen.org</t>
  </si>
  <si>
    <t>22-07-2023</t>
  </si>
  <si>
    <t>5bf88d1d-06ad-4920-aff7-ff5d3b1d12cf</t>
  </si>
  <si>
    <t>richard anderson</t>
  </si>
  <si>
    <t>jack67@yahoo.com</t>
  </si>
  <si>
    <t>08403234-39ed-4800-b179-79f929ede760</t>
  </si>
  <si>
    <t>wayne schaefer</t>
  </si>
  <si>
    <t>juliamcneil@gmail.com</t>
  </si>
  <si>
    <t>2022-11-06, 2022-11-13, 2022-11-20, 2022-11-27, 2022-12-04</t>
  </si>
  <si>
    <t>fc5217cc-f467-4866-ad56-a2a02d54ff2b</t>
  </si>
  <si>
    <t>luis watts</t>
  </si>
  <si>
    <t>ronaldparsons@hotmail.com</t>
  </si>
  <si>
    <t>18-07-2022</t>
  </si>
  <si>
    <t>9c8b9550-64e7-4f9a-901a-0ccfb85f164b</t>
  </si>
  <si>
    <t>LAURA HERRERA</t>
  </si>
  <si>
    <t>hayesmargaret@rich.net</t>
  </si>
  <si>
    <t>2023-11-18, 2023-11-25</t>
  </si>
  <si>
    <t>0a0c64e5-bc34-4b4f-bbdc-532e6546c66d</t>
  </si>
  <si>
    <t>kelli mccoy</t>
  </si>
  <si>
    <t>kellysanders@ayala-mitchell.com</t>
  </si>
  <si>
    <t>20-07-2024</t>
  </si>
  <si>
    <t>2024-07-20, 2024-07-27, 2024-08-03</t>
  </si>
  <si>
    <t>0df6c527-eb45-4c38-9cf6-5e334b5f174b</t>
  </si>
  <si>
    <t>stephanie ford</t>
  </si>
  <si>
    <t>sharpdaniel@hotmail.com</t>
  </si>
  <si>
    <t>23-01-2024</t>
  </si>
  <si>
    <t>69df05c7-64a0-453f-a2a3-75568be15610</t>
  </si>
  <si>
    <t>ALEXANDER CHAVEZ</t>
  </si>
  <si>
    <t>23-03-2025</t>
  </si>
  <si>
    <t>2025-03-23, 2025-03-30, 2025-04-06, 2025-04-13, 2025-04-20, 2025-04-27, 2025-05-04, 2025-05-11</t>
  </si>
  <si>
    <t>400564b8-1716-43b1-b466-1e6fe1eeb1f1</t>
  </si>
  <si>
    <t>matthew dawson</t>
  </si>
  <si>
    <t>davisjasmin@cox.net</t>
  </si>
  <si>
    <t>2023-02-14, 2023-02-21, 2023-02-28, 2023-03-07, 2023-03-14</t>
  </si>
  <si>
    <t>8ce377d7-60f1-4528-a8ef-2f46f323123e</t>
  </si>
  <si>
    <t>randy barr</t>
  </si>
  <si>
    <t>mistywhite@williams.info</t>
  </si>
  <si>
    <t>2024-11-12, 2024-11-19, 2024-11-26, 2024-12-03, 2024-12-10, 2024-12-17, 2024-12-24</t>
  </si>
  <si>
    <t>e606d7c2-1e18-446d-ae42-1840a05f36c8</t>
  </si>
  <si>
    <t>DALE DEAN</t>
  </si>
  <si>
    <t>ellismelissa@hotmail.com</t>
  </si>
  <si>
    <t>29-06-2023</t>
  </si>
  <si>
    <t>2023-06-29, 2023-07-06, 2023-07-13, 2023-07-20, 2023-07-27, 2023-08-03, 2023-08-10, 2023-08-17</t>
  </si>
  <si>
    <t>3ce5988c-7e53-4702-a1f8-d1929ba4d5a6</t>
  </si>
  <si>
    <t>matthew chavez</t>
  </si>
  <si>
    <t>burkeadam@hotmail.com</t>
  </si>
  <si>
    <t>2022-04-15, 2022-04-22, 2022-04-29, 2022-05-06, 2022-05-13, 2022-05-20, 2022-05-27</t>
  </si>
  <si>
    <t>d1f379b1-8ebb-4208-a0ee-404f9ea8fcb1</t>
  </si>
  <si>
    <t>AMBER HERNANDEZ</t>
  </si>
  <si>
    <t>thomasantonio@hotmail.com</t>
  </si>
  <si>
    <t>13-06-2023</t>
  </si>
  <si>
    <t>2023-06-13, 2023-06-20, 2023-06-27</t>
  </si>
  <si>
    <t>1673aefb-eb9e-44e0-94c3-b22e4c66aa4d</t>
  </si>
  <si>
    <t>jason thompson</t>
  </si>
  <si>
    <t>tammycurry@yahoo.com</t>
  </si>
  <si>
    <t>30-10-2024</t>
  </si>
  <si>
    <t>2024-10-30, 2024-11-06, 2024-11-13, 2024-11-20, 2024-11-27, 2024-12-04, 2024-12-11</t>
  </si>
  <si>
    <t>52a473f9-4c9e-403a-84bd-338e17d71fc0</t>
  </si>
  <si>
    <t>james jones</t>
  </si>
  <si>
    <t>carterdennis@hotmail.com</t>
  </si>
  <si>
    <t>2022-06-01, 2022-06-08, 2022-06-15, 2022-06-22, 2022-06-29, 2022-07-06</t>
  </si>
  <si>
    <t>864f36dd-69ec-49d5-86ec-ed9954470290</t>
  </si>
  <si>
    <t>DANIEL BROWN</t>
  </si>
  <si>
    <t>mramsey@mitchell.net</t>
  </si>
  <si>
    <t>ed56c714-5a96-41f5-9f8c-eda5feb9ea24</t>
  </si>
  <si>
    <t>JUSTIN STONE</t>
  </si>
  <si>
    <t>nmorton@gmail.com</t>
  </si>
  <si>
    <t>1e42d2b8-0067-4b62-b18c-d979fab0a15d</t>
  </si>
  <si>
    <t>mario wilson</t>
  </si>
  <si>
    <t>vgutierrez@castro-walsh.com</t>
  </si>
  <si>
    <t>2023-07-02, 2023-07-09, 2023-07-16, 2023-07-23, 2023-07-30</t>
  </si>
  <si>
    <t>412181a3-4818-4004-b0a4-f5573381001f</t>
  </si>
  <si>
    <t>elizabeth hunter</t>
  </si>
  <si>
    <t>wilsonmathew@yahoo.com</t>
  </si>
  <si>
    <t>27-12-2024</t>
  </si>
  <si>
    <t>2024-12-27, 2025-01-03, 2025-01-10, 2025-01-17, 2025-01-24, 2025-01-31</t>
  </si>
  <si>
    <t>d500c147-0774-4c94-b5c9-f4599db1bd5e</t>
  </si>
  <si>
    <t>gary morgan</t>
  </si>
  <si>
    <t>probles@gmail.com</t>
  </si>
  <si>
    <t>2024-09-06, 2024-09-13, 2024-09-20</t>
  </si>
  <si>
    <t>e45def26-75eb-4e8f-a090-360d27c7655a</t>
  </si>
  <si>
    <t>conleykevin@hotmail.com</t>
  </si>
  <si>
    <t>23-04-2024</t>
  </si>
  <si>
    <t>2024-04-23, 2024-04-30, 2024-05-07, 2024-05-14, 2024-05-21, 2024-05-28, 2024-06-04</t>
  </si>
  <si>
    <t>04cabb38-892f-4a69-8e20-17e150c4cb4b</t>
  </si>
  <si>
    <t>michael marsh</t>
  </si>
  <si>
    <t>montesjuan@gmail.com</t>
  </si>
  <si>
    <t>23-02-2025</t>
  </si>
  <si>
    <t>2025-02-23, 2025-03-02, 2025-03-09, 2025-03-16</t>
  </si>
  <si>
    <t>88c62063-a063-43ca-a00f-c79cfbce7087</t>
  </si>
  <si>
    <t>LAURA PRICE</t>
  </si>
  <si>
    <t>janet50@gutierrez-crawford.com</t>
  </si>
  <si>
    <t>15-09-2023</t>
  </si>
  <si>
    <t>2023-09-15, 2023-09-22, 2023-09-29, 2023-10-06, 2023-10-13, 2023-10-20</t>
  </si>
  <si>
    <t>4d79132c-f362-4408-9457-530573b0220d</t>
  </si>
  <si>
    <t>eric rodriguez</t>
  </si>
  <si>
    <t>robinwallace@lloyd.com</t>
  </si>
  <si>
    <t>2023-11-05, 2023-11-12, 2023-11-19, 2023-11-26, 2023-12-03, 2023-12-10, 2023-12-17, 2023-12-24</t>
  </si>
  <si>
    <t>bb8141f0-7bc4-4138-ac73-75985711d5fd</t>
  </si>
  <si>
    <t>emily murphy</t>
  </si>
  <si>
    <t>jamiejohnson@reeves-boyd.com</t>
  </si>
  <si>
    <t>27-01-2023</t>
  </si>
  <si>
    <t>2023-01-27, 2023-02-03, 2023-02-10, 2023-02-17, 2023-02-24, 2023-03-03, 2023-03-10, 2023-03-17</t>
  </si>
  <si>
    <t>d91ea7e6-afe2-4940-8b45-8c23eeada90c</t>
  </si>
  <si>
    <t>anita owens</t>
  </si>
  <si>
    <t>meyerdonna@johnson-blake.com</t>
  </si>
  <si>
    <t>2023-08-03, 2023-08-10, 2023-08-17, 2023-08-24, 2023-08-31</t>
  </si>
  <si>
    <t>46d28109-495c-4ac8-b14a-abdd33579b27</t>
  </si>
  <si>
    <t>PATRICIA LAMBERT</t>
  </si>
  <si>
    <t>ericwilson@hotmail.com</t>
  </si>
  <si>
    <t>2023-08-18, 2023-08-25, 2023-09-01, 2023-09-08, 2023-09-15</t>
  </si>
  <si>
    <t>8ae3297e-34e2-4142-9a35-447583997ac5</t>
  </si>
  <si>
    <t>FERNANDO THOMAS</t>
  </si>
  <si>
    <t>georgecollins@yahoo.com</t>
  </si>
  <si>
    <t>23-08-2024</t>
  </si>
  <si>
    <t>2024-08-23, 2024-08-30, 2024-09-06, 2024-09-13</t>
  </si>
  <si>
    <t>076c108d-214c-47b1-8cfc-64207192e443</t>
  </si>
  <si>
    <t>michael rodriguez</t>
  </si>
  <si>
    <t>simmonsharold@vance.info</t>
  </si>
  <si>
    <t>24-07-2024</t>
  </si>
  <si>
    <t>2024-07-24, 2024-07-31, 2024-08-07, 2024-08-14, 2024-08-21, 2024-08-28, 2024-09-04, 2024-09-11</t>
  </si>
  <si>
    <t>d143e0a2-5513-474f-8ffc-1c545b0a31ea</t>
  </si>
  <si>
    <t>PETER LAMB</t>
  </si>
  <si>
    <t>fbradley@mcdonald.info</t>
  </si>
  <si>
    <t>2024-11-19, 2024-11-26, 2024-12-03, 2024-12-10</t>
  </si>
  <si>
    <t>24caf1b8-394a-47fd-b28b-f8463b504fda</t>
  </si>
  <si>
    <t>lisa durham</t>
  </si>
  <si>
    <t>hollyortega@yahoo.com</t>
  </si>
  <si>
    <t>79af8348-10bb-460d-87bf-63ee7ccd3dc0</t>
  </si>
  <si>
    <t>john singleton</t>
  </si>
  <si>
    <t>cassandra28@gmail.com</t>
  </si>
  <si>
    <t>2024-03-11, 2024-03-18, 2024-03-25, 2024-04-01, 2024-04-08, 2024-04-15, 2024-04-22, 2024-04-29</t>
  </si>
  <si>
    <t>1b63205f-cbf8-4149-b6da-99cdd14b256c</t>
  </si>
  <si>
    <t>matthew sparks</t>
  </si>
  <si>
    <t>pgarza@hotmail.com</t>
  </si>
  <si>
    <t>28-12-2023</t>
  </si>
  <si>
    <t>2023-12-28, 2024-01-04, 2024-01-11, 2024-01-18, 2024-01-25, 2024-02-01, 2024-02-08</t>
  </si>
  <si>
    <t>7b7ce7cc-f950-47fa-a8b5-8db58c466308</t>
  </si>
  <si>
    <t>GLEN CERVANTES</t>
  </si>
  <si>
    <t>vbradley@hotmail.com</t>
  </si>
  <si>
    <t>20-04-2023</t>
  </si>
  <si>
    <t>2023-04-20, 2023-04-27, 2023-05-04, 2023-05-11</t>
  </si>
  <si>
    <t>ab6b3f08-a9a0-44ef-ac4f-54163c749c16</t>
  </si>
  <si>
    <t>timothy andrews</t>
  </si>
  <si>
    <t>vargassteven@hotmail.com</t>
  </si>
  <si>
    <t>20-03-2025</t>
  </si>
  <si>
    <t>2025-03-20, 2025-03-27</t>
  </si>
  <si>
    <t>4edb6dc8-2d19-4d52-b1f9-b0e2d2701a52</t>
  </si>
  <si>
    <t>andrea rodriguez</t>
  </si>
  <si>
    <t>troy01@gmail.com</t>
  </si>
  <si>
    <t>2022-09-05, 2022-09-12, 2022-09-19, 2022-09-26, 2022-10-03, 2022-10-10</t>
  </si>
  <si>
    <t>c146ed52-e73b-4913-94ad-345ae3239264</t>
  </si>
  <si>
    <t>APRIL THOMAS</t>
  </si>
  <si>
    <t>2022-11-08, 2022-11-15, 2022-11-22, 2022-11-29</t>
  </si>
  <si>
    <t>63d5e750-4a9f-450e-8800-61b673f621a8</t>
  </si>
  <si>
    <t>jillian harris</t>
  </si>
  <si>
    <t>ashley46@hotmail.com</t>
  </si>
  <si>
    <t>24-11-2022</t>
  </si>
  <si>
    <t>02141a68-952d-486c-96db-8a18fd8398c3</t>
  </si>
  <si>
    <t>kayla abbott</t>
  </si>
  <si>
    <t>woodana@gmail.com</t>
  </si>
  <si>
    <t>2023-09-23, 2023-09-30, 2023-10-07, 2023-10-14</t>
  </si>
  <si>
    <t>fa8bd601-d21c-4315-8f5e-248eb40f040e</t>
  </si>
  <si>
    <t>SCOTT GLENN</t>
  </si>
  <si>
    <t>zpark@flores.net</t>
  </si>
  <si>
    <t>2022-04-08, 2022-04-15, 2022-04-22, 2022-04-29, 2022-05-06, 2022-05-13</t>
  </si>
  <si>
    <t>239a046d-7991-4c51-ac64-9adfa998c8e1</t>
  </si>
  <si>
    <t>james middleton</t>
  </si>
  <si>
    <t>keithsalas@gmail.com</t>
  </si>
  <si>
    <t>04056d2b-a5fc-4671-925d-f20602f865f8</t>
  </si>
  <si>
    <t>STEPHEN BARRETT</t>
  </si>
  <si>
    <t>taylorlinda@english-dominguez.biz</t>
  </si>
  <si>
    <t>2022-11-01, 2022-11-08, 2022-11-15, 2022-11-22, 2022-11-29</t>
  </si>
  <si>
    <t>6c936f69-8269-441a-b453-30442e07336d</t>
  </si>
  <si>
    <t>joanna kelly</t>
  </si>
  <si>
    <t>kjacobs@bradford-young.net</t>
  </si>
  <si>
    <t>30-11-2024</t>
  </si>
  <si>
    <t>2024-11-30, 2024-12-07, 2024-12-14</t>
  </si>
  <si>
    <t>938bd3f8-8bd1-4d4b-ad33-53fc692caaae</t>
  </si>
  <si>
    <t>william carroll</t>
  </si>
  <si>
    <t>carpentersuzanne@gmail.com</t>
  </si>
  <si>
    <t>30-05-2023</t>
  </si>
  <si>
    <t>2023-05-30, 2023-06-06, 2023-06-13</t>
  </si>
  <si>
    <t>fbcbd6ec-86c2-4d8f-bb36-07b0baed6f49</t>
  </si>
  <si>
    <t>nicole ramirez</t>
  </si>
  <si>
    <t>sanchezcrystal@horne.org</t>
  </si>
  <si>
    <t>57f2a45f-e751-4d4b-8d82-9d529cf021b8</t>
  </si>
  <si>
    <t>ALEXANDRA GIBSON</t>
  </si>
  <si>
    <t>robert44@gmail.com</t>
  </si>
  <si>
    <t>2023-08-05, 2023-08-12</t>
  </si>
  <si>
    <t>bfda55c9-98fe-44f3-ac40-d95ab1eedf64</t>
  </si>
  <si>
    <t>RICHARD GREEN</t>
  </si>
  <si>
    <t>ashleydouglas@yahoo.com</t>
  </si>
  <si>
    <t>2022-05-31, 2022-06-07, 2022-06-14</t>
  </si>
  <si>
    <t>151f62f9-7c19-4e6f-896c-c03a06fd01e6</t>
  </si>
  <si>
    <t>billy bowers</t>
  </si>
  <si>
    <t>2024-12-01, 2024-12-08, 2024-12-15, 2024-12-22, 2024-12-29</t>
  </si>
  <si>
    <t>4674a0eb-47ed-46dd-9da4-ec0f21ee0f6c</t>
  </si>
  <si>
    <t>alexis rodriguez</t>
  </si>
  <si>
    <t>donnawood@green.com</t>
  </si>
  <si>
    <t>dcacfa54-8702-44ad-8ca3-a4c42e4982cf</t>
  </si>
  <si>
    <t>WILLIAM COFFEY</t>
  </si>
  <si>
    <t>amullins@young-alexander.com</t>
  </si>
  <si>
    <t>29-04-2024</t>
  </si>
  <si>
    <t>2024-04-29, 2024-05-06</t>
  </si>
  <si>
    <t>5856e1fc-d782-4ea3-bbff-16e993e7e893</t>
  </si>
  <si>
    <t>DENNIS WEISS</t>
  </si>
  <si>
    <t>stevenalvarez@reese-goodwin.net</t>
  </si>
  <si>
    <t>28-02-2023</t>
  </si>
  <si>
    <t>2023-02-28, 2023-03-07, 2023-03-14, 2023-03-21, 2023-03-28, 2023-04-04, 2023-04-11, 2023-04-18</t>
  </si>
  <si>
    <t>63dba8c8-b4a2-4699-aefa-823b613a9ff9</t>
  </si>
  <si>
    <t>CHARLES BERG</t>
  </si>
  <si>
    <t>sara76@stewart.com</t>
  </si>
  <si>
    <t>d82010d1-f4c8-43a7-9a94-7a40a32e3ab5</t>
  </si>
  <si>
    <t>THOMAS GARRISON</t>
  </si>
  <si>
    <t>joseph14@hotmail.com</t>
  </si>
  <si>
    <t>2024-07-10, 2024-07-17</t>
  </si>
  <si>
    <t>acdfe0ff-c5ed-4982-b60b-36736422a73e</t>
  </si>
  <si>
    <t>morgan chapman</t>
  </si>
  <si>
    <t>erica25@smith.biz</t>
  </si>
  <si>
    <t>2024-09-30, 2024-10-07, 2024-10-14, 2024-10-21, 2024-10-28, 2024-11-04</t>
  </si>
  <si>
    <t>722944a9-af7c-4609-9a99-aae08677b81d</t>
  </si>
  <si>
    <t>nicholas king</t>
  </si>
  <si>
    <t>harveybrian@douglas.com</t>
  </si>
  <si>
    <t>2022-09-05, 2022-09-12, 2022-09-19, 2022-09-26, 2022-10-03</t>
  </si>
  <si>
    <t>21419a14-9acc-400d-9b3f-b4a2161d6acf</t>
  </si>
  <si>
    <t>phillip wong</t>
  </si>
  <si>
    <t>dominguezjon@guerrero-jones.info</t>
  </si>
  <si>
    <t>2022-10-10, 2022-10-17, 2022-10-24, 2022-10-31, 2022-11-07, 2022-11-14, 2022-11-21, 2022-11-28</t>
  </si>
  <si>
    <t>e744aa30-b135-4d67-ad4e-c8a4c4f4b844</t>
  </si>
  <si>
    <t>patricia scott</t>
  </si>
  <si>
    <t>kimberly66@ferrell-scott.com</t>
  </si>
  <si>
    <t>fabb6609-7de1-4a85-91c4-194a70c98336</t>
  </si>
  <si>
    <t>LISA WHITE</t>
  </si>
  <si>
    <t>thomaskayla@gmail.com</t>
  </si>
  <si>
    <t>2023-01-08, 2023-01-15, 2023-01-22</t>
  </si>
  <si>
    <t>710b7fa9-e9a0-420d-9b33-2e43a4b1cf6a</t>
  </si>
  <si>
    <t>ashley jones</t>
  </si>
  <si>
    <t>fsmith@gmail.com</t>
  </si>
  <si>
    <t>15-11-2024</t>
  </si>
  <si>
    <t>2024-11-15, 2024-11-22, 2024-11-29</t>
  </si>
  <si>
    <t>09af9883-eed2-4f94-8038-dc84a3ed033a</t>
  </si>
  <si>
    <t>deborah graves</t>
  </si>
  <si>
    <t>robertsonshelby@yahoo.com</t>
  </si>
  <si>
    <t>2025-01-15, 2025-01-22, 2025-01-29, 2025-02-05</t>
  </si>
  <si>
    <t>ba4ef72f-d813-4af7-a766-d37b6fa179a5</t>
  </si>
  <si>
    <t>rachel fernandez</t>
  </si>
  <si>
    <t>xfinley@martinez-nichols.com</t>
  </si>
  <si>
    <t>18-04-2024</t>
  </si>
  <si>
    <t>2024-04-18, 2024-04-25, 2024-05-02, 2024-05-09, 2024-05-16, 2024-05-23</t>
  </si>
  <si>
    <t>0e213ce5-668e-410e-8d86-2412ae8cc97b</t>
  </si>
  <si>
    <t>tina davis</t>
  </si>
  <si>
    <t>randallkathleen@yahoo.com</t>
  </si>
  <si>
    <t>2023-09-06, 2023-09-13, 2023-09-20, 2023-09-27</t>
  </si>
  <si>
    <t>0a119bac-8df2-4ad5-ad36-db7e33ffb402</t>
  </si>
  <si>
    <t>mary evans</t>
  </si>
  <si>
    <t>mccoymichael@gmail.com</t>
  </si>
  <si>
    <t>2025-01-07, 2025-01-14</t>
  </si>
  <si>
    <t>23d34d22-3080-4ed6-bc3e-34af701fb3ea</t>
  </si>
  <si>
    <t>ALEXANDER DAVIES</t>
  </si>
  <si>
    <t>yprice@schneider.info</t>
  </si>
  <si>
    <t>2024-12-15, 2024-12-22</t>
  </si>
  <si>
    <t>5674b9e2-0e59-45aa-96db-638a097ba119</t>
  </si>
  <si>
    <t>AMANDA WILSON</t>
  </si>
  <si>
    <t>joycehall@gmail.com</t>
  </si>
  <si>
    <t>2022-05-02, 2022-05-09, 2022-05-16, 2022-05-23, 2022-05-30, 2022-06-06, 2022-06-13, 2022-06-20</t>
  </si>
  <si>
    <t>a76180c7-7d28-4421-a43f-45febc4716ad</t>
  </si>
  <si>
    <t>terry montgomery</t>
  </si>
  <si>
    <t>alexischen@hoover-davis.org</t>
  </si>
  <si>
    <t>2022-06-03, 2022-06-10, 2022-06-17, 2022-06-24, 2022-07-01, 2022-07-08</t>
  </si>
  <si>
    <t>d15b5a37-105f-46aa-974e-8f83d5d9a385</t>
  </si>
  <si>
    <t>ashley larson</t>
  </si>
  <si>
    <t>brockronald@gregory.org</t>
  </si>
  <si>
    <t>28-12-2022</t>
  </si>
  <si>
    <t>2022-12-28, 2023-01-04, 2023-01-11, 2023-01-18, 2023-01-25, 2023-02-01</t>
  </si>
  <si>
    <t>f6f61488-d620-45f0-9253-b6f72328051e</t>
  </si>
  <si>
    <t>PAMELA WATKINS</t>
  </si>
  <si>
    <t>martinezdonald@yahoo.com</t>
  </si>
  <si>
    <t>2024-08-02, 2024-08-09, 2024-08-16, 2024-08-23</t>
  </si>
  <si>
    <t>2a3dd769-8dac-410d-9eb3-8ef5b24070ca</t>
  </si>
  <si>
    <t>timothy williams</t>
  </si>
  <si>
    <t>bstrickland@miller-smith.com</t>
  </si>
  <si>
    <t>24-12-2022</t>
  </si>
  <si>
    <t>2022-12-24, 2022-12-31, 2023-01-07, 2023-01-14, 2023-01-21, 2023-01-28</t>
  </si>
  <si>
    <t>6a8d8a70-48a2-4172-a30c-dee297feb937</t>
  </si>
  <si>
    <t>rebecca alvarez</t>
  </si>
  <si>
    <t>douglasnelson@jenkins-hurley.org</t>
  </si>
  <si>
    <t>2025-01-13, 2025-01-20, 2025-01-27, 2025-02-03, 2025-02-10, 2025-02-17</t>
  </si>
  <si>
    <t>b79a566b-2e14-42be-98a5-47b209a18b34</t>
  </si>
  <si>
    <t>DR. MARK PATTON MD</t>
  </si>
  <si>
    <t>jamesdowns@montgomery.net</t>
  </si>
  <si>
    <t>16-03-2025</t>
  </si>
  <si>
    <t>2025-03-16, 2025-03-23</t>
  </si>
  <si>
    <t>a8c9aa31-a05f-45e6-8534-6e4176d6dc39</t>
  </si>
  <si>
    <t>anthony rodriguez</t>
  </si>
  <si>
    <t>kjimenez@livingston.com</t>
  </si>
  <si>
    <t>13-03-2023</t>
  </si>
  <si>
    <t>2023-03-13, 2023-03-20, 2023-03-27, 2023-04-03</t>
  </si>
  <si>
    <t>ce1e8d1f-9de7-4f7b-9594-552b405a8e7e</t>
  </si>
  <si>
    <t>jody garcia</t>
  </si>
  <si>
    <t>2024-02-11, 2024-02-18, 2024-02-25, 2024-03-03, 2024-03-10, 2024-03-17</t>
  </si>
  <si>
    <t>2875ad5d-2d06-4862-8990-779cecc3b699</t>
  </si>
  <si>
    <t>KARINA WILSON</t>
  </si>
  <si>
    <t>uwatkins@gonzalez-rhodes.com</t>
  </si>
  <si>
    <t>27-06-2022</t>
  </si>
  <si>
    <t>2022-06-27, 2022-07-04, 2022-07-11, 2022-07-18, 2022-07-25, 2022-08-01, 2022-08-08, 2022-08-15</t>
  </si>
  <si>
    <t>3a4fece7-537d-46c6-9c31-aaf3c76aec88</t>
  </si>
  <si>
    <t>oscar kane</t>
  </si>
  <si>
    <t>charlesrichards@gmail.com</t>
  </si>
  <si>
    <t>30-03-2023</t>
  </si>
  <si>
    <t>2023-03-30, 2023-04-06, 2023-04-13, 2023-04-20, 2023-04-27, 2023-05-04, 2023-05-11, 2023-05-18</t>
  </si>
  <si>
    <t>9c03d65c-ed8a-428c-b756-999b251adf0e</t>
  </si>
  <si>
    <t>james taylor</t>
  </si>
  <si>
    <t>theresa35@johnson.com</t>
  </si>
  <si>
    <t>13-02-2024</t>
  </si>
  <si>
    <t>2024-02-13, 2024-02-20, 2024-02-27, 2024-03-05</t>
  </si>
  <si>
    <t>772d416d-da05-42fc-9c71-a82122f1c32b</t>
  </si>
  <si>
    <t>christopher cooper</t>
  </si>
  <si>
    <t>kristinelittle@hotmail.com</t>
  </si>
  <si>
    <t>dae18b28-8d81-44b0-b85a-d28793ffc45f</t>
  </si>
  <si>
    <t>jason boyd</t>
  </si>
  <si>
    <t>rhood@blair.com</t>
  </si>
  <si>
    <t>26-12-2022</t>
  </si>
  <si>
    <t>2022-12-26, 2023-01-02</t>
  </si>
  <si>
    <t>38efa3bc-9457-4388-af2a-ec8a53c9aacb</t>
  </si>
  <si>
    <t>leslie hernandez</t>
  </si>
  <si>
    <t>cbaird@quinn-gordon.biz</t>
  </si>
  <si>
    <t>26-04-2023</t>
  </si>
  <si>
    <t>cc4ae02c-cf49-44e0-bab1-653364f22a7c</t>
  </si>
  <si>
    <t>ANNETTE SIMPSON</t>
  </si>
  <si>
    <t>steelerichard@anderson.com</t>
  </si>
  <si>
    <t>2024-07-10, 2024-07-17, 2024-07-24, 2024-07-31, 2024-08-07</t>
  </si>
  <si>
    <t>7ad30e2a-0413-4fc7-973a-0c96ffbb4bcc</t>
  </si>
  <si>
    <t>CANDICE STEVENS</t>
  </si>
  <si>
    <t>iford@sullivan.info</t>
  </si>
  <si>
    <t>2025-01-07, 2025-01-14, 2025-01-21, 2025-01-28, 2025-02-04, 2025-02-11</t>
  </si>
  <si>
    <t>a0970ff4-dc42-4980-8059-5e29a226a75b</t>
  </si>
  <si>
    <t>steven cook</t>
  </si>
  <si>
    <t>ronald49@johnston.org</t>
  </si>
  <si>
    <t>2025-04-04, 2025-04-11, 2025-04-18</t>
  </si>
  <si>
    <t>83c5c510-0e08-4343-aea7-7ea8bc5ad195</t>
  </si>
  <si>
    <t>megan barron</t>
  </si>
  <si>
    <t>ndiaz@diaz.net</t>
  </si>
  <si>
    <t>2023-09-10, 2023-09-17, 2023-09-24, 2023-10-01, 2023-10-08, 2023-10-15</t>
  </si>
  <si>
    <t>c6090b78-b597-4e43-8f8d-d99511274cb2</t>
  </si>
  <si>
    <t>WILLIAM ALLEN</t>
  </si>
  <si>
    <t>wmclaughlin@pitts.com</t>
  </si>
  <si>
    <t>2025-04-05, 2025-04-12, 2025-04-19</t>
  </si>
  <si>
    <t>80e9b300-4471-4067-a5de-f08e5a4b4fdb</t>
  </si>
  <si>
    <t>DESTINY BROWN</t>
  </si>
  <si>
    <t>htucker@gmail.com</t>
  </si>
  <si>
    <t>d34c0a09-ada5-4cb2-882a-e449b5b71c24</t>
  </si>
  <si>
    <t>EBONY OLIVER</t>
  </si>
  <si>
    <t>patriciaellis@myers.com</t>
  </si>
  <si>
    <t>2024-04-06, 2024-04-13, 2024-04-20, 2024-04-27</t>
  </si>
  <si>
    <t>1cada48a-46a4-4ee1-aa2e-1e6a1bff56f4</t>
  </si>
  <si>
    <t>kathleen golden</t>
  </si>
  <si>
    <t>robert82@reed-wallace.com</t>
  </si>
  <si>
    <t>2022-08-04, 2022-08-11</t>
  </si>
  <si>
    <t>df2ddf20-05a4-4113-901d-759e3066478c</t>
  </si>
  <si>
    <t>sandy stone</t>
  </si>
  <si>
    <t>plane@hotmail.com</t>
  </si>
  <si>
    <t>2023-07-03, 2023-07-10, 2023-07-17, 2023-07-24, 2023-07-31, 2023-08-07, 2023-08-14, 2023-08-21</t>
  </si>
  <si>
    <t>b265a6c2-aa75-4eeb-97e6-42d67c743895</t>
  </si>
  <si>
    <t>kimberly ellis</t>
  </si>
  <si>
    <t>george43@watson-roberts.com</t>
  </si>
  <si>
    <t>f4ca6e70-74b7-49ec-88cd-42c05a66219e</t>
  </si>
  <si>
    <t>thomas joseph</t>
  </si>
  <si>
    <t>teresafranco@hotmail.com</t>
  </si>
  <si>
    <t>23-11-2022</t>
  </si>
  <si>
    <t>2022-11-23, 2022-11-30, 2022-12-07, 2022-12-14, 2022-12-21</t>
  </si>
  <si>
    <t>3ce75d1e-2947-4d26-a74a-c7a7cb618d75</t>
  </si>
  <si>
    <t>xavier andrews</t>
  </si>
  <si>
    <t>mike38@hotmail.com</t>
  </si>
  <si>
    <t>58065bae-fa5f-4fdb-9123-39faaa61b32f</t>
  </si>
  <si>
    <t>JERRY CANTRELL</t>
  </si>
  <si>
    <t>knapprichard@yahoo.com</t>
  </si>
  <si>
    <t>30-05-2022</t>
  </si>
  <si>
    <t>2022-05-30, 2022-06-06, 2022-06-13</t>
  </si>
  <si>
    <t>51f9cd77-ed85-4a6d-b542-2851f2a24da4</t>
  </si>
  <si>
    <t>wayne payne</t>
  </si>
  <si>
    <t>thomas49@hotmail.com</t>
  </si>
  <si>
    <t>18-11-2022</t>
  </si>
  <si>
    <t>2022-11-18, 2022-11-25, 2022-12-02, 2022-12-09, 2022-12-16</t>
  </si>
  <si>
    <t>e82956cf-ba81-4860-90b3-032dccb1063d</t>
  </si>
  <si>
    <t>GINA RODRIGUEZ</t>
  </si>
  <si>
    <t>taylorandrea@yahoo.com</t>
  </si>
  <si>
    <t>21-11-2022</t>
  </si>
  <si>
    <t>2022-11-21, 2022-11-28, 2022-12-05, 2022-12-12, 2022-12-19, 2022-12-26, 2023-01-02, 2023-01-09</t>
  </si>
  <si>
    <t>3869d3c9-d743-45a8-9e15-ebcc66d137f6</t>
  </si>
  <si>
    <t>brandon brown</t>
  </si>
  <si>
    <t>kimberlywang@johnson.info</t>
  </si>
  <si>
    <t>15-05-2022</t>
  </si>
  <si>
    <t>2022-05-15, 2022-05-22, 2022-05-29, 2022-06-05, 2022-06-12, 2022-06-19</t>
  </si>
  <si>
    <t>f9d09e26-165e-45b5-b526-d3b0abeb35d1</t>
  </si>
  <si>
    <t>cheyenne stewart</t>
  </si>
  <si>
    <t>raymond65@watson-mitchell.com</t>
  </si>
  <si>
    <t>2025-02-21, 2025-02-28, 2025-03-07, 2025-03-14, 2025-03-21, 2025-03-28</t>
  </si>
  <si>
    <t>8f9fdc15-dfd2-4d15-b211-4575fa3efd03</t>
  </si>
  <si>
    <t>nicholas wallace</t>
  </si>
  <si>
    <t>zroberts@hotmail.com</t>
  </si>
  <si>
    <t>29-07-2023</t>
  </si>
  <si>
    <t>23bab528-6a08-4aa0-a57c-5c02ba85e403</t>
  </si>
  <si>
    <t>linda thomas</t>
  </si>
  <si>
    <t>hmcneil@yahoo.com</t>
  </si>
  <si>
    <t>25-01-2024</t>
  </si>
  <si>
    <t>2024-01-25, 2024-02-01, 2024-02-08, 2024-02-15, 2024-02-22, 2024-02-29, 2024-03-07, 2024-03-14</t>
  </si>
  <si>
    <t>c190b0cf-9736-4b4f-b5c8-ce3ceee31d47</t>
  </si>
  <si>
    <t>AARON FOWLER</t>
  </si>
  <si>
    <t>dthompson@hotmail.com</t>
  </si>
  <si>
    <t>2022-07-18, 2022-07-25, 2022-08-01, 2022-08-08, 2022-08-15, 2022-08-22</t>
  </si>
  <si>
    <t>33028b32-230d-4680-aa35-0f17c157a761</t>
  </si>
  <si>
    <t>JAMES SPENCER</t>
  </si>
  <si>
    <t>mary47@singh.com</t>
  </si>
  <si>
    <t>2024-09-05, 2024-09-12, 2024-09-19, 2024-09-26, 2024-10-03, 2024-10-10</t>
  </si>
  <si>
    <t>d590f435-a3fb-4d0b-b4be-28b44cd7e6f7</t>
  </si>
  <si>
    <t>becky wade</t>
  </si>
  <si>
    <t>swhite@hotmail.com</t>
  </si>
  <si>
    <t>20-05-2023</t>
  </si>
  <si>
    <t>2023-05-20, 2023-05-27, 2023-06-03, 2023-06-10, 2023-06-17, 2023-06-24</t>
  </si>
  <si>
    <t>46f7b20a-c3c4-4506-9e8e-06ed07480379</t>
  </si>
  <si>
    <t>wesley george md</t>
  </si>
  <si>
    <t>ooneill@hotmail.com</t>
  </si>
  <si>
    <t>22-04-2023</t>
  </si>
  <si>
    <t>2023-04-22, 2023-04-29, 2023-05-06, 2023-05-13, 2023-05-20, 2023-05-27</t>
  </si>
  <si>
    <t>1e9d095b-d17a-49bd-b1ba-0beaf9690579</t>
  </si>
  <si>
    <t>nicholas smith</t>
  </si>
  <si>
    <t>bonniethomas@yahoo.com</t>
  </si>
  <si>
    <t>2024-04-15, 2024-04-22, 2024-04-29, 2024-05-06, 2024-05-13, 2024-05-20, 2024-05-27</t>
  </si>
  <si>
    <t>0d8a16f3-29ce-4bfa-9b7d-9d2d22aff503</t>
  </si>
  <si>
    <t>jason barr</t>
  </si>
  <si>
    <t>robertsalyssa@gmail.com</t>
  </si>
  <si>
    <t>18-03-2025</t>
  </si>
  <si>
    <t>2025-03-18, 2025-03-25</t>
  </si>
  <si>
    <t>2ee94ed9-a0c6-4223-8435-9252319dd940</t>
  </si>
  <si>
    <t>linda jackson</t>
  </si>
  <si>
    <t>margaret44@hotmail.com</t>
  </si>
  <si>
    <t>13-06-2024</t>
  </si>
  <si>
    <t>2024-06-13, 2024-06-20, 2024-06-27, 2024-07-04, 2024-07-11</t>
  </si>
  <si>
    <t>88cfc53d-1888-49ce-9cce-495db0377c52</t>
  </si>
  <si>
    <t>SAMANTHA SMITH</t>
  </si>
  <si>
    <t>kimberly65@gmail.com</t>
  </si>
  <si>
    <t>26-03-2025</t>
  </si>
  <si>
    <t>2025-03-26, 2025-04-02, 2025-04-09, 2025-04-16, 2025-04-23, 2025-04-30, 2025-05-07, 2025-05-14</t>
  </si>
  <si>
    <t>389ae4fd-80dd-4386-a790-e92f37c6bc5d</t>
  </si>
  <si>
    <t>REBECCA HANSEN</t>
  </si>
  <si>
    <t>estevens@fuentes.info</t>
  </si>
  <si>
    <t>13-09-2022</t>
  </si>
  <si>
    <t>2022-09-13, 2022-09-20, 2022-09-27, 2022-10-04, 2022-10-11</t>
  </si>
  <si>
    <t>23966b83-5cd1-4b22-b0e8-b2fa4fc34759</t>
  </si>
  <si>
    <t>stacy harper</t>
  </si>
  <si>
    <t>jenniferjohnson@gmail.com</t>
  </si>
  <si>
    <t>2023-09-29, 2023-10-06, 2023-10-13</t>
  </si>
  <si>
    <t>2471a957-b1b9-4d9d-9b58-3dd920f36e92</t>
  </si>
  <si>
    <t>elizabeth clark</t>
  </si>
  <si>
    <t>yvazquez@jones.biz</t>
  </si>
  <si>
    <t>18-03-2023</t>
  </si>
  <si>
    <t>2023-03-18, 2023-03-25, 2023-04-01</t>
  </si>
  <si>
    <t>cb05aa14-0865-4a6e-9b99-eb8332440f07</t>
  </si>
  <si>
    <t>LESLIE HARRISON</t>
  </si>
  <si>
    <t>joneselizabeth@gmail.com</t>
  </si>
  <si>
    <t>2022-06-12, 2022-06-19</t>
  </si>
  <si>
    <t>966d2735-3495-4c00-9a0f-09e9eb8b8c11</t>
  </si>
  <si>
    <t>cathy bell</t>
  </si>
  <si>
    <t>meghanmcmahon@bailey.org</t>
  </si>
  <si>
    <t>16-10-2022</t>
  </si>
  <si>
    <t>2022-10-16, 2022-10-23</t>
  </si>
  <si>
    <t>195efd72-117e-494e-91fa-f1c78141bb37</t>
  </si>
  <si>
    <t>pamela rice</t>
  </si>
  <si>
    <t>george80@garcia.info</t>
  </si>
  <si>
    <t>17-04-2023</t>
  </si>
  <si>
    <t>2023-04-17, 2023-04-24, 2023-05-01, 2023-05-08, 2023-05-15, 2023-05-22, 2023-05-29, 2023-06-05</t>
  </si>
  <si>
    <t>708df094-2f64-472f-96e1-a522b2b8d698</t>
  </si>
  <si>
    <t>ashley davenport</t>
  </si>
  <si>
    <t>olewis@yahoo.com</t>
  </si>
  <si>
    <t>28-10-2023</t>
  </si>
  <si>
    <t>2023-10-28, 2023-11-04, 2023-11-11, 2023-11-18, 2023-11-25, 2023-12-02</t>
  </si>
  <si>
    <t>1fa54251-5074-4c13-bc0f-94cdc2ebbaa2</t>
  </si>
  <si>
    <t>joseph simpson</t>
  </si>
  <si>
    <t>29-09-2022</t>
  </si>
  <si>
    <t>2022-09-29, 2022-10-06, 2022-10-13, 2022-10-20, 2022-10-27, 2022-11-03</t>
  </si>
  <si>
    <t>b8ddf15d-8ea0-45f0-89cc-253fb4693ec4</t>
  </si>
  <si>
    <t>garrett wilson</t>
  </si>
  <si>
    <t>20-10-2023</t>
  </si>
  <si>
    <t>2023-10-20, 2023-10-27, 2023-11-03</t>
  </si>
  <si>
    <t>4fdfaf5d-bc75-4d53-99b3-207074fa65ce</t>
  </si>
  <si>
    <t>sarah perez</t>
  </si>
  <si>
    <t>traci63@gmail.com</t>
  </si>
  <si>
    <t>21-06-2023</t>
  </si>
  <si>
    <t>2023-06-21, 2023-06-28, 2023-07-05</t>
  </si>
  <si>
    <t>2de66d5b-5e10-43a0-addb-8943f067ad82</t>
  </si>
  <si>
    <t>michael powers</t>
  </si>
  <si>
    <t>rmills@gmail.com</t>
  </si>
  <si>
    <t>14-04-2024</t>
  </si>
  <si>
    <t>2024-04-14, 2024-04-21, 2024-04-28, 2024-05-05, 2024-05-12, 2024-05-19, 2024-05-26, 2024-06-02</t>
  </si>
  <si>
    <t>b1edf3d3-668f-4032-a512-5d2e24b3bc8e</t>
  </si>
  <si>
    <t>ASHLEY SCHAEFER</t>
  </si>
  <si>
    <t>coxjames@larson.com</t>
  </si>
  <si>
    <t>2022-10-09, 2022-10-16, 2022-10-23, 2022-10-30, 2022-11-06, 2022-11-13, 2022-11-20</t>
  </si>
  <si>
    <t>7fc5ae23-b9a6-4d75-acb9-6a2cd68e51f0</t>
  </si>
  <si>
    <t>micheal perkins</t>
  </si>
  <si>
    <t>qkelly@hotmail.com</t>
  </si>
  <si>
    <t>47656069-82ec-4fc3-bc0a-5867fcce5213</t>
  </si>
  <si>
    <t>JESSE MARTINEZ</t>
  </si>
  <si>
    <t>ihall@gmail.com</t>
  </si>
  <si>
    <t>26-12-2023</t>
  </si>
  <si>
    <t>2023-12-26, 2024-01-02, 2024-01-09, 2024-01-16, 2024-01-23, 2024-01-30, 2024-02-06</t>
  </si>
  <si>
    <t>11776f21-d48f-4ba3-8d87-bc72bce05a63</t>
  </si>
  <si>
    <t>MR. CHRISTOPHER JACOBS MD</t>
  </si>
  <si>
    <t>wolfdonna@hotmail.com</t>
  </si>
  <si>
    <t>2022-09-08, 2022-09-15, 2022-09-22, 2022-09-29</t>
  </si>
  <si>
    <t>4b26f0a3-33b1-4ca4-b74d-34f5caf07226</t>
  </si>
  <si>
    <t>katherine green</t>
  </si>
  <si>
    <t>cisnerosanthony@yahoo.com</t>
  </si>
  <si>
    <t>2024-05-10, 2024-05-17, 2024-05-24</t>
  </si>
  <si>
    <t>da55f825-5086-4384-b33a-c54f62359144</t>
  </si>
  <si>
    <t>joe johnson</t>
  </si>
  <si>
    <t>travistaylor@hotmail.com</t>
  </si>
  <si>
    <t>2022-10-09, 2022-10-16, 2022-10-23, 2022-10-30, 2022-11-06, 2022-11-13, 2022-11-20, 2022-11-27</t>
  </si>
  <si>
    <t>91a07ef2-1c00-4554-8396-3bf97cc9d887</t>
  </si>
  <si>
    <t>mary jennings</t>
  </si>
  <si>
    <t>khart@hotmail.com</t>
  </si>
  <si>
    <t>2023-12-02, 2023-12-09, 2023-12-16, 2023-12-23, 2023-12-30, 2024-01-06, 2024-01-13, 2024-01-20</t>
  </si>
  <si>
    <t>974ebb87-7ea4-43e5-836d-977b6431cbbe</t>
  </si>
  <si>
    <t>lisa gomez</t>
  </si>
  <si>
    <t>bryan90@gmail.com</t>
  </si>
  <si>
    <t>2022-07-02, 2022-07-09, 2022-07-16, 2022-07-23, 2022-07-30, 2022-08-06</t>
  </si>
  <si>
    <t>957edc3c-bdf7-44c8-8f3e-e4aa594ffd27</t>
  </si>
  <si>
    <t>steven peterson</t>
  </si>
  <si>
    <t>wreed@bell-stanley.com</t>
  </si>
  <si>
    <t>2023-10-28, 2023-11-04, 2023-11-11</t>
  </si>
  <si>
    <t>15bebdd0-97b0-47ce-8fe5-c13ba5e8c198</t>
  </si>
  <si>
    <t>ana torres</t>
  </si>
  <si>
    <t>andrewnguyen@yahoo.com</t>
  </si>
  <si>
    <t>2023-04-06, 2023-04-13, 2023-04-20, 2023-04-27, 2023-05-04, 2023-05-11</t>
  </si>
  <si>
    <t>83c74cbe-916b-4f87-ac27-316bdd05b827</t>
  </si>
  <si>
    <t>DEBORAH DOMINGUEZ</t>
  </si>
  <si>
    <t>nicholas65@davis.com</t>
  </si>
  <si>
    <t>22-01-2025</t>
  </si>
  <si>
    <t>2025-01-22, 2025-01-29, 2025-02-05</t>
  </si>
  <si>
    <t>c3d0bde3-cfbb-484a-80b5-70137f29c9e7</t>
  </si>
  <si>
    <t>CAROL EVANS</t>
  </si>
  <si>
    <t>tylerboone@gmail.com</t>
  </si>
  <si>
    <t>2023-09-10, 2023-09-17, 2023-09-24, 2023-10-01, 2023-10-08, 2023-10-15, 2023-10-22, 2023-10-29</t>
  </si>
  <si>
    <t>0c2b03e4-43e1-446d-8990-225836cdf42f</t>
  </si>
  <si>
    <t>kenneth ballard</t>
  </si>
  <si>
    <t>vargasjoshua@solis.com</t>
  </si>
  <si>
    <t>cddb3f9e-8130-4e68-8d45-d885d2e08e57</t>
  </si>
  <si>
    <t>matthew edwards</t>
  </si>
  <si>
    <t>2025-01-13, 2025-01-20</t>
  </si>
  <si>
    <t>83ef3ce9-9ffd-41e7-8052-e3a566fd3215</t>
  </si>
  <si>
    <t>phillip white</t>
  </si>
  <si>
    <t>barbaralewis@hurley.org</t>
  </si>
  <si>
    <t>a0733e57-ba03-41f9-90ed-01d3ef444cf5</t>
  </si>
  <si>
    <t>curtis ford</t>
  </si>
  <si>
    <t>juliecannon@jenkins-dalton.com</t>
  </si>
  <si>
    <t>2024-02-09, 2024-02-16</t>
  </si>
  <si>
    <t>4455d60e-6995-4fd1-9891-4adf341c612a</t>
  </si>
  <si>
    <t>maria scott</t>
  </si>
  <si>
    <t>jallen@johnson.info</t>
  </si>
  <si>
    <t>16-12-2024</t>
  </si>
  <si>
    <t>2024-12-16, 2024-12-23, 2024-12-30</t>
  </si>
  <si>
    <t>6c097204-6fa6-481c-bdc5-62858f50b11f</t>
  </si>
  <si>
    <t>amanda moore</t>
  </si>
  <si>
    <t>greenlinda@pierce.info</t>
  </si>
  <si>
    <t>157c6813-e581-420f-9c0d-b2660e29ed9a</t>
  </si>
  <si>
    <t>EDWARD BROWN</t>
  </si>
  <si>
    <t>emily16@hotmail.com</t>
  </si>
  <si>
    <t>2022-05-07, 2022-05-14, 2022-05-21, 2022-05-28, 2022-06-04, 2022-06-11, 2022-06-18, 2022-06-25</t>
  </si>
  <si>
    <t>bc06e86b-922b-4fb2-9ca7-99723c6d3173</t>
  </si>
  <si>
    <t>barbara beck</t>
  </si>
  <si>
    <t>pwilkerson@hotmail.com</t>
  </si>
  <si>
    <t>2022-11-11, 2022-11-18, 2022-11-25</t>
  </si>
  <si>
    <t>544c14d1-503b-48c3-8e83-0e27c5efd670</t>
  </si>
  <si>
    <t>nancy shaffer</t>
  </si>
  <si>
    <t>grobinson@lewis.info</t>
  </si>
  <si>
    <t>0e512083-96e8-4922-9ce7-0289411a315b</t>
  </si>
  <si>
    <t>james fry md</t>
  </si>
  <si>
    <t>rvega@gmail.com</t>
  </si>
  <si>
    <t>2024-01-01, 2024-01-08, 2024-01-15, 2024-01-22, 2024-01-29</t>
  </si>
  <si>
    <t>d2450039-5e24-496e-b736-3ad979a8226b</t>
  </si>
  <si>
    <t>MATTHEW STEIN</t>
  </si>
  <si>
    <t>vazquezkristina@king.com</t>
  </si>
  <si>
    <t>22-10-2023</t>
  </si>
  <si>
    <t>2023-10-22, 2023-10-29</t>
  </si>
  <si>
    <t>e7354db2-5ce4-424b-b35b-9f78f55f2e80</t>
  </si>
  <si>
    <t>barbara camacho</t>
  </si>
  <si>
    <t>zsmith@yahoo.com</t>
  </si>
  <si>
    <t>2024-12-24, 2024-12-31, 2025-01-07, 2025-01-14, 2025-01-21, 2025-01-28, 2025-02-04, 2025-02-11</t>
  </si>
  <si>
    <t>c1b4fd44-d29c-492a-afb2-d33c171aa532</t>
  </si>
  <si>
    <t>daniel zamora</t>
  </si>
  <si>
    <t>natasha60@yahoo.com</t>
  </si>
  <si>
    <t>18-07-2023</t>
  </si>
  <si>
    <t>2023-07-18, 2023-07-25, 2023-08-01, 2023-08-08</t>
  </si>
  <si>
    <t>7ddf8484-f0c4-4ecb-878a-7900d2bd16ec</t>
  </si>
  <si>
    <t>jason randall</t>
  </si>
  <si>
    <t>hollowayholly@hotmail.com</t>
  </si>
  <si>
    <t>2022-08-09, 2022-08-16, 2022-08-23</t>
  </si>
  <si>
    <t>baaeebf8-9a24-4525-abbe-2bd65a1341e7</t>
  </si>
  <si>
    <t>nancy chavez</t>
  </si>
  <si>
    <t>davidsonisaiah@gibbs-taylor.biz</t>
  </si>
  <si>
    <t>19-07-2022</t>
  </si>
  <si>
    <t>93683dd6-5050-427e-8e38-5d03a0d80651</t>
  </si>
  <si>
    <t>christopher black</t>
  </si>
  <si>
    <t>usparks@mendoza-moss.com</t>
  </si>
  <si>
    <t>2023-02-11, 2023-02-18, 2023-02-25, 2023-03-04, 2023-03-11, 2023-03-18, 2023-03-25, 2023-04-01</t>
  </si>
  <si>
    <t>53dc4fae-d3a7-4b83-97d0-2f8faffdd43b</t>
  </si>
  <si>
    <t>CHRISTINA PERRY</t>
  </si>
  <si>
    <t>kwalter@smith.net</t>
  </si>
  <si>
    <t>2023-01-01, 2023-01-08, 2023-01-15, 2023-01-22, 2023-01-29, 2023-02-05</t>
  </si>
  <si>
    <t>e826fac7-3a8c-4ed5-a06a-a68a9cac3d21</t>
  </si>
  <si>
    <t>joel green</t>
  </si>
  <si>
    <t>moralesroy@hernandez-rubio.com</t>
  </si>
  <si>
    <t>2025-01-06, 2025-01-13, 2025-01-20, 2025-01-27, 2025-02-03, 2025-02-10, 2025-02-17, 2025-02-24</t>
  </si>
  <si>
    <t>869d4cb7-b7f5-455a-839d-08d01e0aaf12</t>
  </si>
  <si>
    <t>thomas chavez</t>
  </si>
  <si>
    <t>walkerjames@yahoo.com</t>
  </si>
  <si>
    <t>2024-09-04, 2024-09-11, 2024-09-18, 2024-09-25, 2024-10-02, 2024-10-09, 2024-10-16, 2024-10-23</t>
  </si>
  <si>
    <t>2154be4a-61cf-41fb-be81-cdfabf16e3e9</t>
  </si>
  <si>
    <t>daniel lewis</t>
  </si>
  <si>
    <t>robertortiz@gmail.com</t>
  </si>
  <si>
    <t>28-06-2023</t>
  </si>
  <si>
    <t>2023-06-28, 2023-07-05, 2023-07-12, 2023-07-19, 2023-07-26, 2023-08-02</t>
  </si>
  <si>
    <t>3c48c936-4305-4a31-b9e3-89054a4a15ea</t>
  </si>
  <si>
    <t>susan wood</t>
  </si>
  <si>
    <t>smithdean@yahoo.com</t>
  </si>
  <si>
    <t>21-05-2022</t>
  </si>
  <si>
    <t>b69d2f48-3653-4588-afd5-8fe765c62548</t>
  </si>
  <si>
    <t>jay harper</t>
  </si>
  <si>
    <t>hawkinsbrett@ruiz.org</t>
  </si>
  <si>
    <t>b5a61d61-9925-4c9b-8d60-2879f79b1079</t>
  </si>
  <si>
    <t>AMBER KING</t>
  </si>
  <si>
    <t>tiffany52@hotmail.com</t>
  </si>
  <si>
    <t>2025-02-12, 2025-02-19</t>
  </si>
  <si>
    <t>2b7c5ee3-42a2-4950-adeb-5687949aca46</t>
  </si>
  <si>
    <t>tara humphrey</t>
  </si>
  <si>
    <t>stewartalyssa@green.com</t>
  </si>
  <si>
    <t>2022-06-09, 2022-06-16, 2022-06-23</t>
  </si>
  <si>
    <t>d5b5b7b0-f92e-4fa1-9f26-64247fcc4456</t>
  </si>
  <si>
    <t>isaac jordan</t>
  </si>
  <si>
    <t>zachary62@yahoo.com</t>
  </si>
  <si>
    <t>22-10-2022</t>
  </si>
  <si>
    <t>2022-10-22, 2022-10-29, 2022-11-05, 2022-11-12, 2022-11-19, 2022-11-26, 2022-12-03</t>
  </si>
  <si>
    <t>8e40b294-26b9-4955-b336-85dac3803b4a</t>
  </si>
  <si>
    <t>mary yates</t>
  </si>
  <si>
    <t>edgarhall@harrison.info</t>
  </si>
  <si>
    <t>ed5d6510-e52a-43e6-bec5-8a891db3c075</t>
  </si>
  <si>
    <t>jeremy zhang md</t>
  </si>
  <si>
    <t>urodriguez@gmail.com</t>
  </si>
  <si>
    <t>2024-02-13, 2024-02-20, 2024-02-27, 2024-03-05, 2024-03-12, 2024-03-19, 2024-03-26</t>
  </si>
  <si>
    <t>de4097c3-3427-4466-97f4-b85d597faaf0</t>
  </si>
  <si>
    <t>ruben brady</t>
  </si>
  <si>
    <t>brandybonilla@hotmail.com</t>
  </si>
  <si>
    <t>2022-10-16, 2022-10-23, 2022-10-30, 2022-11-06, 2022-11-13, 2022-11-20, 2022-11-27</t>
  </si>
  <si>
    <t>13ab7d2c-eba0-430c-aa9a-6f4b2e39c29a</t>
  </si>
  <si>
    <t>jonathan davis</t>
  </si>
  <si>
    <t>mitchelltina@gmail.com</t>
  </si>
  <si>
    <t>2024-09-09, 2024-09-16, 2024-09-23, 2024-09-30, 2024-10-07, 2024-10-14</t>
  </si>
  <si>
    <t>f38324f7-eddc-4c0a-9720-6c665fa18468</t>
  </si>
  <si>
    <t>frank johnson</t>
  </si>
  <si>
    <t>rgibson@hotmail.com</t>
  </si>
  <si>
    <t>0b398e89-f842-4163-9455-5290017c75c5</t>
  </si>
  <si>
    <t>tiffany nguyen</t>
  </si>
  <si>
    <t>23-01-2025</t>
  </si>
  <si>
    <t>0c767092-dcff-47b6-b61c-2373211b20eb</t>
  </si>
  <si>
    <t>diane yates</t>
  </si>
  <si>
    <t>qdavis@allen.com</t>
  </si>
  <si>
    <t>2024-09-07, 2024-09-14, 2024-09-21, 2024-09-28</t>
  </si>
  <si>
    <t>6374ed14-29b6-4b14-b54e-15ecda33562c</t>
  </si>
  <si>
    <t>dominique goodwin</t>
  </si>
  <si>
    <t>evanslaurie@drake.com</t>
  </si>
  <si>
    <t>2022-05-08, 2022-05-15, 2022-05-22, 2022-05-29</t>
  </si>
  <si>
    <t>5e11a680-d501-4ada-989a-c35daa5f89ca</t>
  </si>
  <si>
    <t>katherine mcclure</t>
  </si>
  <si>
    <t>anna61@yahoo.com</t>
  </si>
  <si>
    <t>2023-10-16, 2023-10-23, 2023-10-30, 2023-11-06, 2023-11-13, 2023-11-20, 2023-11-27</t>
  </si>
  <si>
    <t>a174a785-6f21-40cb-afb5-04019d267076</t>
  </si>
  <si>
    <t>andrew peterson</t>
  </si>
  <si>
    <t>deborahreeves@yahoo.com</t>
  </si>
  <si>
    <t>31-10-2023</t>
  </si>
  <si>
    <t>2023-10-31, 2023-11-07, 2023-11-14</t>
  </si>
  <si>
    <t>157f108b-8651-4886-a5b0-9024a12ad119</t>
  </si>
  <si>
    <t>JEFFREY SOLOMON</t>
  </si>
  <si>
    <t>edgar24@gmail.com</t>
  </si>
  <si>
    <t>2024-07-04, 2024-07-11, 2024-07-18, 2024-07-25, 2024-08-01, 2024-08-08, 2024-08-15</t>
  </si>
  <si>
    <t>0c37eb80-918b-4e18-8ba4-af256d7fd4e2</t>
  </si>
  <si>
    <t>SYLVIA PALMER</t>
  </si>
  <si>
    <t>qdavis@hotmail.com</t>
  </si>
  <si>
    <t>27-06-2024</t>
  </si>
  <si>
    <t>2024-06-27, 2024-07-04, 2024-07-11, 2024-07-18, 2024-07-25, 2024-08-01, 2024-08-08</t>
  </si>
  <si>
    <t>413e84bd-5aff-4594-80dd-8895d0154898</t>
  </si>
  <si>
    <t>patricia smith</t>
  </si>
  <si>
    <t>kristicameron@gmail.com</t>
  </si>
  <si>
    <t>2024-09-06, 2024-09-13, 2024-09-20, 2024-09-27, 2024-10-04</t>
  </si>
  <si>
    <t>4c32a0a2-b452-4738-a073-09de6a8f7654</t>
  </si>
  <si>
    <t>nathaniel todd</t>
  </si>
  <si>
    <t>matthew23@gmail.com</t>
  </si>
  <si>
    <t>14-08-2022</t>
  </si>
  <si>
    <t>2022-08-14, 2022-08-21, 2022-08-28, 2022-09-04, 2022-09-11, 2022-09-18</t>
  </si>
  <si>
    <t>4262a48c-9aa3-4580-bb70-8dd7bf3d5023</t>
  </si>
  <si>
    <t>ashley ferguson</t>
  </si>
  <si>
    <t>kwilson@woods.org</t>
  </si>
  <si>
    <t>2022-08-06, 2022-08-13</t>
  </si>
  <si>
    <t>f952f1e8-d029-433c-9e55-f98d4d844cb6</t>
  </si>
  <si>
    <t>melissa mccarty</t>
  </si>
  <si>
    <t>christopher20@gmail.com</t>
  </si>
  <si>
    <t>2024-05-02, 2024-05-09, 2024-05-16, 2024-05-23</t>
  </si>
  <si>
    <t>f87405ca-b22f-4e91-8411-0e35d0e34b2b</t>
  </si>
  <si>
    <t>ALEXANDER CASTILLO</t>
  </si>
  <si>
    <t>ryangarrett@lee.info</t>
  </si>
  <si>
    <t>27-09-2022</t>
  </si>
  <si>
    <t>2022-09-27, 2022-10-04</t>
  </si>
  <si>
    <t>e704b115-2a85-43b1-9dd0-3ecd0595c9a3</t>
  </si>
  <si>
    <t>MICHAEL MAYNARD</t>
  </si>
  <si>
    <t>heathbrenda@gmail.com</t>
  </si>
  <si>
    <t>22-01-2024</t>
  </si>
  <si>
    <t>2024-01-22, 2024-01-29, 2024-02-05, 2024-02-12, 2024-02-19</t>
  </si>
  <si>
    <t>6448a3d5-d576-4137-9456-e29d91c631cf</t>
  </si>
  <si>
    <t>adam mccoy</t>
  </si>
  <si>
    <t>vallison@hotmail.com</t>
  </si>
  <si>
    <t>2023-07-09, 2023-07-16, 2023-07-23, 2023-07-30, 2023-08-06, 2023-08-13</t>
  </si>
  <si>
    <t>4a703330-ffc0-4136-8de6-e6b3bb27f6bc</t>
  </si>
  <si>
    <t>james palmer</t>
  </si>
  <si>
    <t>jenniferrice@yahoo.com</t>
  </si>
  <si>
    <t>18-10-2024</t>
  </si>
  <si>
    <t>2024-10-18, 2024-10-25, 2024-11-01, 2024-11-08</t>
  </si>
  <si>
    <t>4491be40-1042-4a8e-8da2-2a3950db8e34</t>
  </si>
  <si>
    <t>jennifer kennedy</t>
  </si>
  <si>
    <t>shane60@gmail.com</t>
  </si>
  <si>
    <t>18-09-2024</t>
  </si>
  <si>
    <t>580661f1-7820-4426-b134-1ab8b9e8d781</t>
  </si>
  <si>
    <t>JORDAN MATTHEWS</t>
  </si>
  <si>
    <t>sanderson@hotmail.com</t>
  </si>
  <si>
    <t>2023-06-28, 2023-07-05, 2023-07-12, 2023-07-19, 2023-07-26, 2023-08-02, 2023-08-09</t>
  </si>
  <si>
    <t>f0f24933-d544-479b-aab7-6840f5b5ac71</t>
  </si>
  <si>
    <t>morgan flynn</t>
  </si>
  <si>
    <t>justincurry@webb.info</t>
  </si>
  <si>
    <t>fe678797-f16c-484e-aa7d-f379cb21aa80</t>
  </si>
  <si>
    <t>DAVID HAWKINS DVM</t>
  </si>
  <si>
    <t>michael22@hotmail.com</t>
  </si>
  <si>
    <t>2022-09-10, 2022-09-17, 2022-09-24, 2022-10-01</t>
  </si>
  <si>
    <t>6e3d2494-5675-48f3-904c-6350ce8b76a2</t>
  </si>
  <si>
    <t>darrell hoffman</t>
  </si>
  <si>
    <t>victoria50@hotmail.com</t>
  </si>
  <si>
    <t>2022-05-26, 2022-06-02, 2022-06-09, 2022-06-16, 2022-06-23, 2022-06-30, 2022-07-07</t>
  </si>
  <si>
    <t>b0acb9ba-da78-44c5-a6b3-a03ae57513a5</t>
  </si>
  <si>
    <t>lindsey garcia</t>
  </si>
  <si>
    <t>wlloyd@villegas.org</t>
  </si>
  <si>
    <t>27-05-2023</t>
  </si>
  <si>
    <t>2023-05-27, 2023-06-03, 2023-06-10, 2023-06-17, 2023-06-24, 2023-07-01</t>
  </si>
  <si>
    <t>81dec9db-0abe-4257-8ffe-38c9d2d81eb3</t>
  </si>
  <si>
    <t>mark pitts</t>
  </si>
  <si>
    <t>jessicaerickson@hotmail.com</t>
  </si>
  <si>
    <t>2022-09-12, 2022-09-19</t>
  </si>
  <si>
    <t>277fecc6-196b-48f1-9ed8-9c47bb88854e</t>
  </si>
  <si>
    <t>FELICIA TAYLOR</t>
  </si>
  <si>
    <t>xmontes@sanchez.com</t>
  </si>
  <si>
    <t>20-05-2024</t>
  </si>
  <si>
    <t>441999b6-15d1-42f8-abd7-d03881492b7a</t>
  </si>
  <si>
    <t>PAUL WARD</t>
  </si>
  <si>
    <t>karenmoreno@taylor.biz</t>
  </si>
  <si>
    <t>26-06-2023</t>
  </si>
  <si>
    <t>2023-06-26, 2023-07-03, 2023-07-10, 2023-07-17</t>
  </si>
  <si>
    <t>da36433a-f3ab-4246-b570-d730e5e79add</t>
  </si>
  <si>
    <t>melanie acevedo</t>
  </si>
  <si>
    <t>kaylarobbins@hotmail.com</t>
  </si>
  <si>
    <t>2024-01-02, 2024-01-09, 2024-01-16, 2024-01-23, 2024-01-30, 2024-02-06, 2024-02-13, 2024-02-20</t>
  </si>
  <si>
    <t>66d29752-5097-4843-969b-111f15b4066e</t>
  </si>
  <si>
    <t>mrs. amy malone</t>
  </si>
  <si>
    <t>24-07-2022</t>
  </si>
  <si>
    <t>2022-07-24, 2022-07-31, 2022-08-07, 2022-08-14</t>
  </si>
  <si>
    <t>e70af828-26a4-4bef-a437-199cec2a322b</t>
  </si>
  <si>
    <t>vanessa whitney</t>
  </si>
  <si>
    <t>rmorales@hotmail.com</t>
  </si>
  <si>
    <t>2025-01-26, 2025-02-02, 2025-02-09, 2025-02-16, 2025-02-23, 2025-03-02, 2025-03-09</t>
  </si>
  <si>
    <t>be216c79-b8b7-41b0-8de8-1d1edfa0bc17</t>
  </si>
  <si>
    <t>gregory wilcox</t>
  </si>
  <si>
    <t>ngriffin@weber.com</t>
  </si>
  <si>
    <t>14-08-2024</t>
  </si>
  <si>
    <t>e1878e93-3281-4976-8680-a2e5678daf97</t>
  </si>
  <si>
    <t>andrew cook</t>
  </si>
  <si>
    <t>jason88@boyd-sherman.com</t>
  </si>
  <si>
    <t>2025-01-08, 2025-01-15</t>
  </si>
  <si>
    <t>8a39068b-cbed-4473-a3eb-f7c10723e11e</t>
  </si>
  <si>
    <t>daisy schroeder</t>
  </si>
  <si>
    <t>dennismckenzie@yahoo.com</t>
  </si>
  <si>
    <t>13-05-2022</t>
  </si>
  <si>
    <t>2022-05-13, 2022-05-20, 2022-05-27, 2022-06-03</t>
  </si>
  <si>
    <t>0c3838a5-1fb2-45c4-9abe-c3fa81eb7abb</t>
  </si>
  <si>
    <t>teresa west</t>
  </si>
  <si>
    <t>pmorgan@zhang.net</t>
  </si>
  <si>
    <t>48d75165-4c98-4a1b-99af-b1d13bdccce0</t>
  </si>
  <si>
    <t>robin armstrong</t>
  </si>
  <si>
    <t>pstone@murphy.com</t>
  </si>
  <si>
    <t>2024-10-18, 2024-10-25, 2024-11-01, 2024-11-08, 2024-11-15, 2024-11-22, 2024-11-29</t>
  </si>
  <si>
    <t>b62e110a-2584-4385-9915-bb1c744da236</t>
  </si>
  <si>
    <t>jason davis</t>
  </si>
  <si>
    <t>thomasgriffin@yahoo.com</t>
  </si>
  <si>
    <t>2023-10-20, 2023-10-27, 2023-11-03, 2023-11-10, 2023-11-17, 2023-11-24</t>
  </si>
  <si>
    <t>8f188e72-9696-4c6c-a71a-dde586b8afef</t>
  </si>
  <si>
    <t>JENNIFER BAKER</t>
  </si>
  <si>
    <t>sbarajas@yahoo.com</t>
  </si>
  <si>
    <t>817b2f21-24f3-4f14-a9b0-1062d2e55512</t>
  </si>
  <si>
    <t>michael anderson</t>
  </si>
  <si>
    <t>stanleyjohnson@raymond.com</t>
  </si>
  <si>
    <t>2024-01-14, 2024-01-21, 2024-01-28, 2024-02-04, 2024-02-11, 2024-02-18</t>
  </si>
  <si>
    <t>1ef11a27-1c3e-4da4-a89b-4fb2da317fd7</t>
  </si>
  <si>
    <t>dylan mills</t>
  </si>
  <si>
    <t>kevin54@tucker-moody.com</t>
  </si>
  <si>
    <t>27-10-2024</t>
  </si>
  <si>
    <t>2024-10-27, 2024-11-03, 2024-11-10, 2024-11-17</t>
  </si>
  <si>
    <t>e4edc295-efd3-4a6d-8c74-65186bf843df</t>
  </si>
  <si>
    <t>drew white</t>
  </si>
  <si>
    <t>martinezmichael@gmail.com</t>
  </si>
  <si>
    <t>2024-10-08, 2024-10-15, 2024-10-22, 2024-10-29, 2024-11-05, 2024-11-12, 2024-11-19</t>
  </si>
  <si>
    <t>90d5e87e-4f48-4f45-92b4-002c7b2e60e1</t>
  </si>
  <si>
    <t>george bennett</t>
  </si>
  <si>
    <t>15-01-2024</t>
  </si>
  <si>
    <t>2024-01-15, 2024-01-22, 2024-01-29, 2024-02-05, 2024-02-12, 2024-02-19</t>
  </si>
  <si>
    <t>81383447-2376-424f-830f-3c6921ffcf72</t>
  </si>
  <si>
    <t>PAMELA CONTRERAS</t>
  </si>
  <si>
    <t>2024-11-02, 2024-11-09, 2024-11-16, 2024-11-23</t>
  </si>
  <si>
    <t>16dd58af-5341-4fe2-ba55-4e35ddc8d27b</t>
  </si>
  <si>
    <t>MARY ORTIZ</t>
  </si>
  <si>
    <t>cmorgan@wu.com</t>
  </si>
  <si>
    <t>2022-11-24, 2022-12-01, 2022-12-08, 2022-12-15</t>
  </si>
  <si>
    <t>c5874243-cbd1-4fdc-a14e-d649926e402e</t>
  </si>
  <si>
    <t>kristina martinez</t>
  </si>
  <si>
    <t>stephanieweaver@bernard.com</t>
  </si>
  <si>
    <t>2022-05-15, 2022-05-22, 2022-05-29, 2022-06-05</t>
  </si>
  <si>
    <t>1ecae0c0-04c7-4b2a-a598-e5c280acefb5</t>
  </si>
  <si>
    <t>kim rivers</t>
  </si>
  <si>
    <t>johnthornton@hotmail.com</t>
  </si>
  <si>
    <t>9b5ad674-8896-44b2-8e92-605915ab7cd2</t>
  </si>
  <si>
    <t>kevin henry</t>
  </si>
  <si>
    <t>samuel60@stewart.com</t>
  </si>
  <si>
    <t>2ec36411-24df-4dcc-890c-cf972b0c456b</t>
  </si>
  <si>
    <t>brandon parker</t>
  </si>
  <si>
    <t>brianwoodward@gmail.com</t>
  </si>
  <si>
    <t>26-07-2024</t>
  </si>
  <si>
    <t>2024-07-26, 2024-08-02, 2024-08-09</t>
  </si>
  <si>
    <t>63d316c1-4c4b-42aa-8ef9-f903b69adeac</t>
  </si>
  <si>
    <t>charles orozco</t>
  </si>
  <si>
    <t>hdavid@gmail.com</t>
  </si>
  <si>
    <t>19-05-2022</t>
  </si>
  <si>
    <t>2022-05-19, 2022-05-26, 2022-06-02, 2022-06-09, 2022-06-16, 2022-06-23, 2022-06-30, 2022-07-07</t>
  </si>
  <si>
    <t>9606006a-98d5-4b7e-808b-d6313d57ee27</t>
  </si>
  <si>
    <t>jordan gordon</t>
  </si>
  <si>
    <t>bruce78@jones-johnson.com</t>
  </si>
  <si>
    <t>15-02-2023</t>
  </si>
  <si>
    <t>2023-02-15, 2023-02-22, 2023-03-01, 2023-03-08, 2023-03-15</t>
  </si>
  <si>
    <t>960f69fc-f6a6-46ee-8dd7-e05244e7a702</t>
  </si>
  <si>
    <t>danielle peters</t>
  </si>
  <si>
    <t>ashley71@mason.net</t>
  </si>
  <si>
    <t>f3de6bc2-899b-4f4b-bec2-e72ac832b3f0</t>
  </si>
  <si>
    <t>thomas hayes</t>
  </si>
  <si>
    <t>nwoodward@delgado-jackson.com</t>
  </si>
  <si>
    <t>2022-12-24, 2022-12-31, 2023-01-07, 2023-01-14, 2023-01-21</t>
  </si>
  <si>
    <t>d6e8aad3-403a-423a-990d-dc7345f72e6c</t>
  </si>
  <si>
    <t>yvonne kirby</t>
  </si>
  <si>
    <t>brandon89@turner.com</t>
  </si>
  <si>
    <t>2024-04-25, 2024-05-02, 2024-05-09, 2024-05-16</t>
  </si>
  <si>
    <t>478a943a-ffb2-4fe1-8e75-69bcb99e6f7b</t>
  </si>
  <si>
    <t>christine wagner</t>
  </si>
  <si>
    <t>cynthia74@gmail.com</t>
  </si>
  <si>
    <t>35eb728f-5775-4d0f-9256-e276fba75385</t>
  </si>
  <si>
    <t>kyle smith</t>
  </si>
  <si>
    <t>lynchadam@chambers.net</t>
  </si>
  <si>
    <t>29-01-2025</t>
  </si>
  <si>
    <t>2025-01-29, 2025-02-05, 2025-02-12, 2025-02-19</t>
  </si>
  <si>
    <t>648df4c0-c330-4c14-bd2d-93e8b40b7288</t>
  </si>
  <si>
    <t>rachel banks</t>
  </si>
  <si>
    <t>staffordlisa@chambers-gomez.biz</t>
  </si>
  <si>
    <t>2025-03-23, 2025-03-30, 2025-04-06, 2025-04-13, 2025-04-20, 2025-04-27, 2025-05-04</t>
  </si>
  <si>
    <t>d6d24227-2d5c-4a61-a302-1daa5ba3a49c</t>
  </si>
  <si>
    <t>melissa smith</t>
  </si>
  <si>
    <t>sharon70@gmail.com</t>
  </si>
  <si>
    <t>ebe0c8c1-ae38-4f46-87f8-6de4c227e0f2</t>
  </si>
  <si>
    <t>cheryl velasquez</t>
  </si>
  <si>
    <t>jimsnyder@yahoo.com</t>
  </si>
  <si>
    <t>2022-05-07, 2022-05-14, 2022-05-21, 2022-05-28, 2022-06-04, 2022-06-11</t>
  </si>
  <si>
    <t>b43c7851-e78d-4f32-be2a-9f7347dfa607</t>
  </si>
  <si>
    <t>CHRISTINE GONZALEZ</t>
  </si>
  <si>
    <t>kaneashley@yahoo.com</t>
  </si>
  <si>
    <t>bd22f7fc-a8eb-4ba6-b19a-ed6a8d41cb4c</t>
  </si>
  <si>
    <t>melanie cunningham</t>
  </si>
  <si>
    <t>julieanderson@foley.com</t>
  </si>
  <si>
    <t>27-12-2022</t>
  </si>
  <si>
    <t>2022-12-27, 2023-01-03</t>
  </si>
  <si>
    <t>fdf0861e-05eb-474d-ad90-0360d900b745</t>
  </si>
  <si>
    <t>MEGAN MENDEZ</t>
  </si>
  <si>
    <t>pacedanielle@hotmail.com</t>
  </si>
  <si>
    <t>2023-01-30, 2023-02-06</t>
  </si>
  <si>
    <t>6ebb7a17-52b0-447b-b052-8803da968e7d</t>
  </si>
  <si>
    <t>jennifer martinez</t>
  </si>
  <si>
    <t>wward@gmail.com</t>
  </si>
  <si>
    <t>2022-06-26, 2022-07-03, 2022-07-10, 2022-07-17, 2022-07-24</t>
  </si>
  <si>
    <t>6b893000-eb1b-447f-8726-9e7f0c05e009</t>
  </si>
  <si>
    <t>EMILY MYERS</t>
  </si>
  <si>
    <t>beardlindsey@hotmail.com</t>
  </si>
  <si>
    <t>21-03-2023</t>
  </si>
  <si>
    <t>2023-03-21, 2023-03-28, 2023-04-04, 2023-04-11, 2023-04-18, 2023-04-25, 2023-05-02, 2023-05-09</t>
  </si>
  <si>
    <t>f530c98d-6c7f-4bef-b086-47e1fa647958</t>
  </si>
  <si>
    <t>david martin</t>
  </si>
  <si>
    <t>garrettcolin@yahoo.com</t>
  </si>
  <si>
    <t>2023-03-23, 2023-03-30, 2023-04-06, 2023-04-13, 2023-04-20, 2023-04-27, 2023-05-04</t>
  </si>
  <si>
    <t>cc16ab4e-97b0-48b0-8626-67fccedcf5bf</t>
  </si>
  <si>
    <t>felicia wright</t>
  </si>
  <si>
    <t>vallen@underwood.com</t>
  </si>
  <si>
    <t>2024-02-07, 2024-02-14, 2024-02-21, 2024-02-28, 2024-03-06</t>
  </si>
  <si>
    <t>704377c3-9e9b-49e2-9997-496bc6978476</t>
  </si>
  <si>
    <t>lori riley</t>
  </si>
  <si>
    <t>rangelnicholas@brown.info</t>
  </si>
  <si>
    <t>29-07-2022</t>
  </si>
  <si>
    <t>2022-07-29, 2022-08-05, 2022-08-12, 2022-08-19, 2022-08-26, 2022-09-02</t>
  </si>
  <si>
    <t>6e8d0018-a04d-4c84-9c59-5e034d2d3557</t>
  </si>
  <si>
    <t>michael hansen</t>
  </si>
  <si>
    <t>nmorales@yahoo.com</t>
  </si>
  <si>
    <t>a8e3ac9b-c997-42fa-997d-cd9add554b7d</t>
  </si>
  <si>
    <t>JODY MARSHALL</t>
  </si>
  <si>
    <t>morgansharon@gmail.com</t>
  </si>
  <si>
    <t>2023-04-04, 2023-04-11, 2023-04-18, 2023-04-25, 2023-05-02, 2023-05-09, 2023-05-16, 2023-05-23</t>
  </si>
  <si>
    <t>314674a6-967a-4fbb-9404-801d84681060</t>
  </si>
  <si>
    <t>adam reeves</t>
  </si>
  <si>
    <t>danascott@olson-oliver.com</t>
  </si>
  <si>
    <t>2024-03-12, 2024-03-19, 2024-03-26, 2024-04-02, 2024-04-09</t>
  </si>
  <si>
    <t>0f7c59ad-0b48-4935-8c09-de64233e84ac</t>
  </si>
  <si>
    <t>kevin palmer</t>
  </si>
  <si>
    <t>brandy82@gmail.com</t>
  </si>
  <si>
    <t>19-04-2023</t>
  </si>
  <si>
    <t>2023-04-19, 2023-04-26, 2023-05-03, 2023-05-10, 2023-05-17</t>
  </si>
  <si>
    <t>4a832ab5-57c8-40b0-9a73-cd2f4f05495e</t>
  </si>
  <si>
    <t>adam willis</t>
  </si>
  <si>
    <t>younglori@trevino.com</t>
  </si>
  <si>
    <t>2024-04-05, 2024-04-12, 2024-04-19, 2024-04-26, 2024-05-03, 2024-05-10</t>
  </si>
  <si>
    <t>1182e8e7-c907-4c97-b385-db3be893786d</t>
  </si>
  <si>
    <t>michael neal</t>
  </si>
  <si>
    <t>melissa95@hotmail.com</t>
  </si>
  <si>
    <t>2024-12-27, 2025-01-03, 2025-01-10, 2025-01-17</t>
  </si>
  <si>
    <t>1ad74fd4-298b-4e78-9420-60ce6b2f9d47</t>
  </si>
  <si>
    <t>richard williams</t>
  </si>
  <si>
    <t>fowlerheather@hanson-allen.com</t>
  </si>
  <si>
    <t>16-07-2023</t>
  </si>
  <si>
    <t>2023-07-16, 2023-07-23, 2023-07-30, 2023-08-06, 2023-08-13, 2023-08-20, 2023-08-27</t>
  </si>
  <si>
    <t>d37a430a-2f2a-45e8-a67a-e277348f9ce0</t>
  </si>
  <si>
    <t>heidi jones md</t>
  </si>
  <si>
    <t>kellylee@durham.com</t>
  </si>
  <si>
    <t>2023-11-11, 2023-11-18, 2023-11-25</t>
  </si>
  <si>
    <t>e2a868e7-380c-4838-ac94-df5a48bad5fb</t>
  </si>
  <si>
    <t>christopher abbott</t>
  </si>
  <si>
    <t>jamesthompson@lozano-smith.com</t>
  </si>
  <si>
    <t>2023-02-08, 2023-02-15, 2023-02-22, 2023-03-01, 2023-03-08, 2023-03-15, 2023-03-22, 2023-03-29</t>
  </si>
  <si>
    <t>1c687714-e290-4d96-8993-f819a7a581e8</t>
  </si>
  <si>
    <t>DANIEL BRYANT</t>
  </si>
  <si>
    <t>donna89@yahoo.com</t>
  </si>
  <si>
    <t>2023-11-16, 2023-11-23</t>
  </si>
  <si>
    <t>ec9573e9-e1fa-4466-a4f9-82ec1e559419</t>
  </si>
  <si>
    <t>colton patel</t>
  </si>
  <si>
    <t>carol30@hotmail.com</t>
  </si>
  <si>
    <t>17-07-2022</t>
  </si>
  <si>
    <t>4b4f8f74-8914-441c-9abc-47ce3068ffdd</t>
  </si>
  <si>
    <t>erin brown</t>
  </si>
  <si>
    <t>melissaschmitt@yahoo.com</t>
  </si>
  <si>
    <t>2024-10-05, 2024-10-12, 2024-10-19, 2024-10-26</t>
  </si>
  <si>
    <t>787da6d7-c8df-41f1-94d7-2283ba303cce</t>
  </si>
  <si>
    <t>LISA JACKSON</t>
  </si>
  <si>
    <t>victor72@yahoo.com</t>
  </si>
  <si>
    <t>26-02-2023</t>
  </si>
  <si>
    <t>b734d467-7bb9-4b07-b1cb-62d0868592d2</t>
  </si>
  <si>
    <t>kara perkins</t>
  </si>
  <si>
    <t>jeffreyharris@foster.biz</t>
  </si>
  <si>
    <t>2023-11-08, 2023-11-15</t>
  </si>
  <si>
    <t>d7a998ea-ef7c-4b39-a83e-deec92455468</t>
  </si>
  <si>
    <t>joshua taylor</t>
  </si>
  <si>
    <t>sean53@williams.info</t>
  </si>
  <si>
    <t>2023-11-13, 2023-11-20, 2023-11-27, 2023-12-04, 2023-12-11, 2023-12-18, 2023-12-25, 2024-01-01</t>
  </si>
  <si>
    <t>cdf40137-5e15-433b-a8b1-211a6eb8b0e2</t>
  </si>
  <si>
    <t>mr. alexander alexander iii</t>
  </si>
  <si>
    <t>rachel48@payne.com</t>
  </si>
  <si>
    <t>2024-04-02, 2024-04-09, 2024-04-16, 2024-04-23, 2024-04-30, 2024-05-07, 2024-05-14</t>
  </si>
  <si>
    <t>09cccf1a-5c38-4c2a-9243-e8381e5bc68b</t>
  </si>
  <si>
    <t>FELICIA LEONARD</t>
  </si>
  <si>
    <t>julie43@hotmail.com</t>
  </si>
  <si>
    <t>2022-09-06, 2022-09-13, 2022-09-20, 2022-09-27, 2022-10-04, 2022-10-11, 2022-10-18, 2022-10-25</t>
  </si>
  <si>
    <t>dae13a7f-ff97-49f7-a34b-20fdff7ca58f</t>
  </si>
  <si>
    <t>nancy gaines</t>
  </si>
  <si>
    <t>juan56@underwood-todd.com</t>
  </si>
  <si>
    <t>31-10-2024</t>
  </si>
  <si>
    <t>2024-10-31, 2024-11-07, 2024-11-14, 2024-11-21, 2024-11-28, 2024-12-05, 2024-12-12</t>
  </si>
  <si>
    <t>c2db6aab-fd41-4a05-833c-d4f2a7728290</t>
  </si>
  <si>
    <t>sharon perez</t>
  </si>
  <si>
    <t>lhall@todd.com</t>
  </si>
  <si>
    <t>2024-04-09, 2024-04-16, 2024-04-23, 2024-04-30, 2024-05-07, 2024-05-14, 2024-05-21</t>
  </si>
  <si>
    <t>c5274f35-6dc5-4044-b016-b62bd8867545</t>
  </si>
  <si>
    <t>jennifer gonzales</t>
  </si>
  <si>
    <t>2023-08-06, 2023-08-13, 2023-08-20, 2023-08-27, 2023-09-03, 2023-09-10, 2023-09-17, 2023-09-24</t>
  </si>
  <si>
    <t>93d797e7-2392-4df4-9fec-59ac07b4e684</t>
  </si>
  <si>
    <t>elizabeth rojas</t>
  </si>
  <si>
    <t>matthew66@hotmail.com</t>
  </si>
  <si>
    <t>21-08-2024</t>
  </si>
  <si>
    <t>2024-08-21, 2024-08-28, 2024-09-04</t>
  </si>
  <si>
    <t>89a06a99-b0c5-43d5-8755-2c99c34995ff</t>
  </si>
  <si>
    <t>kevin bradley</t>
  </si>
  <si>
    <t>ericcisneros@carroll-lloyd.org</t>
  </si>
  <si>
    <t>2023-12-24, 2023-12-31, 2024-01-07, 2024-01-14, 2024-01-21</t>
  </si>
  <si>
    <t>619e17ff-faec-4f42-a411-18ecddf01771</t>
  </si>
  <si>
    <t>james ferguson</t>
  </si>
  <si>
    <t>krodriguez@fowler-torres.com</t>
  </si>
  <si>
    <t>14-09-2024</t>
  </si>
  <si>
    <t>2024-09-14, 2024-09-21, 2024-09-28, 2024-10-05</t>
  </si>
  <si>
    <t>0835075f-2d79-4f3e-8d8b-4c60acc54c62</t>
  </si>
  <si>
    <t>LINDSEY JOHNSON</t>
  </si>
  <si>
    <t>pruittpaul@hall.net</t>
  </si>
  <si>
    <t>16-09-2022</t>
  </si>
  <si>
    <t>2022-09-16, 2022-09-23, 2022-09-30, 2022-10-07, 2022-10-14, 2022-10-21, 2022-10-28</t>
  </si>
  <si>
    <t>84be7e1c-5e5f-4eaa-8eb5-40787464d6f2</t>
  </si>
  <si>
    <t>gabriel browning</t>
  </si>
  <si>
    <t>veronicaanderson@yahoo.com</t>
  </si>
  <si>
    <t>2022-07-24, 2022-07-31, 2022-08-07, 2022-08-14, 2022-08-21</t>
  </si>
  <si>
    <t>f48138b5-6395-49c4-919a-7396be3e9a90</t>
  </si>
  <si>
    <t>CHRISTINE HARRELL</t>
  </si>
  <si>
    <t>qmeyers@yahoo.com</t>
  </si>
  <si>
    <t>2024-04-18, 2024-04-25, 2024-05-02, 2024-05-09</t>
  </si>
  <si>
    <t>4f70b88b-f06c-49d9-9339-304b9a8cb3d7</t>
  </si>
  <si>
    <t>kathryn cohen</t>
  </si>
  <si>
    <t>adrianthomas@gmail.com</t>
  </si>
  <si>
    <t>2022-12-09, 2022-12-16, 2022-12-23, 2022-12-30, 2023-01-06</t>
  </si>
  <si>
    <t>869e8836-3f30-4a12-8ebc-a2649ad75b94</t>
  </si>
  <si>
    <t>keith henry</t>
  </si>
  <si>
    <t>mclaughlinkeith@yahoo.com</t>
  </si>
  <si>
    <t>18-12-2023</t>
  </si>
  <si>
    <t>cad73d36-b62e-4f02-97b7-3862b347f1d4</t>
  </si>
  <si>
    <t>louis patrick</t>
  </si>
  <si>
    <t>nwright@reynolds.org</t>
  </si>
  <si>
    <t>27-09-2023</t>
  </si>
  <si>
    <t>2023-09-27, 2023-10-04, 2023-10-11, 2023-10-18, 2023-10-25, 2023-11-01, 2023-11-08, 2023-11-15</t>
  </si>
  <si>
    <t>0b2d983a-f218-4128-b2da-61f764bfc76d</t>
  </si>
  <si>
    <t>seth hill</t>
  </si>
  <si>
    <t>wolfejennifer@gmail.com</t>
  </si>
  <si>
    <t>2022-09-02, 2022-09-09, 2022-09-16, 2022-09-23, 2022-09-30, 2022-10-07, 2022-10-14, 2022-10-21</t>
  </si>
  <si>
    <t>8d85ddf1-c309-4f28-be0d-40b469498671</t>
  </si>
  <si>
    <t>jacob campos</t>
  </si>
  <si>
    <t>qhayes@gmail.com</t>
  </si>
  <si>
    <t>2024-05-12, 2024-05-19, 2024-05-26, 2024-06-02</t>
  </si>
  <si>
    <t>12bcf090-06d6-4ba7-b650-9bcd0b6d35d7</t>
  </si>
  <si>
    <t>megan murray</t>
  </si>
  <si>
    <t>zfoley@gmail.com</t>
  </si>
  <si>
    <t>2024-06-01, 2024-06-08, 2024-06-15</t>
  </si>
  <si>
    <t>eac97d37-b587-4d33-9d5b-d8b04027b283</t>
  </si>
  <si>
    <t>michael marshall</t>
  </si>
  <si>
    <t>millerdiane@hotmail.com</t>
  </si>
  <si>
    <t>23-04-2022</t>
  </si>
  <si>
    <t>2022-04-23, 2022-04-30, 2022-05-07, 2022-05-14, 2022-05-21, 2022-05-28, 2022-06-04</t>
  </si>
  <si>
    <t>4775d7ab-d207-4bc4-b885-8b6d23e7cd20</t>
  </si>
  <si>
    <t>carolyn smith</t>
  </si>
  <si>
    <t>kellynichols@jackson-powers.com</t>
  </si>
  <si>
    <t>15-02-2024</t>
  </si>
  <si>
    <t>2024-02-15, 2024-02-22</t>
  </si>
  <si>
    <t>5bab96cc-70ce-4646-a74b-8b9845f3dc5a</t>
  </si>
  <si>
    <t>miguel stafford</t>
  </si>
  <si>
    <t>ohorton@davidson.biz</t>
  </si>
  <si>
    <t>2025-02-22, 2025-03-01, 2025-03-08, 2025-03-15, 2025-03-22, 2025-03-29</t>
  </si>
  <si>
    <t>9923fc7a-0d6b-460f-b1a9-1c814eee5680</t>
  </si>
  <si>
    <t>raymond wang</t>
  </si>
  <si>
    <t>regina31@fisher.com</t>
  </si>
  <si>
    <t>2025-03-14, 2025-03-21, 2025-03-28, 2025-04-04</t>
  </si>
  <si>
    <t>38772265-102c-41a3-ab40-4598ae11d3c2</t>
  </si>
  <si>
    <t>ANNE CONLEY</t>
  </si>
  <si>
    <t>bradleyhunt@morris-sims.org</t>
  </si>
  <si>
    <t>2023-01-30, 2023-02-06, 2023-02-13, 2023-02-20, 2023-02-27, 2023-03-06, 2023-03-13, 2023-03-20</t>
  </si>
  <si>
    <t>f05d45c7-6522-48b9-8aad-0665ef30141d</t>
  </si>
  <si>
    <t>DAVID RODRIGUEZ</t>
  </si>
  <si>
    <t>alexisvaldez@gmail.com</t>
  </si>
  <si>
    <t>22-02-2023</t>
  </si>
  <si>
    <t>2023-02-22, 2023-03-01, 2023-03-08, 2023-03-15, 2023-03-22, 2023-03-29</t>
  </si>
  <si>
    <t>10e67176-3858-4966-b572-56f63677f5b4</t>
  </si>
  <si>
    <t>DIANA HANSON</t>
  </si>
  <si>
    <t>mcclurerobert@porter.org</t>
  </si>
  <si>
    <t>2023-12-02, 2023-12-09, 2023-12-16</t>
  </si>
  <si>
    <t>9990e4a9-1841-4e07-b583-4c69407f2654</t>
  </si>
  <si>
    <t>mark price</t>
  </si>
  <si>
    <t>gregory57@rogers.org</t>
  </si>
  <si>
    <t>29-12-2022</t>
  </si>
  <si>
    <t>2022-12-29, 2023-01-05, 2023-01-12, 2023-01-19, 2023-01-26, 2023-02-02, 2023-02-09</t>
  </si>
  <si>
    <t>bde78473-a3fd-459c-82d2-9bf861e3178b</t>
  </si>
  <si>
    <t>kevin mcneil</t>
  </si>
  <si>
    <t>jensenpenny@young-patterson.com</t>
  </si>
  <si>
    <t>2024-03-04, 2024-03-11, 2024-03-18</t>
  </si>
  <si>
    <t>5fe0c7c3-2336-460b-8f57-1d6b1452e130</t>
  </si>
  <si>
    <t>mr. james may ii</t>
  </si>
  <si>
    <t>24-11-2024</t>
  </si>
  <si>
    <t>2024-11-24, 2024-12-01, 2024-12-08</t>
  </si>
  <si>
    <t>bd3fdb62-7198-4a55-b224-f64cfd11b3ff</t>
  </si>
  <si>
    <t>brandy stewart</t>
  </si>
  <si>
    <t>swong@perez.com</t>
  </si>
  <si>
    <t>0dd7cac2-8a10-45c5-b4b0-738e3e040782</t>
  </si>
  <si>
    <t>mary wright</t>
  </si>
  <si>
    <t>lboyd@soto-brown.info</t>
  </si>
  <si>
    <t>21-09-2023</t>
  </si>
  <si>
    <t>2023-09-21, 2023-09-28, 2023-10-05, 2023-10-12, 2023-10-19, 2023-10-26, 2023-11-02</t>
  </si>
  <si>
    <t>a265df65-0d56-4000-b145-6a6cf42323d9</t>
  </si>
  <si>
    <t>teresa martinez md</t>
  </si>
  <si>
    <t>williamsimmons@collins-griffith.com</t>
  </si>
  <si>
    <t>4d980202-3fbc-45e0-9b19-11122d2ae08e</t>
  </si>
  <si>
    <t>jerome reid</t>
  </si>
  <si>
    <t>xmiller@yahoo.com</t>
  </si>
  <si>
    <t>2024-01-25, 2024-02-01</t>
  </si>
  <si>
    <t>6c35e33c-70fe-45a1-b880-adc62af2b718</t>
  </si>
  <si>
    <t>nancy wolf</t>
  </si>
  <si>
    <t>gillronald@gmail.com</t>
  </si>
  <si>
    <t>14-11-2023</t>
  </si>
  <si>
    <t>8d87b7be-271d-40f1-8985-c98d985defc4</t>
  </si>
  <si>
    <t>DAWN FORD</t>
  </si>
  <si>
    <t>nicholas97@gmail.com</t>
  </si>
  <si>
    <t>2023-07-17, 2023-07-24, 2023-07-31, 2023-08-07, 2023-08-14, 2023-08-21, 2023-08-28, 2023-09-04</t>
  </si>
  <si>
    <t>321a6d71-7821-42e0-b701-492522fbe906</t>
  </si>
  <si>
    <t>colton smith</t>
  </si>
  <si>
    <t>asullivan@yahoo.com</t>
  </si>
  <si>
    <t>2023-09-06, 2023-09-13, 2023-09-20, 2023-09-27, 2023-10-04, 2023-10-11, 2023-10-18</t>
  </si>
  <si>
    <t>a41bc4c2-4ecc-40ab-bd53-38ca625046c0</t>
  </si>
  <si>
    <t>MRS. STACEY RIDDLE</t>
  </si>
  <si>
    <t>kfrederick@hines.com</t>
  </si>
  <si>
    <t>2023-11-07, 2023-11-14, 2023-11-21, 2023-11-28, 2023-12-05, 2023-12-12</t>
  </si>
  <si>
    <t>b040d75a-a28e-4841-bd16-5228b589717e</t>
  </si>
  <si>
    <t>anthony cruz</t>
  </si>
  <si>
    <t>johnjohnson@yahoo.com</t>
  </si>
  <si>
    <t>2024-06-06, 2024-06-13, 2024-06-20, 2024-06-27</t>
  </si>
  <si>
    <t>b28d7cb8-073b-4a43-ad2a-3a7cb4e10c33</t>
  </si>
  <si>
    <t>brittany jacobs</t>
  </si>
  <si>
    <t>john92@wilson.biz</t>
  </si>
  <si>
    <t>2024-12-12, 2024-12-19, 2024-12-26, 2025-01-02, 2025-01-09</t>
  </si>
  <si>
    <t>e6a7a6b0-f961-4ae2-960e-9c1ab4c0fd18</t>
  </si>
  <si>
    <t>theodore liu</t>
  </si>
  <si>
    <t>15-12-2023</t>
  </si>
  <si>
    <t>2023-12-15, 2023-12-22, 2023-12-29</t>
  </si>
  <si>
    <t>b11c377f-40bc-4b56-ad47-72f8d46a77af</t>
  </si>
  <si>
    <t>walter barrett</t>
  </si>
  <si>
    <t>jessica11@hotmail.com</t>
  </si>
  <si>
    <t>2022-12-20, 2022-12-27</t>
  </si>
  <si>
    <t>d0713f73-582a-4099-8c2b-2f49c6d53a90</t>
  </si>
  <si>
    <t>paul conrad</t>
  </si>
  <si>
    <t>adam27@gmail.com</t>
  </si>
  <si>
    <t>2024-09-12, 2024-09-19</t>
  </si>
  <si>
    <t>6af7895b-b241-4fd3-8614-101711e121c7</t>
  </si>
  <si>
    <t>mary quinn</t>
  </si>
  <si>
    <t>nicholaspadilla@tucker.com</t>
  </si>
  <si>
    <t>2022-09-04, 2022-09-11, 2022-09-18, 2022-09-25, 2022-10-02, 2022-10-09, 2022-10-16</t>
  </si>
  <si>
    <t>2f85f99d-366b-4575-907a-9518912cf322</t>
  </si>
  <si>
    <t>paul lamb</t>
  </si>
  <si>
    <t>tonya67@durham.com</t>
  </si>
  <si>
    <t>2024-03-07, 2024-03-14, 2024-03-21</t>
  </si>
  <si>
    <t>46d9e34d-1feb-41c7-a0b2-d14b15f0e5ea</t>
  </si>
  <si>
    <t>allen young</t>
  </si>
  <si>
    <t>smithjoseph@gmail.com</t>
  </si>
  <si>
    <t>2023-07-06, 2023-07-13, 2023-07-20, 2023-07-27, 2023-08-03, 2023-08-10</t>
  </si>
  <si>
    <t>0ab74b5d-fcd4-4681-8a09-7b17951b2503</t>
  </si>
  <si>
    <t>joseph smith</t>
  </si>
  <si>
    <t>vkennedy@hotmail.com</t>
  </si>
  <si>
    <t>2025-02-03, 2025-02-10</t>
  </si>
  <si>
    <t>e3e103bb-ae8e-4075-9eeb-c61856282768</t>
  </si>
  <si>
    <t>ethan allen</t>
  </si>
  <si>
    <t>dgray@yahoo.com</t>
  </si>
  <si>
    <t>2024-02-03, 2024-02-10, 2024-02-17</t>
  </si>
  <si>
    <t>74f8a913-00ca-480f-99a5-3942ce67b962</t>
  </si>
  <si>
    <t>jennifer houston</t>
  </si>
  <si>
    <t>guzmanmisty@tapia-walton.com</t>
  </si>
  <si>
    <t>2023-09-02, 2023-09-09, 2023-09-16, 2023-09-23, 2023-09-30, 2023-10-07, 2023-10-14</t>
  </si>
  <si>
    <t>a8ac1ab1-afa9-402c-9e4c-4be773b0e73d</t>
  </si>
  <si>
    <t>kayla keller</t>
  </si>
  <si>
    <t>allen50@nguyen.biz</t>
  </si>
  <si>
    <t>2023-10-31, 2023-11-07</t>
  </si>
  <si>
    <t>6d8bebc3-592c-4a0e-94d4-9d3acb40fcdd</t>
  </si>
  <si>
    <t>TERESA ALVAREZ</t>
  </si>
  <si>
    <t>mcarter@thomas.net</t>
  </si>
  <si>
    <t>13-11-2024</t>
  </si>
  <si>
    <t>2024-11-13, 2024-11-20</t>
  </si>
  <si>
    <t>164b85f0-cbfc-421c-bf78-042820bb859a</t>
  </si>
  <si>
    <t>michael dunn</t>
  </si>
  <si>
    <t>peggyfriedman@yahoo.com</t>
  </si>
  <si>
    <t>2022-05-26, 2022-06-02, 2022-06-09, 2022-06-16, 2022-06-23, 2022-06-30, 2022-07-07, 2022-07-14</t>
  </si>
  <si>
    <t>362e17d4-3e4c-443a-bdab-ba618a693650</t>
  </si>
  <si>
    <t>tony graves</t>
  </si>
  <si>
    <t>bholder@hickman.biz</t>
  </si>
  <si>
    <t>30-01-2025</t>
  </si>
  <si>
    <t>2025-01-30, 2025-02-06, 2025-02-13, 2025-02-20, 2025-02-27, 2025-03-06, 2025-03-13, 2025-03-20</t>
  </si>
  <si>
    <t>aa7a907d-41f3-41b9-b81b-da1d386a9050</t>
  </si>
  <si>
    <t>steven martinez</t>
  </si>
  <si>
    <t>sdavis@wiggins-huynh.org</t>
  </si>
  <si>
    <t>2023-06-16, 2023-06-23, 2023-06-30, 2023-07-07, 2023-07-14</t>
  </si>
  <si>
    <t>e900b66f-6083-4f88-97dd-a51ea4dc4d4e</t>
  </si>
  <si>
    <t>nancy james</t>
  </si>
  <si>
    <t>jeffreywilson@gmail.com</t>
  </si>
  <si>
    <t>16-07-2022</t>
  </si>
  <si>
    <t>2022-07-16, 2022-07-23, 2022-07-30, 2022-08-06</t>
  </si>
  <si>
    <t>979a7368-bd96-4b0a-9719-d3e416d1d768</t>
  </si>
  <si>
    <t>NATASHA WILSON</t>
  </si>
  <si>
    <t>melissafinley@hotmail.com</t>
  </si>
  <si>
    <t>2022-09-27, 2022-10-04, 2022-10-11, 2022-10-18, 2022-10-25, 2022-11-01, 2022-11-08</t>
  </si>
  <si>
    <t>891d47fe-970e-487a-8fd7-b0f24f908490</t>
  </si>
  <si>
    <t>JAMES HENDERSON</t>
  </si>
  <si>
    <t>aprilguzman@gmail.com</t>
  </si>
  <si>
    <t>2022-04-09, 2022-04-16</t>
  </si>
  <si>
    <t>da3465d9-89cd-40e7-825a-2dd465333140</t>
  </si>
  <si>
    <t>charles hahn</t>
  </si>
  <si>
    <t>jfrazier@campbell.com</t>
  </si>
  <si>
    <t>19-09-2022</t>
  </si>
  <si>
    <t>2022-09-19, 2022-09-26, 2022-10-03, 2022-10-10, 2022-10-17</t>
  </si>
  <si>
    <t>fd869a13-809b-4813-8f13-823b51f4a724</t>
  </si>
  <si>
    <t>DENISE ABBOTT</t>
  </si>
  <si>
    <t>troypadilla@yahoo.com</t>
  </si>
  <si>
    <t>23-10-2024</t>
  </si>
  <si>
    <t>2024-10-23, 2024-10-30, 2024-11-06, 2024-11-13, 2024-11-20, 2024-11-27, 2024-12-04</t>
  </si>
  <si>
    <t>27177e59-5548-4613-8f69-ef2dfb2c2c83</t>
  </si>
  <si>
    <t>christine oconnor</t>
  </si>
  <si>
    <t>leblanckimberly@luna-evans.com</t>
  </si>
  <si>
    <t>2022-07-07, 2022-07-14, 2022-07-21</t>
  </si>
  <si>
    <t>6c24dcaa-5660-42e1-a46c-d3c18c45fc9e</t>
  </si>
  <si>
    <t>wanda todd</t>
  </si>
  <si>
    <t>rosejustin@hotmail.com</t>
  </si>
  <si>
    <t>2022-05-10, 2022-05-17, 2022-05-24, 2022-05-31, 2022-06-07, 2022-06-14</t>
  </si>
  <si>
    <t>64ce4589-8c4a-42ba-9b33-5860b37bdb99</t>
  </si>
  <si>
    <t>frank moody</t>
  </si>
  <si>
    <t>stephen29@ramos.com</t>
  </si>
  <si>
    <t>2023-02-04, 2023-02-11, 2023-02-18</t>
  </si>
  <si>
    <t>bf95ff33-cdea-4f52-b7d7-cab335b33f54</t>
  </si>
  <si>
    <t>matthew cox</t>
  </si>
  <si>
    <t>nicholasmcgrath@skinner.info</t>
  </si>
  <si>
    <t>17-11-2022</t>
  </si>
  <si>
    <t>2022-11-17, 2022-11-24, 2022-12-01, 2022-12-08, 2022-12-15</t>
  </si>
  <si>
    <t>faf36aec-1e0a-4157-8d6e-d01ef1efa963</t>
  </si>
  <si>
    <t>gina hamilton</t>
  </si>
  <si>
    <t>hsanchez@sanders.org</t>
  </si>
  <si>
    <t>2023-01-11, 2023-01-18, 2023-01-25, 2023-02-01, 2023-02-08, 2023-02-15</t>
  </si>
  <si>
    <t>c69e17c9-6018-4b17-bec5-715ca71db3a6</t>
  </si>
  <si>
    <t>rebecca barrett</t>
  </si>
  <si>
    <t>phill@yahoo.com</t>
  </si>
  <si>
    <t>30-12-2022</t>
  </si>
  <si>
    <t>2022-12-30, 2023-01-06, 2023-01-13, 2023-01-20, 2023-01-27, 2023-02-03, 2023-02-10, 2023-02-17</t>
  </si>
  <si>
    <t>1527b2ac-1ddb-4f15-9eb8-586302f86044</t>
  </si>
  <si>
    <t>martin kerr</t>
  </si>
  <si>
    <t>matthewsvanessa@hill-mcgee.org</t>
  </si>
  <si>
    <t>2023-10-29, 2023-11-05, 2023-11-12, 2023-11-19, 2023-11-26</t>
  </si>
  <si>
    <t>a5044925-fffc-4f63-bbf3-f8f5624b31d7</t>
  </si>
  <si>
    <t>elizabeth martinez</t>
  </si>
  <si>
    <t>reevesmichelle@hotmail.com</t>
  </si>
  <si>
    <t>2023-01-13, 2023-01-20, 2023-01-27, 2023-02-03, 2023-02-10</t>
  </si>
  <si>
    <t>050e1961-b363-4272-9018-1ce667c3bd9e</t>
  </si>
  <si>
    <t>robert logan</t>
  </si>
  <si>
    <t>stonebrenda@hotmail.com</t>
  </si>
  <si>
    <t>19-01-2023</t>
  </si>
  <si>
    <t>2023-01-19, 2023-01-26, 2023-02-02, 2023-02-09, 2023-02-16, 2023-02-23, 2023-03-02, 2023-03-09</t>
  </si>
  <si>
    <t>351c586a-c0c3-459e-80e5-ea1a1fc45171</t>
  </si>
  <si>
    <t>stephanie white</t>
  </si>
  <si>
    <t>peterslauren@williams.com</t>
  </si>
  <si>
    <t>2025-01-13, 2025-01-20, 2025-01-27, 2025-02-03, 2025-02-10, 2025-02-17, 2025-02-24, 2025-03-03</t>
  </si>
  <si>
    <t>41bb0e0d-8fff-406d-967b-6ea029451370</t>
  </si>
  <si>
    <t>AMANDA WHITNEY</t>
  </si>
  <si>
    <t>tammy26@hotmail.com</t>
  </si>
  <si>
    <t>14-01-2025</t>
  </si>
  <si>
    <t>f23b1efb-0bd1-4d4a-8cf4-1edd3f9304fa</t>
  </si>
  <si>
    <t>summer carter</t>
  </si>
  <si>
    <t>barbaraneal@hotmail.com</t>
  </si>
  <si>
    <t>2022-04-07, 2022-04-14, 2022-04-21, 2022-04-28, 2022-05-05, 2022-05-12</t>
  </si>
  <si>
    <t>35b80aae-82b6-4c8e-89c8-18d79b2e18c0</t>
  </si>
  <si>
    <t>mary williams</t>
  </si>
  <si>
    <t>donaldchase@bernard.net</t>
  </si>
  <si>
    <t>2023-10-05, 2023-10-12, 2023-10-19, 2023-10-26, 2023-11-02</t>
  </si>
  <si>
    <t>20e4dbfe-4703-47f7-9beb-b1c7977f199a</t>
  </si>
  <si>
    <t>jennifer pierce</t>
  </si>
  <si>
    <t>ksantos@yahoo.com</t>
  </si>
  <si>
    <t>2023-03-08, 2023-03-15, 2023-03-22, 2023-03-29</t>
  </si>
  <si>
    <t>ad30c94b-4111-4681-b1da-833d15502390</t>
  </si>
  <si>
    <t>michael herrera</t>
  </si>
  <si>
    <t>wanda35@sandoval.biz</t>
  </si>
  <si>
    <t>15-03-2024</t>
  </si>
  <si>
    <t>2024-03-15, 2024-03-22, 2024-03-29, 2024-04-05, 2024-04-12, 2024-04-19, 2024-04-26, 2024-05-03</t>
  </si>
  <si>
    <t>6f023006-c9ac-476c-be11-230e50fcfdaa</t>
  </si>
  <si>
    <t>victor wright</t>
  </si>
  <si>
    <t>schmidtgabriella@yahoo.com</t>
  </si>
  <si>
    <t>2022-12-01, 2022-12-08, 2022-12-15, 2022-12-22</t>
  </si>
  <si>
    <t>5ce1bcc2-16c7-42a1-a3e2-ac175450c61f</t>
  </si>
  <si>
    <t>paula thomas</t>
  </si>
  <si>
    <t>alejandro63@lynn-patton.com</t>
  </si>
  <si>
    <t>2022-07-18, 2022-07-25, 2022-08-01, 2022-08-08, 2022-08-15, 2022-08-22, 2022-08-29</t>
  </si>
  <si>
    <t>4e7a081e-e021-4caf-ba73-aa4e86c71c16</t>
  </si>
  <si>
    <t>renee davis</t>
  </si>
  <si>
    <t>andrea91@gmail.com</t>
  </si>
  <si>
    <t>63ba6c3d-c07a-4e48-b24e-7fd651683612</t>
  </si>
  <si>
    <t>ROBERT BYRD</t>
  </si>
  <si>
    <t>qvargas@gmail.com</t>
  </si>
  <si>
    <t>a8560b74-27ce-46ce-b695-c2bf837905ed</t>
  </si>
  <si>
    <t>james moss</t>
  </si>
  <si>
    <t>jasmine39@mann-white.com</t>
  </si>
  <si>
    <t>2025-03-08, 2025-03-15, 2025-03-22, 2025-03-29</t>
  </si>
  <si>
    <t>f3dea9dc-469c-458b-896d-036a8092189b</t>
  </si>
  <si>
    <t>todd keith</t>
  </si>
  <si>
    <t>cynthia14@townsend-bruce.com</t>
  </si>
  <si>
    <t>2024-04-04, 2024-04-11, 2024-04-18, 2024-04-25, 2024-05-02, 2024-05-09</t>
  </si>
  <si>
    <t>17f85f5b-f1e2-4ce7-bd73-0c3bbade33a0</t>
  </si>
  <si>
    <t>anthony paul</t>
  </si>
  <si>
    <t>haydenroger@hotmail.com</t>
  </si>
  <si>
    <t>2022-08-04, 2022-08-11, 2022-08-18, 2022-08-25, 2022-09-01, 2022-09-08, 2022-09-15</t>
  </si>
  <si>
    <t>af642572-83d7-4afc-bf70-29737acabb76</t>
  </si>
  <si>
    <t>dr. melissa sullivan dds</t>
  </si>
  <si>
    <t>vpark@sanchez-stevenson.net</t>
  </si>
  <si>
    <t>2022-11-04, 2022-11-11, 2022-11-18</t>
  </si>
  <si>
    <t>72dadc21-9b7c-4539-8ad7-d77c9bf41cc6</t>
  </si>
  <si>
    <t>megan macias</t>
  </si>
  <si>
    <t>charlesfranco@gomez.com</t>
  </si>
  <si>
    <t>2025-03-04, 2025-03-11</t>
  </si>
  <si>
    <t>e9fedd48-5684-4457-9cfc-df01f8401eea</t>
  </si>
  <si>
    <t>sandra rosales</t>
  </si>
  <si>
    <t>kevin44@smith.org</t>
  </si>
  <si>
    <t>2023-11-07, 2023-11-14, 2023-11-21, 2023-11-28</t>
  </si>
  <si>
    <t>edda1677-4e08-4b81-ac4d-6c0037abaaf8</t>
  </si>
  <si>
    <t>MARIA PETERSEN</t>
  </si>
  <si>
    <t>fstafford@kelly.info</t>
  </si>
  <si>
    <t>2023-12-09, 2023-12-16, 2023-12-23, 2023-12-30</t>
  </si>
  <si>
    <t>0151ccb0-1b6f-4a9e-9a98-b7154c60b543</t>
  </si>
  <si>
    <t>NATHAN MORALES</t>
  </si>
  <si>
    <t>jordanjames@robertson.info</t>
  </si>
  <si>
    <t>30-08-2023</t>
  </si>
  <si>
    <t>2023-08-30, 2023-09-06, 2023-09-13</t>
  </si>
  <si>
    <t>4008d4da-a819-413d-84fa-84a427d764ce</t>
  </si>
  <si>
    <t>james evans</t>
  </si>
  <si>
    <t>amandaadams@yahoo.com</t>
  </si>
  <si>
    <t>17-04-2022</t>
  </si>
  <si>
    <t>2022-04-17, 2022-04-24, 2022-05-01, 2022-05-08, 2022-05-15, 2022-05-22, 2022-05-29</t>
  </si>
  <si>
    <t>23cecf1e-296d-491f-b079-ae53d6e0217c</t>
  </si>
  <si>
    <t>JEFFREY HOWARD</t>
  </si>
  <si>
    <t>lopezbilly@fisher-rivera.com</t>
  </si>
  <si>
    <t>2025-01-20, 2025-01-27, 2025-02-03, 2025-02-10, 2025-02-17, 2025-02-24, 2025-03-03</t>
  </si>
  <si>
    <t>7ab3137c-f2c8-425e-b2f1-227caa8c662d</t>
  </si>
  <si>
    <t>victoria wilson</t>
  </si>
  <si>
    <t>tmarsh@gmail.com</t>
  </si>
  <si>
    <t>2022-12-12, 2022-12-19</t>
  </si>
  <si>
    <t>e1bb7399-c7c4-42a0-83af-3d93c0476d80</t>
  </si>
  <si>
    <t>nicholas harmon</t>
  </si>
  <si>
    <t>danielrodriguez@gmail.com</t>
  </si>
  <si>
    <t>24-08-2023</t>
  </si>
  <si>
    <t>2023-08-24, 2023-08-31, 2023-09-07, 2023-09-14, 2023-09-21</t>
  </si>
  <si>
    <t>037e7f60-8000-4fac-9818-48c527d19990</t>
  </si>
  <si>
    <t>cynthia gregory</t>
  </si>
  <si>
    <t>vbray@gmail.com</t>
  </si>
  <si>
    <t>19-10-2022</t>
  </si>
  <si>
    <t>2022-10-19, 2022-10-26, 2022-11-02, 2022-11-09</t>
  </si>
  <si>
    <t>7c65dbfb-483f-4a72-8a1a-7c2e7aededf4</t>
  </si>
  <si>
    <t>JEFFREY WILLIAMSON</t>
  </si>
  <si>
    <t>juanwilson@gamble-wright.biz</t>
  </si>
  <si>
    <t>2024-02-10, 2024-02-17, 2024-02-24, 2024-03-02, 2024-03-09, 2024-03-16</t>
  </si>
  <si>
    <t>cf590b8e-c860-42c4-b4da-9f0479510a45</t>
  </si>
  <si>
    <t>nicholas carr</t>
  </si>
  <si>
    <t>jeromeanderson@hill.com</t>
  </si>
  <si>
    <t>17478b5c-331b-4602-9dd0-ce040485742a</t>
  </si>
  <si>
    <t>JAMIE WARREN</t>
  </si>
  <si>
    <t>matthewmendoza@simmons.com</t>
  </si>
  <si>
    <t>6b06e92f-b62a-4941-99dc-be0ff1685db8</t>
  </si>
  <si>
    <t>steven white</t>
  </si>
  <si>
    <t>guerreromarc@kennedy-kerr.com</t>
  </si>
  <si>
    <t>7dc4f12b-f2c5-42da-8094-4f952f51aca6</t>
  </si>
  <si>
    <t>eric davis</t>
  </si>
  <si>
    <t>markfigueroa@paul-chapman.org</t>
  </si>
  <si>
    <t>2024-02-05, 2024-02-12, 2024-02-19, 2024-02-26</t>
  </si>
  <si>
    <t>35c4be08-46a4-4588-a676-ace13cfe18e9</t>
  </si>
  <si>
    <t>ANITA RODRIGUEZ</t>
  </si>
  <si>
    <t>willisrhonda@roth.com</t>
  </si>
  <si>
    <t>57c8294c-9e77-46ae-8bec-9a50f11afc00</t>
  </si>
  <si>
    <t>john juarez</t>
  </si>
  <si>
    <t>andersonrobert@king.net</t>
  </si>
  <si>
    <t>a13ecf15-72cf-4b0e-9db2-f6cee5190530</t>
  </si>
  <si>
    <t>susan jones</t>
  </si>
  <si>
    <t>jacksonjoshua@gmail.com</t>
  </si>
  <si>
    <t>2023-09-28, 2023-10-05</t>
  </si>
  <si>
    <t>0f9027d5-90f0-447c-b4af-80050ba24c4f</t>
  </si>
  <si>
    <t>melissa yang</t>
  </si>
  <si>
    <t>gcohen@gmail.com</t>
  </si>
  <si>
    <t>30-06-2023</t>
  </si>
  <si>
    <t>2023-06-30, 2023-07-07, 2023-07-14, 2023-07-21, 2023-07-28, 2023-08-04, 2023-08-11</t>
  </si>
  <si>
    <t>6257ae9c-8260-4132-802f-b24f70100d7e</t>
  </si>
  <si>
    <t>jeanette lawson</t>
  </si>
  <si>
    <t>adamarmstrong@horton.info</t>
  </si>
  <si>
    <t>4242fc5c-866b-429a-b877-e049b52f5e0d</t>
  </si>
  <si>
    <t>DANIEL ERICKSON</t>
  </si>
  <si>
    <t>jeffreyferguson@williams-hernandez.com</t>
  </si>
  <si>
    <t>28-05-2024</t>
  </si>
  <si>
    <t>2024-05-28, 2024-06-04</t>
  </si>
  <si>
    <t>0d3069bf-ca66-48a8-9f96-048a453b37f5</t>
  </si>
  <si>
    <t>danielle colon</t>
  </si>
  <si>
    <t>wongcynthia@nguyen-potts.net</t>
  </si>
  <si>
    <t>30-10-2022</t>
  </si>
  <si>
    <t>2022-10-30, 2022-11-06, 2022-11-13, 2022-11-20, 2022-11-27, 2022-12-04, 2022-12-11</t>
  </si>
  <si>
    <t>e5f95507-6889-48ad-a234-5eacb8da3559</t>
  </si>
  <si>
    <t>erika brown</t>
  </si>
  <si>
    <t>jeffrey42@bonilla-medina.org</t>
  </si>
  <si>
    <t>2023-05-22, 2023-05-29, 2023-06-05, 2023-06-12</t>
  </si>
  <si>
    <t>61c9815e-b028-4484-beea-c4d3b8fc7513</t>
  </si>
  <si>
    <t>DAWN SIMS</t>
  </si>
  <si>
    <t>rwalker@perkins.com</t>
  </si>
  <si>
    <t>6f144dc6-b9ed-433f-bad4-f3e03b523525</t>
  </si>
  <si>
    <t>STEVEN DAVIS</t>
  </si>
  <si>
    <t>llopez@hudson.com</t>
  </si>
  <si>
    <t>2024-02-28, 2024-03-06</t>
  </si>
  <si>
    <t>29b50942-4f66-4914-8563-5b3048340d51</t>
  </si>
  <si>
    <t>RUTH MCDANIEL</t>
  </si>
  <si>
    <t>thomasronald@stout-waller.com</t>
  </si>
  <si>
    <t>2025-01-06, 2025-01-13, 2025-01-20, 2025-01-27, 2025-02-03, 2025-02-10, 2025-02-17</t>
  </si>
  <si>
    <t>ced89c97-c01d-4c62-ba0d-3f1f232585b4</t>
  </si>
  <si>
    <t>brett cruz</t>
  </si>
  <si>
    <t>hinesdeanna@anderson.com</t>
  </si>
  <si>
    <t>2024-07-03, 2024-07-10, 2024-07-17</t>
  </si>
  <si>
    <t>03748864-9981-428f-a09c-4325f047fbeb</t>
  </si>
  <si>
    <t>ALEXANDRA CONNER</t>
  </si>
  <si>
    <t>harristimothy@hotmail.com</t>
  </si>
  <si>
    <t>2022-11-14, 2022-11-21, 2022-11-28, 2022-12-05, 2022-12-12, 2022-12-19, 2022-12-26, 2023-01-02</t>
  </si>
  <si>
    <t>54edfb70-4eb0-4866-a9c3-d598d0c24f21</t>
  </si>
  <si>
    <t>david stephens</t>
  </si>
  <si>
    <t>2024-02-26, 2024-03-04, 2024-03-11, 2024-03-18</t>
  </si>
  <si>
    <t>056de195-1f81-4097-8b2a-3730a0a2e9bd</t>
  </si>
  <si>
    <t>ashley phillips</t>
  </si>
  <si>
    <t>aaronwalker@gmail.com</t>
  </si>
  <si>
    <t>2023-05-27, 2023-06-03, 2023-06-10, 2023-06-17, 2023-06-24, 2023-07-01, 2023-07-08</t>
  </si>
  <si>
    <t>a7c5f960-5a72-44a2-a5ba-779562a876d7</t>
  </si>
  <si>
    <t>thomas cohen</t>
  </si>
  <si>
    <t>hjackson@garcia.com</t>
  </si>
  <si>
    <t>30-01-2024</t>
  </si>
  <si>
    <t>2024-01-30, 2024-02-06, 2024-02-13, 2024-02-20, 2024-02-27, 2024-03-05, 2024-03-12</t>
  </si>
  <si>
    <t>5c494d63-1e4c-4fdf-956e-fce49d9e4da2</t>
  </si>
  <si>
    <t>TAMARA HUANG</t>
  </si>
  <si>
    <t>royrogers@shelton.com</t>
  </si>
  <si>
    <t>e01a5b5e-592f-4dc6-8979-3220d14bc771</t>
  </si>
  <si>
    <t>thomas stanley</t>
  </si>
  <si>
    <t>mccormickmichelle@gmail.com</t>
  </si>
  <si>
    <t>2024-12-02, 2024-12-09</t>
  </si>
  <si>
    <t>63fe557c-25d4-4c19-91fc-4c232586dcd1</t>
  </si>
  <si>
    <t>ROBERT BRAY</t>
  </si>
  <si>
    <t>lanesusan@thomas-morris.com</t>
  </si>
  <si>
    <t>19-01-2025</t>
  </si>
  <si>
    <t>2025-01-19, 2025-01-26, 2025-02-02, 2025-02-09, 2025-02-16</t>
  </si>
  <si>
    <t>51beadc1-5a44-4143-a290-8017c47d336f</t>
  </si>
  <si>
    <t>JOHN DUDLEY DDS</t>
  </si>
  <si>
    <t>leahvaldez@gmail.com</t>
  </si>
  <si>
    <t>2023-01-14, 2023-01-21, 2023-01-28, 2023-02-04, 2023-02-11, 2023-02-18</t>
  </si>
  <si>
    <t>89eb56c1-7f42-4889-8ca1-7f756b2d470a</t>
  </si>
  <si>
    <t>KIM UNDERWOOD</t>
  </si>
  <si>
    <t>carpenterrobert@hotmail.com</t>
  </si>
  <si>
    <t>23-11-2023</t>
  </si>
  <si>
    <t>2023-11-23, 2023-11-30, 2023-12-07, 2023-12-14, 2023-12-21, 2023-12-28, 2024-01-04</t>
  </si>
  <si>
    <t>b3fdec76-3826-45ad-bf8f-81eacfb0d68d</t>
  </si>
  <si>
    <t>isaiah harris</t>
  </si>
  <si>
    <t>angela21@pruitt.com</t>
  </si>
  <si>
    <t>19-03-2025</t>
  </si>
  <si>
    <t>2025-03-19, 2025-03-26, 2025-04-02</t>
  </si>
  <si>
    <t>da72ab37-d5d3-48cf-a4e6-5ffd75dc037d</t>
  </si>
  <si>
    <t>tara fisher</t>
  </si>
  <si>
    <t>briantaylor@padilla.biz</t>
  </si>
  <si>
    <t>a9a9cef7-1b23-45d0-b38f-10f20dd867e5</t>
  </si>
  <si>
    <t>KAREN WHEELER</t>
  </si>
  <si>
    <t>thomasdonald@jones.biz</t>
  </si>
  <si>
    <t>be59d035-7842-4071-aeb3-5f6ac3f26a39</t>
  </si>
  <si>
    <t>JOSEPH RUSH</t>
  </si>
  <si>
    <t>csharp@hotmail.com</t>
  </si>
  <si>
    <t>2022-11-25, 2022-12-02, 2022-12-09</t>
  </si>
  <si>
    <t>27e83b87-1c7b-48eb-8969-b2a10361b157</t>
  </si>
  <si>
    <t>marvin munoz</t>
  </si>
  <si>
    <t>alexwall@vaughan.com</t>
  </si>
  <si>
    <t>22-03-2025</t>
  </si>
  <si>
    <t>2025-03-22, 2025-03-29, 2025-04-05, 2025-04-12, 2025-04-19, 2025-04-26, 2025-05-03</t>
  </si>
  <si>
    <t>3a314e67-b598-4577-8e58-3dde807ab658</t>
  </si>
  <si>
    <t>CHRISTOPHER DUDLEY</t>
  </si>
  <si>
    <t>juliamorales@gmail.com</t>
  </si>
  <si>
    <t>2024-09-11, 2024-09-18, 2024-09-25, 2024-10-02, 2024-10-09, 2024-10-16</t>
  </si>
  <si>
    <t>bef99394-d28f-4f65-af06-8e12646d2e33</t>
  </si>
  <si>
    <t>LISA JONES</t>
  </si>
  <si>
    <t>pedwards@yahoo.com</t>
  </si>
  <si>
    <t>2023-03-13, 2023-03-20, 2023-03-27</t>
  </si>
  <si>
    <t>5f1930e0-cda7-4451-8dfe-f6332a31edfd</t>
  </si>
  <si>
    <t>chloe rodriguez</t>
  </si>
  <si>
    <t>carrie50@campbell.com</t>
  </si>
  <si>
    <t>2023-11-19, 2023-11-26, 2023-12-03, 2023-12-10, 2023-12-17</t>
  </si>
  <si>
    <t>c1ab6398-02cf-43a8-98dc-4031363fbae9</t>
  </si>
  <si>
    <t>CHELSEA HARRIS</t>
  </si>
  <si>
    <t>josephdavila@williams.com</t>
  </si>
  <si>
    <t>2022-07-17, 2022-07-24</t>
  </si>
  <si>
    <t>022ba960-4f00-4a6a-b189-d0b117dcabf5</t>
  </si>
  <si>
    <t>dr. tina porter</t>
  </si>
  <si>
    <t>iswanson@hotmail.com</t>
  </si>
  <si>
    <t>2023-08-08, 2023-08-15</t>
  </si>
  <si>
    <t>e581c1bc-6843-4e98-94d1-44d518ede297</t>
  </si>
  <si>
    <t>ashlee aguirre</t>
  </si>
  <si>
    <t>18-02-2025</t>
  </si>
  <si>
    <t>2025-02-18, 2025-02-25, 2025-03-04, 2025-03-11, 2025-03-18</t>
  </si>
  <si>
    <t>61d21319-cbcb-4293-9651-224006103d84</t>
  </si>
  <si>
    <t>SEAN JOHNSON</t>
  </si>
  <si>
    <t>faithmiller@davis.com</t>
  </si>
  <si>
    <t>26-11-2022</t>
  </si>
  <si>
    <t>2022-11-26, 2022-12-03, 2022-12-10, 2022-12-17, 2022-12-24, 2022-12-31</t>
  </si>
  <si>
    <t>842c49fa-806a-49ad-b6b2-e778fe508d4d</t>
  </si>
  <si>
    <t>LISA MILLS PHD</t>
  </si>
  <si>
    <t>matthewward@yahoo.com</t>
  </si>
  <si>
    <t>13-12-2022</t>
  </si>
  <si>
    <t>2022-12-13, 2022-12-20, 2022-12-27, 2023-01-03, 2023-01-10, 2023-01-17, 2023-01-24</t>
  </si>
  <si>
    <t>aed0cbcf-c630-4536-b677-9a11e403999b</t>
  </si>
  <si>
    <t>DANIEL BISHOP</t>
  </si>
  <si>
    <t>ashleygamble@ballard.com</t>
  </si>
  <si>
    <t>c80cd031-cc21-4b4e-b80c-eb1ade16afca</t>
  </si>
  <si>
    <t>kathryn gibson</t>
  </si>
  <si>
    <t>evan49@gomez-jones.info</t>
  </si>
  <si>
    <t>2024-08-03, 2024-08-10, 2024-08-17, 2024-08-24, 2024-08-31, 2024-09-07, 2024-09-14, 2024-09-21</t>
  </si>
  <si>
    <t>418af089-fa7d-4961-b927-a136fc73e358</t>
  </si>
  <si>
    <t>JESSICA GLASS</t>
  </si>
  <si>
    <t>swilliams@ortiz-harvey.com</t>
  </si>
  <si>
    <t>2023-05-12, 2023-05-19, 2023-05-26, 2023-06-02, 2023-06-09</t>
  </si>
  <si>
    <t>9fe7e068-d847-460b-8331-d7115de22a7d</t>
  </si>
  <si>
    <t>JACQUELINE FLEMING</t>
  </si>
  <si>
    <t>natalie09@hotmail.com</t>
  </si>
  <si>
    <t>20-02-2024</t>
  </si>
  <si>
    <t>2024-02-20, 2024-02-27</t>
  </si>
  <si>
    <t>b32281f3-3eac-4015-8a64-25fcbdb4f711</t>
  </si>
  <si>
    <t>aimee farrell</t>
  </si>
  <si>
    <t>zmoore@gmail.com</t>
  </si>
  <si>
    <t>2022-07-04, 2022-07-11, 2022-07-18, 2022-07-25</t>
  </si>
  <si>
    <t>ab4d738c-7657-437c-9fc8-e06063629509</t>
  </si>
  <si>
    <t>john day</t>
  </si>
  <si>
    <t>millerjessica@yahoo.com</t>
  </si>
  <si>
    <t>108134dc-5427-4925-a6ca-0baf3310880a</t>
  </si>
  <si>
    <t>zachary tucker</t>
  </si>
  <si>
    <t>ramirezbenjamin@gmail.com</t>
  </si>
  <si>
    <t>2024-02-08, 2024-02-15, 2024-02-22, 2024-02-29, 2024-03-07, 2024-03-14, 2024-03-21, 2024-03-28</t>
  </si>
  <si>
    <t>51f7c017-36a5-4aba-a3e5-38922540647b</t>
  </si>
  <si>
    <t>victoria schroeder</t>
  </si>
  <si>
    <t>kristine73@lewis.biz</t>
  </si>
  <si>
    <t>2024-04-06, 2024-04-13</t>
  </si>
  <si>
    <t>15663d1a-2d15-420b-a2bc-67154087be6a</t>
  </si>
  <si>
    <t>donald miller</t>
  </si>
  <si>
    <t>qwarren@yahoo.com</t>
  </si>
  <si>
    <t>31-05-2023</t>
  </si>
  <si>
    <t>2023-05-31, 2023-06-07, 2023-06-14, 2023-06-21, 2023-06-28, 2023-07-05, 2023-07-12</t>
  </si>
  <si>
    <t>e51bdfff-17aa-4aee-8dc2-0df3d49edd91</t>
  </si>
  <si>
    <t>gloria mullins</t>
  </si>
  <si>
    <t>michaelbarnes@nichols-bowers.biz</t>
  </si>
  <si>
    <t>2023-01-17, 2023-01-24, 2023-01-31, 2023-02-07</t>
  </si>
  <si>
    <t>639e8bbc-9200-4957-b161-fd16e9a002a4</t>
  </si>
  <si>
    <t>KRISTINA ENGLISH</t>
  </si>
  <si>
    <t>2023-10-09, 2023-10-16</t>
  </si>
  <si>
    <t>9417e0f5-aaff-46ff-b904-6b5213eb4599</t>
  </si>
  <si>
    <t>erica downs</t>
  </si>
  <si>
    <t>hernandezstephen@gmail.com</t>
  </si>
  <si>
    <t>2023-02-09, 2023-02-16, 2023-02-23, 2023-03-02, 2023-03-09</t>
  </si>
  <si>
    <t>cac19d2e-1d15-471c-9100-1ab9dd42da67</t>
  </si>
  <si>
    <t>JENNIFER MEYER</t>
  </si>
  <si>
    <t>iharding@cole.com</t>
  </si>
  <si>
    <t>21-05-2024</t>
  </si>
  <si>
    <t>2024-05-21, 2024-05-28, 2024-06-04, 2024-06-11, 2024-06-18, 2024-06-25, 2024-07-02</t>
  </si>
  <si>
    <t>c63e0e47-8bcc-4e8d-b24a-4a6d6b90a95b</t>
  </si>
  <si>
    <t>james bailey</t>
  </si>
  <si>
    <t>woodmichael@mosley-shaw.com</t>
  </si>
  <si>
    <t>23-01-2023</t>
  </si>
  <si>
    <t>2023-01-23, 2023-01-30, 2023-02-06, 2023-02-13</t>
  </si>
  <si>
    <t>74bc405c-ffc1-4ef6-a61f-135f7fc706f0</t>
  </si>
  <si>
    <t>guy clayton</t>
  </si>
  <si>
    <t>daniel27@yahoo.com</t>
  </si>
  <si>
    <t>2025-03-28, 2025-04-04</t>
  </si>
  <si>
    <t>29a3e5f6-984a-4463-8d81-42152d490058</t>
  </si>
  <si>
    <t>jane bruce</t>
  </si>
  <si>
    <t>jacqueline11@gmail.com</t>
  </si>
  <si>
    <t>2023-11-07, 2023-11-14, 2023-11-21</t>
  </si>
  <si>
    <t>eeb81b7d-9dc3-4d41-8434-86c3a64dcc1d</t>
  </si>
  <si>
    <t>JON WALTON</t>
  </si>
  <si>
    <t>zgordon@contreras.com</t>
  </si>
  <si>
    <t>2022-08-24, 2022-08-31, 2022-09-07</t>
  </si>
  <si>
    <t>618e72a7-8d34-4d83-b462-9fb5c6e19fd7</t>
  </si>
  <si>
    <t>SCOTT SAMPSON</t>
  </si>
  <si>
    <t>pgutierrez@hotmail.com</t>
  </si>
  <si>
    <t>2023-03-19, 2023-03-26, 2023-04-02, 2023-04-09, 2023-04-16, 2023-04-23, 2023-04-30, 2023-05-07</t>
  </si>
  <si>
    <t>c83e0032-5fe8-47f4-b08a-ba2101f268f5</t>
  </si>
  <si>
    <t>drew hobbs</t>
  </si>
  <si>
    <t>mary63@gmail.com</t>
  </si>
  <si>
    <t>2023-12-12, 2023-12-19, 2023-12-26, 2024-01-02, 2024-01-09</t>
  </si>
  <si>
    <t>27439b53-06b8-4c8a-83f9-c74d085d5d01</t>
  </si>
  <si>
    <t>SARA STONE</t>
  </si>
  <si>
    <t>george96@gmail.com</t>
  </si>
  <si>
    <t>2024-01-10, 2024-01-17, 2024-01-24, 2024-01-31, 2024-02-07, 2024-02-14</t>
  </si>
  <si>
    <t>9dc3bbee-3152-4136-a430-5373f936a968</t>
  </si>
  <si>
    <t>sandra solis</t>
  </si>
  <si>
    <t>sheilamyers@hotmail.com</t>
  </si>
  <si>
    <t>846c454c-5170-42ef-a777-c6646732ceca</t>
  </si>
  <si>
    <t>david mckinney</t>
  </si>
  <si>
    <t>welchkristen@rangel.com</t>
  </si>
  <si>
    <t>2023-01-01, 2023-01-08, 2023-01-15</t>
  </si>
  <si>
    <t>6ffad356-0690-4ba5-97e0-3df517df85b3</t>
  </si>
  <si>
    <t>randy hernandez</t>
  </si>
  <si>
    <t>ujohnson@lucero.com</t>
  </si>
  <si>
    <t>17-02-2023</t>
  </si>
  <si>
    <t>2023-02-17, 2023-02-24</t>
  </si>
  <si>
    <t>38c4f346-e5dd-414c-a70b-ba9c3d5e69df</t>
  </si>
  <si>
    <t>JOSEPH SANCHEZ</t>
  </si>
  <si>
    <t>donna41@gmail.com</t>
  </si>
  <si>
    <t>2023-01-21, 2023-01-28, 2023-02-04</t>
  </si>
  <si>
    <t>945094c8-fc1b-461a-a36d-4d5405ec8e9f</t>
  </si>
  <si>
    <t>ASHLEY HO</t>
  </si>
  <si>
    <t>thomasjose@davis.com</t>
  </si>
  <si>
    <t>2024-12-06, 2024-12-13, 2024-12-20, 2024-12-27, 2025-01-03, 2025-01-10, 2025-01-17</t>
  </si>
  <si>
    <t>cba20d38-7db4-490d-99c5-9f2d640b7b85</t>
  </si>
  <si>
    <t>BENJAMIN CHUNG</t>
  </si>
  <si>
    <t>gracebrooks@schultz-hayes.com</t>
  </si>
  <si>
    <t>24-02-2023</t>
  </si>
  <si>
    <t>2023-02-24, 2023-03-03, 2023-03-10, 2023-03-17</t>
  </si>
  <si>
    <t>2dbdc7cf-e754-44c3-8298-8dd24c7b34e2</t>
  </si>
  <si>
    <t>lynn bond</t>
  </si>
  <si>
    <t>victoria79@payne.com</t>
  </si>
  <si>
    <t>2023-01-11, 2023-01-18, 2023-01-25, 2023-02-01, 2023-02-08</t>
  </si>
  <si>
    <t>05e5d461-8934-4b06-8790-eeb49b2a1376</t>
  </si>
  <si>
    <t>paige robinson</t>
  </si>
  <si>
    <t>roachanthony@gmail.com</t>
  </si>
  <si>
    <t>2023-01-31, 2023-02-07</t>
  </si>
  <si>
    <t>f099e2b6-b10c-4f77-ba4d-6c8e155c8139</t>
  </si>
  <si>
    <t>donald gonzalez</t>
  </si>
  <si>
    <t>jean47@lamb.com</t>
  </si>
  <si>
    <t>2023-03-14, 2023-03-21, 2023-03-28, 2023-04-04, 2023-04-11, 2023-04-18</t>
  </si>
  <si>
    <t>d895ccea-afe2-4f5c-b2a8-07cc2c471336</t>
  </si>
  <si>
    <t>DIANA LONG</t>
  </si>
  <si>
    <t>lauramckay@yahoo.com</t>
  </si>
  <si>
    <t>30-04-2023</t>
  </si>
  <si>
    <t>2023-04-30, 2023-05-07, 2023-05-14, 2023-05-21, 2023-05-28, 2023-06-04</t>
  </si>
  <si>
    <t>98a91187-6c7a-4c9d-b237-64bae202f022</t>
  </si>
  <si>
    <t>rose dean</t>
  </si>
  <si>
    <t>wgonzalez@yahoo.com</t>
  </si>
  <si>
    <t>2ad0d57e-730c-49bc-9073-c0c3d1c06099</t>
  </si>
  <si>
    <t>tina king</t>
  </si>
  <si>
    <t>cassandra85@yahoo.com</t>
  </si>
  <si>
    <t>14-12-2024</t>
  </si>
  <si>
    <t>529b3b96-cf1d-46be-ae0e-343d1d59b308</t>
  </si>
  <si>
    <t>cody sanchez</t>
  </si>
  <si>
    <t>nathan51@flores.com</t>
  </si>
  <si>
    <t>23-05-2022</t>
  </si>
  <si>
    <t>2022-05-23, 2022-05-30, 2022-06-06, 2022-06-13</t>
  </si>
  <si>
    <t>5251d645-cb94-4f8d-9145-aa387722ec2c</t>
  </si>
  <si>
    <t>kristina cruz</t>
  </si>
  <si>
    <t>dakotaramirez@shah.org</t>
  </si>
  <si>
    <t>6f69a1cf-c196-46e9-aea0-32926bf7d125</t>
  </si>
  <si>
    <t>FRANCISCO GONZALEZ</t>
  </si>
  <si>
    <t>rwilliams@yahoo.com</t>
  </si>
  <si>
    <t>99f75c76-2bcf-403f-b3e9-b99b1fc489b3</t>
  </si>
  <si>
    <t>james ray</t>
  </si>
  <si>
    <t>schneidermelissa@gmail.com</t>
  </si>
  <si>
    <t>2022-10-09, 2022-10-16, 2022-10-23, 2022-10-30, 2022-11-06, 2022-11-13</t>
  </si>
  <si>
    <t>f783b6f6-d775-4809-a18d-052048cc32c6</t>
  </si>
  <si>
    <t>steven hull</t>
  </si>
  <si>
    <t>deanna17@gallegos.com</t>
  </si>
  <si>
    <t>24-03-2024</t>
  </si>
  <si>
    <t>2024-03-24, 2024-03-31, 2024-04-07, 2024-04-14, 2024-04-21</t>
  </si>
  <si>
    <t>667cf788-5887-43d2-80f1-fa3a5133577b</t>
  </si>
  <si>
    <t>raymond snyder</t>
  </si>
  <si>
    <t>devans@allison-coffey.com</t>
  </si>
  <si>
    <t>2023-06-07, 2023-06-14, 2023-06-21, 2023-06-28</t>
  </si>
  <si>
    <t>077f6e36-1a4d-47db-9e33-bdbcf00d5a65</t>
  </si>
  <si>
    <t>roger taylor</t>
  </si>
  <si>
    <t>fperez@gmail.com</t>
  </si>
  <si>
    <t>2023-11-08, 2023-11-15, 2023-11-22, 2023-11-29, 2023-12-06</t>
  </si>
  <si>
    <t>fd54225b-899d-4cd2-a723-2e8ad0ef0cd4</t>
  </si>
  <si>
    <t>MICHAEL WILLIAMS</t>
  </si>
  <si>
    <t>williamskevin@murphy-salazar.biz</t>
  </si>
  <si>
    <t>2023-11-01, 2023-11-08, 2023-11-15, 2023-11-22, 2023-11-29, 2023-12-06</t>
  </si>
  <si>
    <t>23447519-ecc3-4555-ab9b-4ffcb2dbb2c5</t>
  </si>
  <si>
    <t>barbara flores</t>
  </si>
  <si>
    <t>qwalsh@boyd.org</t>
  </si>
  <si>
    <t>2023-05-31, 2023-06-07, 2023-06-14, 2023-06-21</t>
  </si>
  <si>
    <t>47d1931c-f9f2-49ab-bd77-71f8a948ec66</t>
  </si>
  <si>
    <t>nicholas perez</t>
  </si>
  <si>
    <t>jennifer58@gmail.com</t>
  </si>
  <si>
    <t>34b549be-db19-4e67-bc3a-8abba5aa9765</t>
  </si>
  <si>
    <t>ANGELA SIMPSON</t>
  </si>
  <si>
    <t>santiagotaylor@lopez-garcia.com</t>
  </si>
  <si>
    <t>25-01-2025</t>
  </si>
  <si>
    <t>2025-01-25, 2025-02-01, 2025-02-08, 2025-02-15, 2025-02-22, 2025-03-01, 2025-03-08, 2025-03-15</t>
  </si>
  <si>
    <t>dbc3f559-8390-4d94-8713-b81fc2f86229</t>
  </si>
  <si>
    <t>tony erickson</t>
  </si>
  <si>
    <t>sloanjeffery@cruz-chavez.org</t>
  </si>
  <si>
    <t>301db817-6673-442d-87af-75de33f92a87</t>
  </si>
  <si>
    <t>jay parks</t>
  </si>
  <si>
    <t>stevenrodriguez@allen.com</t>
  </si>
  <si>
    <t>2024-06-12, 2024-06-19, 2024-06-26, 2024-07-03</t>
  </si>
  <si>
    <t>87e81b25-a971-4404-b9ea-e46107516daa</t>
  </si>
  <si>
    <t>DEREK MCINTOSH</t>
  </si>
  <si>
    <t>ryan26@jordan.com</t>
  </si>
  <si>
    <t>2023-05-26, 2023-06-02, 2023-06-09</t>
  </si>
  <si>
    <t>bb647511-61ec-4f07-a60c-13290c941263</t>
  </si>
  <si>
    <t>CHEYENNE LOPEZ</t>
  </si>
  <si>
    <t>alyssa78@rodriguez-williams.com</t>
  </si>
  <si>
    <t>e5228d31-0d9a-4fce-9d7c-f46d3836613c</t>
  </si>
  <si>
    <t>DEREK JONES</t>
  </si>
  <si>
    <t>jeremy96@long-robinson.com</t>
  </si>
  <si>
    <t>2022-09-26, 2022-10-03, 2022-10-10, 2022-10-17, 2022-10-24</t>
  </si>
  <si>
    <t>341d85cd-c925-4285-abc8-906f34a91b86</t>
  </si>
  <si>
    <t>dwayne carlson</t>
  </si>
  <si>
    <t>lopezrebecca@woods.com</t>
  </si>
  <si>
    <t>15-05-2024</t>
  </si>
  <si>
    <t>2024-05-15, 2024-05-22, 2024-05-29, 2024-06-05, 2024-06-12, 2024-06-19, 2024-06-26, 2024-07-03</t>
  </si>
  <si>
    <t>2aa946d4-11c7-476c-ae73-03c050ab3660</t>
  </si>
  <si>
    <t>STEVEN THOMAS</t>
  </si>
  <si>
    <t>bpatterson@mccann.com</t>
  </si>
  <si>
    <t>2022-12-27, 2023-01-03, 2023-01-10, 2023-01-17, 2023-01-24, 2023-01-31, 2023-02-07, 2023-02-14</t>
  </si>
  <si>
    <t>9810b8c1-027d-4b45-9a64-15b5c2a072dd</t>
  </si>
  <si>
    <t>john smith</t>
  </si>
  <si>
    <t>25-02-2025</t>
  </si>
  <si>
    <t>d1a529db-0b90-403d-9c00-b89578fa3b84</t>
  </si>
  <si>
    <t>michael roberts</t>
  </si>
  <si>
    <t>karirowe@torres.com</t>
  </si>
  <si>
    <t>2023-04-26, 2023-05-03, 2023-05-10</t>
  </si>
  <si>
    <t>fd6314f2-59cc-494a-bc1c-d60d7d9c03c7</t>
  </si>
  <si>
    <t>MARY KING</t>
  </si>
  <si>
    <t>careykevin@yahoo.com</t>
  </si>
  <si>
    <t>dd7902fc-db61-4a80-a9f7-c6d1c6475ae2</t>
  </si>
  <si>
    <t>linda rodriguez</t>
  </si>
  <si>
    <t>tiffanychase@mcknight.org</t>
  </si>
  <si>
    <t>19-06-2024</t>
  </si>
  <si>
    <t>2024-06-19, 2024-06-26, 2024-07-03</t>
  </si>
  <si>
    <t>34d091d1-5c02-41da-ae43-b319f9299271</t>
  </si>
  <si>
    <t>cheryl blevins</t>
  </si>
  <si>
    <t>natalie87@thompson.com</t>
  </si>
  <si>
    <t>2025-03-22, 2025-03-29, 2025-04-05, 2025-04-12, 2025-04-19</t>
  </si>
  <si>
    <t>fe731856-f1fc-4c36-aad3-cc4096d26487</t>
  </si>
  <si>
    <t>connor riley</t>
  </si>
  <si>
    <t>hamiltonspencer@yahoo.com</t>
  </si>
  <si>
    <t>2023-12-05, 2023-12-12, 2023-12-19, 2023-12-26, 2024-01-02, 2024-01-09, 2024-01-16, 2024-01-23</t>
  </si>
  <si>
    <t>7fb9ae49-0222-4c10-b82f-2dc31c35730b</t>
  </si>
  <si>
    <t>bridget becker</t>
  </si>
  <si>
    <t>8ee25180-9fb1-49a3-8a2f-2373f777c816</t>
  </si>
  <si>
    <t>ELIZABETH ROBERTS</t>
  </si>
  <si>
    <t>chavezjeff@hotmail.com</t>
  </si>
  <si>
    <t>014d9829-4e4a-416f-bd05-955b0d9e1328</t>
  </si>
  <si>
    <t>michaelcampbell@hotmail.com</t>
  </si>
  <si>
    <t>2022-10-15, 2022-10-22, 2022-10-29, 2022-11-05, 2022-11-12, 2022-11-19</t>
  </si>
  <si>
    <t>27b0816b-8f8d-4107-84d5-ac13f561d900</t>
  </si>
  <si>
    <t>michelle thomas</t>
  </si>
  <si>
    <t>frichards@robinson-kennedy.com</t>
  </si>
  <si>
    <t>2025-02-03, 2025-02-10, 2025-02-17, 2025-02-24, 2025-03-03, 2025-03-10, 2025-03-17</t>
  </si>
  <si>
    <t>62e0adf7-a315-4bbb-adb2-31a2cfcc2abd</t>
  </si>
  <si>
    <t>walter garcia</t>
  </si>
  <si>
    <t>carla29@yahoo.com</t>
  </si>
  <si>
    <t>28-04-2023</t>
  </si>
  <si>
    <t>9402c7be-cdeb-4d3c-928e-0ae8e03d1b30</t>
  </si>
  <si>
    <t>RANDALL WRIGHT</t>
  </si>
  <si>
    <t>kevinmiller@hotmail.com</t>
  </si>
  <si>
    <t>24-02-2025</t>
  </si>
  <si>
    <t>2025-02-24, 2025-03-03, 2025-03-10, 2025-03-17, 2025-03-24</t>
  </si>
  <si>
    <t>603f4ddc-2ef1-4a90-8bbb-8f3f760e36aa</t>
  </si>
  <si>
    <t>sandra davis</t>
  </si>
  <si>
    <t>william57@yahoo.com</t>
  </si>
  <si>
    <t>2024-12-08, 2024-12-15, 2024-12-22, 2024-12-29, 2025-01-05, 2025-01-12, 2025-01-19, 2025-01-26</t>
  </si>
  <si>
    <t>6906b588-f621-42ab-aba6-4252776ffd03</t>
  </si>
  <si>
    <t>THOMAS JOHNSON</t>
  </si>
  <si>
    <t>camposchristina@yahoo.com</t>
  </si>
  <si>
    <t>209515d5-5f84-4666-831f-fc009490029d</t>
  </si>
  <si>
    <t>stephanie rich</t>
  </si>
  <si>
    <t>qmartinez@ford.info</t>
  </si>
  <si>
    <t>18-04-2023</t>
  </si>
  <si>
    <t>2023-04-18, 2023-04-25, 2023-05-02, 2023-05-09, 2023-05-16, 2023-05-23</t>
  </si>
  <si>
    <t>d473f3b5-452a-4da7-8e00-583d15ac37f0</t>
  </si>
  <si>
    <t>mrs. linda short</t>
  </si>
  <si>
    <t>michelle19@hotmail.com</t>
  </si>
  <si>
    <t>2022-06-30, 2022-07-07, 2022-07-14, 2022-07-21, 2022-07-28, 2022-08-04</t>
  </si>
  <si>
    <t>b39a442b-0d92-4c7e-b78a-2037bd46ebd5</t>
  </si>
  <si>
    <t>charles yang</t>
  </si>
  <si>
    <t>jeffreylowe@gmail.com</t>
  </si>
  <si>
    <t>2024-06-08, 2024-06-15, 2024-06-22</t>
  </si>
  <si>
    <t>fd397fe7-b819-415d-8f96-8a84a0d44d24</t>
  </si>
  <si>
    <t>renee hanson</t>
  </si>
  <si>
    <t>joneseric@meyer.com</t>
  </si>
  <si>
    <t>2023-07-18, 2023-07-25, 2023-08-01</t>
  </si>
  <si>
    <t>817c6779-d52d-4f91-864f-e16479472ea4</t>
  </si>
  <si>
    <t>anthony martinez</t>
  </si>
  <si>
    <t>pmcgrath@hotmail.com</t>
  </si>
  <si>
    <t>2022-09-14, 2022-09-21</t>
  </si>
  <si>
    <t>706ad042-ae6b-4455-9cdd-d7c2d25a0b3f</t>
  </si>
  <si>
    <t>LISA REYNOLDS</t>
  </si>
  <si>
    <t>donaldgarner@jackson.net</t>
  </si>
  <si>
    <t>16-05-2023</t>
  </si>
  <si>
    <t>2023-05-16, 2023-05-23, 2023-05-30, 2023-06-06, 2023-06-13, 2023-06-20, 2023-06-27, 2023-07-04</t>
  </si>
  <si>
    <t>4a1954ec-4a3f-4fda-baff-d9bd79e58450</t>
  </si>
  <si>
    <t>tina vasquez</t>
  </si>
  <si>
    <t>zcruz@gmail.com</t>
  </si>
  <si>
    <t>2023-02-12, 2023-02-19, 2023-02-26, 2023-03-05, 2023-03-12, 2023-03-19</t>
  </si>
  <si>
    <t>25ee3dfd-6cc1-4a4d-9041-1dec6ab9ba0f</t>
  </si>
  <si>
    <t>JIM ELLIOTT</t>
  </si>
  <si>
    <t>austin97@odonnell.com</t>
  </si>
  <si>
    <t>27-03-2024</t>
  </si>
  <si>
    <t>2024-03-27, 2024-04-03, 2024-04-10, 2024-04-17, 2024-04-24, 2024-05-01, 2024-05-08, 2024-05-15</t>
  </si>
  <si>
    <t>46e32efc-7556-4ff1-b91a-ce28e1e68d35</t>
  </si>
  <si>
    <t>christopher mason</t>
  </si>
  <si>
    <t>rachel86@brown.org</t>
  </si>
  <si>
    <t>2024-04-02, 2024-04-09, 2024-04-16, 2024-04-23, 2024-04-30</t>
  </si>
  <si>
    <t>c964f746-dbd1-45a3-b716-307d75a09875</t>
  </si>
  <si>
    <t>richard barrett</t>
  </si>
  <si>
    <t>hendricksdeanna@yahoo.com</t>
  </si>
  <si>
    <t>16-09-2023</t>
  </si>
  <si>
    <t>2023-09-16, 2023-09-23</t>
  </si>
  <si>
    <t>937749f6-2e2d-4681-a8b2-60709b1872ac</t>
  </si>
  <si>
    <t>katie hopkins</t>
  </si>
  <si>
    <t>heidichapman@hotmail.com</t>
  </si>
  <si>
    <t>2024-04-08, 2024-04-15, 2024-04-22, 2024-04-29, 2024-05-06, 2024-05-13, 2024-05-20</t>
  </si>
  <si>
    <t>675db93b-d473-4d37-9e12-d7cf95a15905</t>
  </si>
  <si>
    <t>allen quinn</t>
  </si>
  <si>
    <t>ortegavictor@alvarez.com</t>
  </si>
  <si>
    <t>ba68e69f-2c8b-4151-a179-2fcde658eb6a</t>
  </si>
  <si>
    <t>nicole fisher</t>
  </si>
  <si>
    <t>salazardanny@jones.com</t>
  </si>
  <si>
    <t>17-09-2022</t>
  </si>
  <si>
    <t>2022-09-17, 2022-09-24</t>
  </si>
  <si>
    <t>73131038-b2df-4075-9b8f-abe952377d88</t>
  </si>
  <si>
    <t>william berry</t>
  </si>
  <si>
    <t>johnnykim@perez-harmon.biz</t>
  </si>
  <si>
    <t>2023-01-02, 2023-01-09, 2023-01-16, 2023-01-23</t>
  </si>
  <si>
    <t>16054b9e-313a-4c74-8a3d-b769cf052461</t>
  </si>
  <si>
    <t>lori barnett</t>
  </si>
  <si>
    <t>patrickpatricia@schroeder-carroll.com</t>
  </si>
  <si>
    <t>2024-07-06, 2024-07-13, 2024-07-20, 2024-07-27</t>
  </si>
  <si>
    <t>f52eaf63-badf-47a8-aeaf-39512f701b32</t>
  </si>
  <si>
    <t>MARIA CRAWFORD</t>
  </si>
  <si>
    <t>wmason@yoder.info</t>
  </si>
  <si>
    <t>18-09-2023</t>
  </si>
  <si>
    <t>2023-09-18, 2023-09-25, 2023-10-02, 2023-10-09, 2023-10-16</t>
  </si>
  <si>
    <t>1224615f-dfbc-4340-a049-48bea01ed90e</t>
  </si>
  <si>
    <t>BETHANY HOLMES</t>
  </si>
  <si>
    <t>jimenezbrett@rivera.com</t>
  </si>
  <si>
    <t>df5864d5-1165-4b1e-9b9f-acdeb409b855</t>
  </si>
  <si>
    <t>TRACY JONES</t>
  </si>
  <si>
    <t>reginald08@snow.com</t>
  </si>
  <si>
    <t>2023-12-04, 2023-12-11</t>
  </si>
  <si>
    <t>6be13e78-568a-420d-8843-280a07aca3fe</t>
  </si>
  <si>
    <t>george hubbard</t>
  </si>
  <si>
    <t>amygross@gaines.org</t>
  </si>
  <si>
    <t>2025-01-15, 2025-01-22, 2025-01-29</t>
  </si>
  <si>
    <t>ceb7803e-c3fc-4c0e-95c2-c94db3fdc2b8</t>
  </si>
  <si>
    <t>william dodson</t>
  </si>
  <si>
    <t>rpotts@williams.com</t>
  </si>
  <si>
    <t>2024-11-09, 2024-11-16, 2024-11-23, 2024-11-30</t>
  </si>
  <si>
    <t>d98eb024-c813-4025-8dac-d33c7a438217</t>
  </si>
  <si>
    <t>crystal velazquez</t>
  </si>
  <si>
    <t>amandadalton@sutton.biz</t>
  </si>
  <si>
    <t>2024-02-06, 2024-02-13, 2024-02-20, 2024-02-27, 2024-03-05, 2024-03-12, 2024-03-19, 2024-03-26</t>
  </si>
  <si>
    <t>b38adf82-6e02-4a88-a00f-8ed9b2086418</t>
  </si>
  <si>
    <t>CHAD KIM</t>
  </si>
  <si>
    <t>james60@gmail.com</t>
  </si>
  <si>
    <t>2023-11-14, 2023-11-21, 2023-11-28, 2023-12-05, 2023-12-12, 2023-12-19, 2023-12-26, 2024-01-02</t>
  </si>
  <si>
    <t>3a24ec19-0292-4d3d-96af-a28a178cb5a0</t>
  </si>
  <si>
    <t>paul morton</t>
  </si>
  <si>
    <t>marksjohn@jones.info</t>
  </si>
  <si>
    <t>2023-04-02, 2023-04-09, 2023-04-16, 2023-04-23</t>
  </si>
  <si>
    <t>5983ce94-506a-4dd3-8b31-324f485835db</t>
  </si>
  <si>
    <t>stephanie bolton</t>
  </si>
  <si>
    <t>hmendoza@jones.info</t>
  </si>
  <si>
    <t>2023-01-12, 2023-01-19, 2023-01-26, 2023-02-02, 2023-02-09, 2023-02-16</t>
  </si>
  <si>
    <t>e5cbbf13-5b61-4ebe-903c-9c2cbc3749b1</t>
  </si>
  <si>
    <t>connie marquez</t>
  </si>
  <si>
    <t>misty38@yahoo.com</t>
  </si>
  <si>
    <t>2025-04-06, 2025-04-13, 2025-04-20, 2025-04-27, 2025-05-04, 2025-05-11, 2025-05-18</t>
  </si>
  <si>
    <t>1ab88733-80e1-4c41-8a9a-727fb2a12a55</t>
  </si>
  <si>
    <t>steven thornton</t>
  </si>
  <si>
    <t>christian28@gmail.com</t>
  </si>
  <si>
    <t>2023-08-15, 2023-08-22, 2023-08-29, 2023-09-05, 2023-09-12, 2023-09-19, 2023-09-26, 2023-10-03</t>
  </si>
  <si>
    <t>1f6c6a86-35f4-4fba-8d8f-2868bdedb9cc</t>
  </si>
  <si>
    <t>robert thomas</t>
  </si>
  <si>
    <t>dsantos@smith.com</t>
  </si>
  <si>
    <t>24-07-2023</t>
  </si>
  <si>
    <t>2023-07-24, 2023-07-31</t>
  </si>
  <si>
    <t>d3c1fe3f-4ce7-4b3f-a259-66cc9696e833</t>
  </si>
  <si>
    <t>amy bond</t>
  </si>
  <si>
    <t>ysmith@yahoo.com</t>
  </si>
  <si>
    <t>611b92ab-34aa-4abd-b975-74330b5ed148</t>
  </si>
  <si>
    <t>jeffrey williams</t>
  </si>
  <si>
    <t>weavermichael@gmail.com</t>
  </si>
  <si>
    <t>25-02-2024</t>
  </si>
  <si>
    <t>2024-02-25, 2024-03-03, 2024-03-10, 2024-03-17</t>
  </si>
  <si>
    <t>ec35fb0c-5612-46fb-a4a6-bf51c125798e</t>
  </si>
  <si>
    <t>deborah mullins</t>
  </si>
  <si>
    <t>petersonmaria@glenn-patton.com</t>
  </si>
  <si>
    <t>2024-11-07, 2024-11-14, 2024-11-21, 2024-11-28</t>
  </si>
  <si>
    <t>b8a6ebf6-f3d5-4f3e-a35b-36bd8da4afbe</t>
  </si>
  <si>
    <t>DONNA RITTER</t>
  </si>
  <si>
    <t>karmstrong@hotmail.com</t>
  </si>
  <si>
    <t>23-09-2022</t>
  </si>
  <si>
    <t>77a319c6-619c-4a06-b5d6-8c8f299ccd73</t>
  </si>
  <si>
    <t>TAMMY ANDERSON</t>
  </si>
  <si>
    <t>lauren41@wise.com</t>
  </si>
  <si>
    <t>46368d12-9d94-413f-89e2-18a7650495b5</t>
  </si>
  <si>
    <t>MATTHEW PATTON</t>
  </si>
  <si>
    <t>2024-09-10, 2024-09-17, 2024-09-24, 2024-10-01, 2024-10-08, 2024-10-15, 2024-10-22, 2024-10-29</t>
  </si>
  <si>
    <t>91855abd-4e90-4e4a-9fd2-8b9e0328a80d</t>
  </si>
  <si>
    <t>sara abbott</t>
  </si>
  <si>
    <t>asmith@yahoo.com</t>
  </si>
  <si>
    <t>a34321bf-7aee-47df-9bd5-5037f7444596</t>
  </si>
  <si>
    <t>claudia brown</t>
  </si>
  <si>
    <t>penny85@alexander.com</t>
  </si>
  <si>
    <t>2022-06-03, 2022-06-10, 2022-06-17, 2022-06-24</t>
  </si>
  <si>
    <t>3a38204b-2091-4706-beb3-a98fde7a69b4</t>
  </si>
  <si>
    <t>bridget williamson</t>
  </si>
  <si>
    <t>dannyjohnson@hunter.net</t>
  </si>
  <si>
    <t>15-05-2023</t>
  </si>
  <si>
    <t>fdf1d205-b6ec-484e-b3a2-dc1d0f916e97</t>
  </si>
  <si>
    <t>david gregory</t>
  </si>
  <si>
    <t>burkemichael@gmail.com</t>
  </si>
  <si>
    <t>27-03-2023</t>
  </si>
  <si>
    <t>2023-03-27, 2023-04-03, 2023-04-10, 2023-04-17, 2023-04-24, 2023-05-01, 2023-05-08, 2023-05-15</t>
  </si>
  <si>
    <t>13d3c726-82d3-4948-9cf9-8855719db54f</t>
  </si>
  <si>
    <t>gabriel watson</t>
  </si>
  <si>
    <t>maynancy@gmail.com</t>
  </si>
  <si>
    <t>2024-06-02, 2024-06-09</t>
  </si>
  <si>
    <t>5c3bc3e5-c9c5-4567-9b62-2c0a53982922</t>
  </si>
  <si>
    <t>jason pearson</t>
  </si>
  <si>
    <t>christy25@gmail.com</t>
  </si>
  <si>
    <t>2022-05-15, 2022-05-22, 2022-05-29, 2022-06-05, 2022-06-12, 2022-06-19, 2022-06-26</t>
  </si>
  <si>
    <t>975aae69-e970-4c9e-a66a-8b90ee28b2f4</t>
  </si>
  <si>
    <t>LEE MORTON</t>
  </si>
  <si>
    <t>nicholasaguilar@hotmail.com</t>
  </si>
  <si>
    <t>2023-07-02, 2023-07-09, 2023-07-16, 2023-07-23, 2023-07-30, 2023-08-06</t>
  </si>
  <si>
    <t>a632c350-ff71-4ff4-833a-8761618f178a</t>
  </si>
  <si>
    <t>billy walls</t>
  </si>
  <si>
    <t>hryan@yates.net</t>
  </si>
  <si>
    <t>2022-11-26, 2022-12-03, 2022-12-10</t>
  </si>
  <si>
    <t>d604ae9f-31ed-40f5-84e9-28ac5122f001</t>
  </si>
  <si>
    <t>susan murphy</t>
  </si>
  <si>
    <t>21-02-2024</t>
  </si>
  <si>
    <t>2024-02-21, 2024-02-28, 2024-03-06</t>
  </si>
  <si>
    <t>bf89444e-5097-4e46-b4b0-b2433b1ba723</t>
  </si>
  <si>
    <t>MELISSA WALLACE</t>
  </si>
  <si>
    <t>christopher88@gmail.com</t>
  </si>
  <si>
    <t>2023-10-21, 2023-10-28, 2023-11-04, 2023-11-11, 2023-11-18, 2023-11-25, 2023-12-02</t>
  </si>
  <si>
    <t>3af834f2-9aef-4aec-bbf1-8cf4a740a142</t>
  </si>
  <si>
    <t>JASON HUDSON</t>
  </si>
  <si>
    <t>kimberlyrussell@wade.com</t>
  </si>
  <si>
    <t>6bc822f4-6893-438a-94dd-93141e32e3e1</t>
  </si>
  <si>
    <t>BRITTANY SNYDER</t>
  </si>
  <si>
    <t>nancysmith@barnes.info</t>
  </si>
  <si>
    <t>2023-08-07, 2023-08-14, 2023-08-21</t>
  </si>
  <si>
    <t>d577c131-08b9-4ed4-9e94-da10205b9db8</t>
  </si>
  <si>
    <t>michael fritz</t>
  </si>
  <si>
    <t>wstrong@morales.com</t>
  </si>
  <si>
    <t>2022-09-10, 2022-09-17</t>
  </si>
  <si>
    <t>d3208f77-e5bd-4b3e-9639-117a1e78ba02</t>
  </si>
  <si>
    <t>leslie jensen</t>
  </si>
  <si>
    <t>rodgersmichael@lozano-mccoy.biz</t>
  </si>
  <si>
    <t>22758233-b33a-46b9-ba23-9f3cc1f6028b</t>
  </si>
  <si>
    <t>misty lawrence</t>
  </si>
  <si>
    <t>paulawatkins@craig-chavez.com</t>
  </si>
  <si>
    <t>2023-06-30, 2023-07-07, 2023-07-14, 2023-07-21, 2023-07-28, 2023-08-04, 2023-08-11, 2023-08-18</t>
  </si>
  <si>
    <t>968c77f1-b8f7-4f48-8238-03582d3dab8a</t>
  </si>
  <si>
    <t>raymond hall</t>
  </si>
  <si>
    <t>brandon88@hotmail.com</t>
  </si>
  <si>
    <t>2024-02-17, 2024-02-24, 2024-03-02, 2024-03-09, 2024-03-16, 2024-03-23</t>
  </si>
  <si>
    <t>49069da9-6d3b-467c-ad94-4378d814abe0</t>
  </si>
  <si>
    <t>FERNANDO WHITE</t>
  </si>
  <si>
    <t>cervantesjessica@clark.org</t>
  </si>
  <si>
    <t>2024-06-04, 2024-06-11, 2024-06-18, 2024-06-25, 2024-07-02, 2024-07-09, 2024-07-16, 2024-07-23</t>
  </si>
  <si>
    <t>2a6445d3-48e8-4f79-98eb-a4621976a39a</t>
  </si>
  <si>
    <t>DONALD GONZALES</t>
  </si>
  <si>
    <t>sheila49@middleton.com</t>
  </si>
  <si>
    <t>d6baf0f2-8d5a-4549-b4f3-ab8e1891e25c</t>
  </si>
  <si>
    <t>caroline george</t>
  </si>
  <si>
    <t>2022-11-12, 2022-11-19</t>
  </si>
  <si>
    <t>89b4db80-8a32-484a-a401-461af5b92b3c</t>
  </si>
  <si>
    <t>ADRIANA WALL</t>
  </si>
  <si>
    <t>james96@wallace.com</t>
  </si>
  <si>
    <t>2022-06-07, 2022-06-14, 2022-06-21, 2022-06-28, 2022-07-05, 2022-07-12, 2022-07-19</t>
  </si>
  <si>
    <t>7e45fee4-6ea8-4b32-a38d-9fb071c487bc</t>
  </si>
  <si>
    <t>SEAN KAISER</t>
  </si>
  <si>
    <t>linda31@moore-rogers.info</t>
  </si>
  <si>
    <t>2022-10-10, 2022-10-17, 2022-10-24, 2022-10-31, 2022-11-07, 2022-11-14, 2022-11-21</t>
  </si>
  <si>
    <t>c6ec757f-ac0d-4818-8349-c078bc4b2732</t>
  </si>
  <si>
    <t>michael mcclain</t>
  </si>
  <si>
    <t>tgarcia@stewart.com</t>
  </si>
  <si>
    <t>2024-12-11, 2024-12-18</t>
  </si>
  <si>
    <t>230a37e5-3ef4-43df-820a-5c40a095c0d0</t>
  </si>
  <si>
    <t>SHELBY ROBINSON</t>
  </si>
  <si>
    <t>theodore72@crawford.com</t>
  </si>
  <si>
    <t>36d5187b-bfdb-410b-b929-1d34db6ea0ba</t>
  </si>
  <si>
    <t>austin grant</t>
  </si>
  <si>
    <t>benjaminwatts@james.info</t>
  </si>
  <si>
    <t>17-06-2024</t>
  </si>
  <si>
    <t>2024-06-17, 2024-06-24, 2024-07-01, 2024-07-08</t>
  </si>
  <si>
    <t>e0bd6044-2e18-422b-b44f-5031a82d4879</t>
  </si>
  <si>
    <t>david carter</t>
  </si>
  <si>
    <t>zrobles@hotmail.com</t>
  </si>
  <si>
    <t>2024-07-09, 2024-07-16, 2024-07-23, 2024-07-30, 2024-08-06, 2024-08-13, 2024-08-20</t>
  </si>
  <si>
    <t>18b666f8-4ba0-468a-bb20-21f78b1d2284</t>
  </si>
  <si>
    <t>victor prince</t>
  </si>
  <si>
    <t>umontes@gmail.com</t>
  </si>
  <si>
    <t>13-10-2023</t>
  </si>
  <si>
    <t>2023-10-13, 2023-10-20, 2023-10-27, 2023-11-03</t>
  </si>
  <si>
    <t>76f8ef17-2d1b-443e-9da6-536d6cc3f8aa</t>
  </si>
  <si>
    <t>mary bailey</t>
  </si>
  <si>
    <t>e1d5fcea-c610-424b-a0c8-667fb46f0145</t>
  </si>
  <si>
    <t>DR. JOHN JENKINS</t>
  </si>
  <si>
    <t>carterwilliam@brown-ingram.com</t>
  </si>
  <si>
    <t>2023-12-16, 2023-12-23, 2023-12-30, 2024-01-06, 2024-01-13</t>
  </si>
  <si>
    <t>cf1ca021-6431-4fc2-a946-4f3f514f6fd9</t>
  </si>
  <si>
    <t>james gaines</t>
  </si>
  <si>
    <t>vchandler@hotmail.com</t>
  </si>
  <si>
    <t>2025-02-18, 2025-02-25, 2025-03-04, 2025-03-11, 2025-03-18, 2025-03-25</t>
  </si>
  <si>
    <t>38a7c678-68e9-48cf-b298-4bb64efa8dc3</t>
  </si>
  <si>
    <t>carol harris</t>
  </si>
  <si>
    <t>david80@smith.com</t>
  </si>
  <si>
    <t>16-06-2022</t>
  </si>
  <si>
    <t>103f3a46-8d8a-4957-8419-6c8ac44fc2a8</t>
  </si>
  <si>
    <t>KELLY COX</t>
  </si>
  <si>
    <t>maryfoster@perez.com</t>
  </si>
  <si>
    <t>2023-10-06, 2023-10-13, 2023-10-20</t>
  </si>
  <si>
    <t>3fab0c74-bbbb-4ccc-8d8e-352b37328d15</t>
  </si>
  <si>
    <t>AMANDA SMITH</t>
  </si>
  <si>
    <t>cmoody@campbell.com</t>
  </si>
  <si>
    <t>2024-01-09, 2024-01-16, 2024-01-23, 2024-01-30</t>
  </si>
  <si>
    <t>08a5ad03-3f4f-4031-b025-5b9dc5bcc4cd</t>
  </si>
  <si>
    <t>caleb bowers</t>
  </si>
  <si>
    <t>lorettamcdowell@gmail.com</t>
  </si>
  <si>
    <t>2024-12-13, 2024-12-20, 2024-12-27, 2025-01-03, 2025-01-10, 2025-01-17, 2025-01-24</t>
  </si>
  <si>
    <t>b417dee1-b8dc-4390-8127-8b8612ea7890</t>
  </si>
  <si>
    <t>jennifer smith</t>
  </si>
  <si>
    <t>fitzgeraldlaura@decker.com</t>
  </si>
  <si>
    <t>2022-08-03, 2022-08-10, 2022-08-17, 2022-08-24, 2022-08-31, 2022-09-07, 2022-09-14</t>
  </si>
  <si>
    <t>4d59f68e-05ff-42f2-be54-eceb8329bd1a</t>
  </si>
  <si>
    <t>DALE BAKER</t>
  </si>
  <si>
    <t>fcarter@gmail.com</t>
  </si>
  <si>
    <t>27-01-2024</t>
  </si>
  <si>
    <t>2024-01-27, 2024-02-03, 2024-02-10, 2024-02-17, 2024-02-24, 2024-03-02, 2024-03-09</t>
  </si>
  <si>
    <t>48cff1da-7bbc-4b5d-874f-92058f9d7375</t>
  </si>
  <si>
    <t>KIM SANCHEZ</t>
  </si>
  <si>
    <t>xluna@klein.com</t>
  </si>
  <si>
    <t>2023-12-29, 2024-01-05, 2024-01-12, 2024-01-19, 2024-01-26</t>
  </si>
  <si>
    <t>5eaca15d-7274-4e76-bb6b-ecb7c56dbe29</t>
  </si>
  <si>
    <t>brian collins</t>
  </si>
  <si>
    <t>davisgary@watkins-miller.biz</t>
  </si>
  <si>
    <t>2023-12-15, 2023-12-22, 2023-12-29, 2024-01-05, 2024-01-12, 2024-01-19</t>
  </si>
  <si>
    <t>b918a6e8-85fd-49e9-b938-41a9d68bc80f</t>
  </si>
  <si>
    <t>paige brown</t>
  </si>
  <si>
    <t>robert52@gmail.com</t>
  </si>
  <si>
    <t>2024-11-19, 2024-11-26, 2024-12-03, 2024-12-10, 2024-12-17, 2024-12-24, 2024-12-31, 2025-01-07</t>
  </si>
  <si>
    <t>6812a17c-9946-401e-90b8-4f94b062259e</t>
  </si>
  <si>
    <t>debra clark</t>
  </si>
  <si>
    <t>pedwards@gmail.com</t>
  </si>
  <si>
    <t>19-08-2023</t>
  </si>
  <si>
    <t>2023-08-19, 2023-08-26, 2023-09-02, 2023-09-09, 2023-09-16, 2023-09-23</t>
  </si>
  <si>
    <t>83b1c1ec-7ba5-45df-b578-6277761c7a2b</t>
  </si>
  <si>
    <t>nancy quinn</t>
  </si>
  <si>
    <t>2023-08-19, 2023-08-26, 2023-09-02, 2023-09-09</t>
  </si>
  <si>
    <t>602cf604-13d7-44d6-b302-69aa6cfacecc</t>
  </si>
  <si>
    <t>adam meyer</t>
  </si>
  <si>
    <t>2022-09-17, 2022-09-24, 2022-10-01, 2022-10-08, 2022-10-15, 2022-10-22</t>
  </si>
  <si>
    <t>dea7e1ae-7006-42c6-b286-af002a8be289</t>
  </si>
  <si>
    <t>amanda coleman</t>
  </si>
  <si>
    <t>jtaylor@ross-phillips.biz</t>
  </si>
  <si>
    <t>ad3b1b9d-e156-40e9-ac06-3d73b84e2f11</t>
  </si>
  <si>
    <t>FRANK PRESTON</t>
  </si>
  <si>
    <t>kellycohen@crane.info</t>
  </si>
  <si>
    <t>2023-07-08, 2023-07-15, 2023-07-22, 2023-07-29, 2023-08-05</t>
  </si>
  <si>
    <t>ed55169f-5486-4db3-afaa-f79135eb0106</t>
  </si>
  <si>
    <t>whitney reilly</t>
  </si>
  <si>
    <t>asmith@hernandez.com</t>
  </si>
  <si>
    <t>2024-03-26, 2024-04-02</t>
  </si>
  <si>
    <t>b1acf1dd-3303-443c-b00b-6e7bb3932fb8</t>
  </si>
  <si>
    <t>JIMMY DAVIS</t>
  </si>
  <si>
    <t>carlfields@gmail.com</t>
  </si>
  <si>
    <t>2023-08-04, 2023-08-11</t>
  </si>
  <si>
    <t>3150e60d-ed89-42c2-839d-fd70a0fa7665</t>
  </si>
  <si>
    <t>robert parrish</t>
  </si>
  <si>
    <t>claudia64@hotmail.com</t>
  </si>
  <si>
    <t>24-09-2023</t>
  </si>
  <si>
    <t>2023-09-24, 2023-10-01, 2023-10-08</t>
  </si>
  <si>
    <t>13d579ae-33dc-409c-a8cc-5023a43fdaf0</t>
  </si>
  <si>
    <t>ASHLEY ROBINSON</t>
  </si>
  <si>
    <t>anne28@newman.org</t>
  </si>
  <si>
    <t>2024-07-25, 2024-08-01, 2024-08-08, 2024-08-15, 2024-08-22</t>
  </si>
  <si>
    <t>bcbd6eeb-ceab-4f76-b776-f4e846f90964</t>
  </si>
  <si>
    <t>mary kennedy</t>
  </si>
  <si>
    <t>loganveronica@noble.com</t>
  </si>
  <si>
    <t>00102dc0-dfe6-4589-b9b8-023d2a3189ba</t>
  </si>
  <si>
    <t>steven williams</t>
  </si>
  <si>
    <t>uortega@yahoo.com</t>
  </si>
  <si>
    <t>15-11-2022</t>
  </si>
  <si>
    <t>2022-11-15, 2022-11-22, 2022-11-29, 2022-12-06, 2022-12-13, 2022-12-20, 2022-12-27, 2023-01-03</t>
  </si>
  <si>
    <t>8f65abf9-3da3-4aca-9e07-24a8c28fd8cb</t>
  </si>
  <si>
    <t>raymond mccarthy</t>
  </si>
  <si>
    <t>mary58@gmail.com</t>
  </si>
  <si>
    <t>2024-05-23, 2024-05-30, 2024-06-06, 2024-06-13, 2024-06-20</t>
  </si>
  <si>
    <t>2a869922-f492-4b35-b6c2-1bc3d799d80d</t>
  </si>
  <si>
    <t>sandra dawson</t>
  </si>
  <si>
    <t>yhenry@yahoo.com</t>
  </si>
  <si>
    <t>2024-11-02, 2024-11-09, 2024-11-16, 2024-11-23, 2024-11-30, 2024-12-07, 2024-12-14, 2024-12-21</t>
  </si>
  <si>
    <t>6f774027-e656-4fbc-8ed2-de161ec80917</t>
  </si>
  <si>
    <t>cassandra cline</t>
  </si>
  <si>
    <t>jessica39@hotmail.com</t>
  </si>
  <si>
    <t>2025-03-06, 2025-03-13, 2025-03-20</t>
  </si>
  <si>
    <t>eee5b33e-2dd3-4f8e-9fcb-f48261e8baa5</t>
  </si>
  <si>
    <t>alexandra ramos</t>
  </si>
  <si>
    <t>willismark@moon-shaw.com</t>
  </si>
  <si>
    <t>28-01-2023</t>
  </si>
  <si>
    <t>2023-01-28, 2023-02-04, 2023-02-11, 2023-02-18, 2023-02-25, 2023-03-04</t>
  </si>
  <si>
    <t>46633755-a5b0-4639-8895-4db145e526e1</t>
  </si>
  <si>
    <t>jennifer forbes</t>
  </si>
  <si>
    <t>colleen90@hotmail.com</t>
  </si>
  <si>
    <t>7458d92c-a1da-4c7a-9b88-26edff4a9185</t>
  </si>
  <si>
    <t>john golden dds</t>
  </si>
  <si>
    <t>woodchloe@hernandez.com</t>
  </si>
  <si>
    <t>1e92c0ae-d886-4de4-9585-3f0b6b691bd2</t>
  </si>
  <si>
    <t>mark brown</t>
  </si>
  <si>
    <t>tonya39@smith.com</t>
  </si>
  <si>
    <t>2022-08-13, 2022-08-20</t>
  </si>
  <si>
    <t>b8dddfc2-963b-431c-bc7c-356de7dd93a5</t>
  </si>
  <si>
    <t>KELLI SHEPARD</t>
  </si>
  <si>
    <t>qmonroe@gmail.com</t>
  </si>
  <si>
    <t>2022-12-25, 2023-01-01, 2023-01-08, 2023-01-15</t>
  </si>
  <si>
    <t>8063fce4-c2e4-4a50-9336-50db316482fe</t>
  </si>
  <si>
    <t>DEREK THOMPSON</t>
  </si>
  <si>
    <t>2022-07-16, 2022-07-23, 2022-07-30, 2022-08-06, 2022-08-13, 2022-08-20</t>
  </si>
  <si>
    <t>b04fbce9-32dc-4a5b-9bc8-8efe4688d612</t>
  </si>
  <si>
    <t>carrie francis</t>
  </si>
  <si>
    <t>joshua51@owens-huff.com</t>
  </si>
  <si>
    <t>15-06-2022</t>
  </si>
  <si>
    <t>2022-06-15, 2022-06-22</t>
  </si>
  <si>
    <t>1dc35362-1691-483a-b687-853eee265c95</t>
  </si>
  <si>
    <t>catherine miller</t>
  </si>
  <si>
    <t>wangkristina@gmail.com</t>
  </si>
  <si>
    <t>2024-09-02, 2024-09-09, 2024-09-16, 2024-09-23, 2024-09-30, 2024-10-07, 2024-10-14</t>
  </si>
  <si>
    <t>e09012d7-14ce-4f0f-b5d9-704d5fe12b57</t>
  </si>
  <si>
    <t>danielle hood</t>
  </si>
  <si>
    <t>lancegray@thompson-taylor.com</t>
  </si>
  <si>
    <t>23-12-2024</t>
  </si>
  <si>
    <t>2024-12-23, 2024-12-30, 2025-01-06</t>
  </si>
  <si>
    <t>45d62ecd-3030-47f4-95d4-999b39d88a14</t>
  </si>
  <si>
    <t>cassandra phillips</t>
  </si>
  <si>
    <t>christopher59@yahoo.com</t>
  </si>
  <si>
    <t>2024-01-10, 2024-01-17, 2024-01-24, 2024-01-31, 2024-02-07, 2024-02-14, 2024-02-21, 2024-02-28</t>
  </si>
  <si>
    <t>731dc76f-85e6-40fe-a44e-b3e1c5ba136f</t>
  </si>
  <si>
    <t>melissa jackson</t>
  </si>
  <si>
    <t>amandaclark@hotmail.com</t>
  </si>
  <si>
    <t>30-09-2023</t>
  </si>
  <si>
    <t>2023-09-30, 2023-10-07, 2023-10-14, 2023-10-21, 2023-10-28</t>
  </si>
  <si>
    <t>ae98b722-cf97-4016-a560-c77558cfd966</t>
  </si>
  <si>
    <t>christine lyons</t>
  </si>
  <si>
    <t>2024-02-09, 2024-02-16, 2024-02-23</t>
  </si>
  <si>
    <t>cb56eb48-be3d-4265-9471-8d868d366459</t>
  </si>
  <si>
    <t>jose clark</t>
  </si>
  <si>
    <t>hgreen@barrett.org</t>
  </si>
  <si>
    <t>2024-05-28, 2024-06-04, 2024-06-11, 2024-06-18, 2024-06-25, 2024-07-02, 2024-07-09</t>
  </si>
  <si>
    <t>a886a9fc-60be-485d-9053-317b5f4dec1d</t>
  </si>
  <si>
    <t>amanda haynes</t>
  </si>
  <si>
    <t>moorethomas@yahoo.com</t>
  </si>
  <si>
    <t>21-08-2023</t>
  </si>
  <si>
    <t>2023-08-21, 2023-08-28, 2023-09-04, 2023-09-11, 2023-09-18, 2023-09-25, 2023-10-02, 2023-10-09</t>
  </si>
  <si>
    <t>e9c41f0d-2fe6-4a52-99a7-361be729b06f</t>
  </si>
  <si>
    <t>christopher payne</t>
  </si>
  <si>
    <t>dlamb@johnston.com</t>
  </si>
  <si>
    <t>2025-01-07, 2025-01-14, 2025-01-21, 2025-01-28</t>
  </si>
  <si>
    <t>567f3096-99d7-4477-9f8b-00f7b92eefe0</t>
  </si>
  <si>
    <t>mr. andrew hickman</t>
  </si>
  <si>
    <t>fisherkim@morales.com</t>
  </si>
  <si>
    <t>2023-05-04, 2023-05-11</t>
  </si>
  <si>
    <t>862a76f2-f15e-409c-b297-fa7ff719ae43</t>
  </si>
  <si>
    <t>WILLIAM WALTON</t>
  </si>
  <si>
    <t>kristina01@mcguire-thomas.com</t>
  </si>
  <si>
    <t>003742ae-75e9-43d8-aa53-dbd6655fdaa5</t>
  </si>
  <si>
    <t>christina jackson</t>
  </si>
  <si>
    <t>lopezmichaela@yahoo.com</t>
  </si>
  <si>
    <t>19-03-2024</t>
  </si>
  <si>
    <t>2024-03-19, 2024-03-26, 2024-04-02, 2024-04-09, 2024-04-16</t>
  </si>
  <si>
    <t>af496395-2775-457e-bea6-ca65b960df1f</t>
  </si>
  <si>
    <t>PATRICIA SMITH</t>
  </si>
  <si>
    <t>cory86@lewis.info</t>
  </si>
  <si>
    <t>25-08-2022</t>
  </si>
  <si>
    <t>2022-08-25, 2022-09-01, 2022-09-08, 2022-09-15, 2022-09-22, 2022-09-29, 2022-10-06, 2022-10-13</t>
  </si>
  <si>
    <t>63380b42-1887-4a69-aabd-37dac357a620</t>
  </si>
  <si>
    <t>phillip anderson</t>
  </si>
  <si>
    <t>2023-04-19, 2023-04-26, 2023-05-03, 2023-05-10</t>
  </si>
  <si>
    <t>acbc63ed-d1dd-43e6-887f-70f0e5e4b935</t>
  </si>
  <si>
    <t>jessica long</t>
  </si>
  <si>
    <t>tracy90@blackwell.com</t>
  </si>
  <si>
    <t>28-08-2023</t>
  </si>
  <si>
    <t>2023-08-28, 2023-09-04, 2023-09-11, 2023-09-18, 2023-09-25</t>
  </si>
  <si>
    <t>d2bfbc31-805f-4a69-9700-78c15cbe693e</t>
  </si>
  <si>
    <t>kyle sanders</t>
  </si>
  <si>
    <t>devinlopez@turner.com</t>
  </si>
  <si>
    <t>2023-11-01, 2023-11-08, 2023-11-15, 2023-11-22, 2023-11-29, 2023-12-06, 2023-12-13, 2023-12-20</t>
  </si>
  <si>
    <t>26976497-6cfb-4acc-ae0c-5488a76f7d3c</t>
  </si>
  <si>
    <t>james nicholson</t>
  </si>
  <si>
    <t>susan62@sanders.com</t>
  </si>
  <si>
    <t>24-11-2023</t>
  </si>
  <si>
    <t>2023-11-24, 2023-12-01, 2023-12-08, 2023-12-15</t>
  </si>
  <si>
    <t>afa1ff17-58a6-4190-9527-ed08ce65050b</t>
  </si>
  <si>
    <t>mary sullivan</t>
  </si>
  <si>
    <t>luisandrews@parks-smith.biz</t>
  </si>
  <si>
    <t>29-03-2024</t>
  </si>
  <si>
    <t>2024-03-29, 2024-04-05, 2024-04-12</t>
  </si>
  <si>
    <t>6ccb9163-4d8e-4d5e-8df4-73bbc577d3a5</t>
  </si>
  <si>
    <t>mark munoz</t>
  </si>
  <si>
    <t>kimberly58@yahoo.com</t>
  </si>
  <si>
    <t>2024-01-23, 2024-01-30, 2024-02-06, 2024-02-13, 2024-02-20</t>
  </si>
  <si>
    <t>6c8f8833-fb11-4ab6-adc8-6df8c9162eb7</t>
  </si>
  <si>
    <t>janet leonard</t>
  </si>
  <si>
    <t>rogerssarah@scott.info</t>
  </si>
  <si>
    <t>2022-09-27, 2022-10-04, 2022-10-11</t>
  </si>
  <si>
    <t>0a333eef-481e-47f3-b6fa-b8280c6d5a71</t>
  </si>
  <si>
    <t>JOHN RICHARDSON</t>
  </si>
  <si>
    <t>ronald40@hotmail.com</t>
  </si>
  <si>
    <t>2024-02-11, 2024-02-18, 2024-02-25, 2024-03-03</t>
  </si>
  <si>
    <t>6ac475a5-5b5c-46c5-8b11-c1812dc12143</t>
  </si>
  <si>
    <t>FREDERICK FIELDS</t>
  </si>
  <si>
    <t>jessica86@thompson.com</t>
  </si>
  <si>
    <t>7e52c22c-a207-4bf3-a507-68f2ba0ebd56</t>
  </si>
  <si>
    <t>DONALD BONILLA</t>
  </si>
  <si>
    <t>uwilliams@johnson-lynch.com</t>
  </si>
  <si>
    <t>2022-10-19, 2022-10-26, 2022-11-02, 2022-11-09, 2022-11-16, 2022-11-23, 2022-11-30, 2022-12-07</t>
  </si>
  <si>
    <t>1429ef31-b9b3-40ee-baf2-be80833bde78</t>
  </si>
  <si>
    <t>mark turner</t>
  </si>
  <si>
    <t>whitejulie@hotmail.com</t>
  </si>
  <si>
    <t>21-11-2023</t>
  </si>
  <si>
    <t>2023-11-21, 2023-11-28</t>
  </si>
  <si>
    <t>d63c04c0-144b-48bc-a207-6595be209925</t>
  </si>
  <si>
    <t>traci leon</t>
  </si>
  <si>
    <t>christina83@hotmail.com</t>
  </si>
  <si>
    <t>2025-01-15, 2025-01-22, 2025-01-29, 2025-02-05, 2025-02-12, 2025-02-19, 2025-02-26, 2025-03-05</t>
  </si>
  <si>
    <t>3717f44b-7911-4e22-92c6-26305fcdf4b8</t>
  </si>
  <si>
    <t>jessica burgess</t>
  </si>
  <si>
    <t>21-06-2022</t>
  </si>
  <si>
    <t>2022-06-21, 2022-06-28</t>
  </si>
  <si>
    <t>0bb5c276-abe3-47f3-8066-703846dfe43f</t>
  </si>
  <si>
    <t>susan gregory</t>
  </si>
  <si>
    <t>russellandrew@yahoo.com</t>
  </si>
  <si>
    <t>20-01-2023</t>
  </si>
  <si>
    <t>2023-01-20, 2023-01-27, 2023-02-03, 2023-02-10, 2023-02-17, 2023-02-24, 2023-03-03, 2023-03-10</t>
  </si>
  <si>
    <t>76628c4e-445d-4a87-8657-3d382138681b</t>
  </si>
  <si>
    <t>VANESSA FLORES</t>
  </si>
  <si>
    <t>andrewnguyen@carr.org</t>
  </si>
  <si>
    <t>21-01-2025</t>
  </si>
  <si>
    <t>2025-01-21, 2025-01-28, 2025-02-04, 2025-02-11</t>
  </si>
  <si>
    <t>98610b0b-a280-460f-abb7-3dac96818aed</t>
  </si>
  <si>
    <t>james spears</t>
  </si>
  <si>
    <t>matthew57@murray.info</t>
  </si>
  <si>
    <t>ac48ceaf-2b85-4fb7-b29e-21268840e78a</t>
  </si>
  <si>
    <t>jamie guerrero</t>
  </si>
  <si>
    <t>whoffman@clark.com</t>
  </si>
  <si>
    <t>2023-02-28, 2023-03-07, 2023-03-14, 2023-03-21, 2023-03-28, 2023-04-04</t>
  </si>
  <si>
    <t>7395734b-50b9-4f30-8038-32d04ab4ea29</t>
  </si>
  <si>
    <t>alyssa weber</t>
  </si>
  <si>
    <t>annette60@hawkins-henry.com</t>
  </si>
  <si>
    <t>60e0b673-21b6-4b84-899f-ad03ebd23573</t>
  </si>
  <si>
    <t>sarah davis</t>
  </si>
  <si>
    <t>victoriaduncan@hancock.biz</t>
  </si>
  <si>
    <t>2023-11-10, 2023-11-17, 2023-11-24, 2023-12-01, 2023-12-08, 2023-12-15</t>
  </si>
  <si>
    <t>37bea260-c053-4253-9a1e-490d6894844f</t>
  </si>
  <si>
    <t>kyle flores</t>
  </si>
  <si>
    <t>beckgloria@hotmail.com</t>
  </si>
  <si>
    <t>2024-08-08, 2024-08-15, 2024-08-22, 2024-08-29, 2024-09-05, 2024-09-12, 2024-09-19</t>
  </si>
  <si>
    <t>8852787c-891e-4aa2-8097-09fa5159b574</t>
  </si>
  <si>
    <t>scott simpson</t>
  </si>
  <si>
    <t>margaret72@gmail.com</t>
  </si>
  <si>
    <t>20-12-2024</t>
  </si>
  <si>
    <t>2024-12-20, 2024-12-27, 2025-01-03, 2025-01-10, 2025-01-17, 2025-01-24</t>
  </si>
  <si>
    <t>d4721e33-885c-4793-80da-b7f849d5182c</t>
  </si>
  <si>
    <t>john jackson</t>
  </si>
  <si>
    <t>acarpenter@jenkins-fields.org</t>
  </si>
  <si>
    <t>19-12-2023</t>
  </si>
  <si>
    <t>2023-12-19, 2023-12-26, 2024-01-02, 2024-01-09, 2024-01-16, 2024-01-23</t>
  </si>
  <si>
    <t>80dc4873-9eb3-48ad-9c15-b25e2379750a</t>
  </si>
  <si>
    <t>ms. monique dougherty md</t>
  </si>
  <si>
    <t>ashleykennedy@crane.org</t>
  </si>
  <si>
    <t>2023-03-21, 2023-03-28, 2023-04-04, 2023-04-11, 2023-04-18, 2023-04-25</t>
  </si>
  <si>
    <t>dd0a4a6e-82e6-414d-8d53-a19063abbef5</t>
  </si>
  <si>
    <t>THOMAS ELLIS</t>
  </si>
  <si>
    <t>thomasmarquez@morris.com</t>
  </si>
  <si>
    <t>17-01-2025</t>
  </si>
  <si>
    <t>2025-01-17, 2025-01-24, 2025-01-31, 2025-02-07, 2025-02-14</t>
  </si>
  <si>
    <t>758daaee-760f-4d95-93dd-bda134fe6da8</t>
  </si>
  <si>
    <t>larry fritz</t>
  </si>
  <si>
    <t>hporter@massey.com</t>
  </si>
  <si>
    <t>24-05-2022</t>
  </si>
  <si>
    <t>2022-05-24, 2022-05-31, 2022-06-07, 2022-06-14, 2022-06-21</t>
  </si>
  <si>
    <t>01c31adc-11e1-4ee9-b664-b2b9b8d80619</t>
  </si>
  <si>
    <t>MELANIE RUSSELL</t>
  </si>
  <si>
    <t>ajones@yahoo.com</t>
  </si>
  <si>
    <t>25-03-2024</t>
  </si>
  <si>
    <t>2024-03-25, 2024-04-01, 2024-04-08, 2024-04-15, 2024-04-22, 2024-04-29, 2024-05-06</t>
  </si>
  <si>
    <t>9b62d6d2-c6cf-47bf-b73e-54c31ef8aca7</t>
  </si>
  <si>
    <t>kimberly johnson</t>
  </si>
  <si>
    <t>carterraymond@hotmail.com</t>
  </si>
  <si>
    <t>19-07-2024</t>
  </si>
  <si>
    <t>2024-07-19, 2024-07-26, 2024-08-02, 2024-08-09, 2024-08-16, 2024-08-23, 2024-08-30, 2024-09-06</t>
  </si>
  <si>
    <t>ed696cb3-b774-461d-a641-01fa5d0607cc</t>
  </si>
  <si>
    <t>MARIE PATTERSON</t>
  </si>
  <si>
    <t>thomasjose@molina.biz</t>
  </si>
  <si>
    <t>3e39bf9b-e9b8-43ea-a456-d76756ff66fd</t>
  </si>
  <si>
    <t>christine davis</t>
  </si>
  <si>
    <t>fnolan@sherman.com</t>
  </si>
  <si>
    <t>2025-01-20, 2025-01-27</t>
  </si>
  <si>
    <t>734bda19-c991-46cc-94a6-368b71d60744</t>
  </si>
  <si>
    <t>laura wheeler</t>
  </si>
  <si>
    <t>2025-03-12, 2025-03-19, 2025-03-26, 2025-04-02, 2025-04-09, 2025-04-16, 2025-04-23</t>
  </si>
  <si>
    <t>06a4093b-49d6-43b1-8593-53fa25e4e633</t>
  </si>
  <si>
    <t>jacob cox</t>
  </si>
  <si>
    <t>shirley29@hotmail.com</t>
  </si>
  <si>
    <t>ac5bfe79-709a-41ab-b68c-55b279ac446d</t>
  </si>
  <si>
    <t>patrick neal</t>
  </si>
  <si>
    <t>michele43@rosales.com</t>
  </si>
  <si>
    <t>2023-07-24, 2023-07-31, 2023-08-07, 2023-08-14, 2023-08-21</t>
  </si>
  <si>
    <t>5d39b505-4269-4d14-8316-cde595906901</t>
  </si>
  <si>
    <t>NICHOLE FERRELL</t>
  </si>
  <si>
    <t>kmontgomery@yahoo.com</t>
  </si>
  <si>
    <t>2022-11-23, 2022-11-30</t>
  </si>
  <si>
    <t>8047c7e1-da44-4e00-964e-81dd27e78bba</t>
  </si>
  <si>
    <t>james grimes</t>
  </si>
  <si>
    <t>monicaolson@yahoo.com</t>
  </si>
  <si>
    <t>2025-01-01, 2025-01-08, 2025-01-15, 2025-01-22, 2025-01-29</t>
  </si>
  <si>
    <t>1093a05b-f26b-4379-ab32-dc3a03a4bf4b</t>
  </si>
  <si>
    <t>eric walker</t>
  </si>
  <si>
    <t>santosmichael@yahoo.com</t>
  </si>
  <si>
    <t>031f9724-e803-48e2-a37d-afcae9a6df13</t>
  </si>
  <si>
    <t>sarah logan</t>
  </si>
  <si>
    <t>michaeljohnson@garcia.net</t>
  </si>
  <si>
    <t>2024-09-07, 2024-09-14, 2024-09-21</t>
  </si>
  <si>
    <t>df63bcb2-89a8-4d04-bdc3-13b8d8bb254c</t>
  </si>
  <si>
    <t>robert griffin</t>
  </si>
  <si>
    <t>jonathanstevenson@mayer.info</t>
  </si>
  <si>
    <t>15-07-2024</t>
  </si>
  <si>
    <t>2024-07-15, 2024-07-22, 2024-07-29, 2024-08-05, 2024-08-12</t>
  </si>
  <si>
    <t>440910e2-9bf0-42e7-bab8-7bb60a4cb231</t>
  </si>
  <si>
    <t>anna lee</t>
  </si>
  <si>
    <t>alexandrabrown@sanchez.info</t>
  </si>
  <si>
    <t>2023-01-07, 2023-01-14</t>
  </si>
  <si>
    <t>c80aa7cf-e1b3-4498-8974-7baf19283cfc</t>
  </si>
  <si>
    <t>richard jones</t>
  </si>
  <si>
    <t>ramosthomas@gmail.com</t>
  </si>
  <si>
    <t>2024-03-28, 2024-04-04, 2024-04-11, 2024-04-18</t>
  </si>
  <si>
    <t>7cbb2627-9929-47c7-b709-d7d396e15645</t>
  </si>
  <si>
    <t>adam jordan</t>
  </si>
  <si>
    <t>mwaters@shaffer.com</t>
  </si>
  <si>
    <t>27-07-2024</t>
  </si>
  <si>
    <t>2024-07-27, 2024-08-03</t>
  </si>
  <si>
    <t>454f6d2d-99f2-487c-a83c-3806c12adc55</t>
  </si>
  <si>
    <t>christopher hunter md</t>
  </si>
  <si>
    <t>michelle35@yahoo.com</t>
  </si>
  <si>
    <t>2023-05-03, 2023-05-10</t>
  </si>
  <si>
    <t>a03c67ff-4f0d-47bc-80c8-b0838faf04ba</t>
  </si>
  <si>
    <t>william bautista</t>
  </si>
  <si>
    <t>floresterri@yahoo.com</t>
  </si>
  <si>
    <t>2025-02-22, 2025-03-01, 2025-03-08, 2025-03-15</t>
  </si>
  <si>
    <t>c2ac0d6d-10c8-4179-adc5-852129c2f1f9</t>
  </si>
  <si>
    <t>eric schaefer</t>
  </si>
  <si>
    <t>dana82@gmail.com</t>
  </si>
  <si>
    <t>16-05-2024</t>
  </si>
  <si>
    <t>2024-05-16, 2024-05-23</t>
  </si>
  <si>
    <t>4ea4ae73-3695-4a61-bb57-6da7c34a4fa6</t>
  </si>
  <si>
    <t>erica moreno</t>
  </si>
  <si>
    <t>sara39@moore.com</t>
  </si>
  <si>
    <t>2022-09-22, 2022-09-29, 2022-10-06, 2022-10-13, 2022-10-20, 2022-10-27, 2022-11-03, 2022-11-10</t>
  </si>
  <si>
    <t>535fd8d2-2839-4888-a99f-8c039c310930</t>
  </si>
  <si>
    <t>veronica valdez</t>
  </si>
  <si>
    <t>jeremy47@yahoo.com</t>
  </si>
  <si>
    <t>2022-12-08, 2022-12-15</t>
  </si>
  <si>
    <t>ba09a484-556e-40d1-8e65-3eee251dd64e</t>
  </si>
  <si>
    <t>patrick cole</t>
  </si>
  <si>
    <t>afarmer@yahoo.com</t>
  </si>
  <si>
    <t>a552abc6-5a86-403a-a8a6-50cef7fb68d5</t>
  </si>
  <si>
    <t>VANESSA WANG</t>
  </si>
  <si>
    <t>jasonmoran@wall-johnson.biz</t>
  </si>
  <si>
    <t>2022-07-01, 2022-07-08, 2022-07-15</t>
  </si>
  <si>
    <t>bd303739-8f5a-4787-8edd-8e22536019db</t>
  </si>
  <si>
    <t>daniel shaw</t>
  </si>
  <si>
    <t>jonesethan@hotmail.com</t>
  </si>
  <si>
    <t>22-11-2023</t>
  </si>
  <si>
    <t>2023-11-22, 2023-11-29, 2023-12-06, 2023-12-13</t>
  </si>
  <si>
    <t>784983ff-97ca-4ef5-b8a4-c19ff105c2d8</t>
  </si>
  <si>
    <t>theresa harrington</t>
  </si>
  <si>
    <t>mwright@hotmail.com</t>
  </si>
  <si>
    <t>21-04-2024</t>
  </si>
  <si>
    <t>2024-04-21, 2024-04-28, 2024-05-05, 2024-05-12, 2024-05-19, 2024-05-26, 2024-06-02</t>
  </si>
  <si>
    <t>a3beb445-0e5d-4626-99f7-f7750f2f633b</t>
  </si>
  <si>
    <t>joshua kim</t>
  </si>
  <si>
    <t>ruiznicole@gmail.com</t>
  </si>
  <si>
    <t>2023-11-10, 2023-11-17</t>
  </si>
  <si>
    <t>69ed5072-bb81-4774-8676-51b3fa286316</t>
  </si>
  <si>
    <t>shelly lawrence</t>
  </si>
  <si>
    <t>gonzalesmark@farmer.com</t>
  </si>
  <si>
    <t>2023-08-24, 2023-08-31, 2023-09-07</t>
  </si>
  <si>
    <t>c5188d4d-c5a8-446c-a3f5-aea605981489</t>
  </si>
  <si>
    <t>richard dawson</t>
  </si>
  <si>
    <t>rebecca73@gmail.com</t>
  </si>
  <si>
    <t>13-03-2025</t>
  </si>
  <si>
    <t>2025-03-13, 2025-03-20</t>
  </si>
  <si>
    <t>5cb9635c-75f7-4b07-ba49-62d177e43d33</t>
  </si>
  <si>
    <t>michael padilla</t>
  </si>
  <si>
    <t>taylordawn@yahoo.com</t>
  </si>
  <si>
    <t>2023-08-19, 2023-08-26, 2023-09-02, 2023-09-09, 2023-09-16</t>
  </si>
  <si>
    <t>0c4bc3d2-cc50-45cf-bc81-ed5ace5a4372</t>
  </si>
  <si>
    <t>amy mayo</t>
  </si>
  <si>
    <t>knightwendy@hotmail.com</t>
  </si>
  <si>
    <t>13-12-2023</t>
  </si>
  <si>
    <t>2023-12-13, 2023-12-20, 2023-12-27, 2024-01-03</t>
  </si>
  <si>
    <t>485b841f-7df4-4531-89ef-698aca46739f</t>
  </si>
  <si>
    <t>madison navarro</t>
  </si>
  <si>
    <t>schmidtlauren@berry.org</t>
  </si>
  <si>
    <t>2023-08-28, 2023-09-04, 2023-09-11, 2023-09-18, 2023-09-25, 2023-10-02, 2023-10-09</t>
  </si>
  <si>
    <t>12b59aa4-c07d-4001-b0de-0010fe31f408</t>
  </si>
  <si>
    <t>jessica hill</t>
  </si>
  <si>
    <t>debrajones@hotmail.com</t>
  </si>
  <si>
    <t>2025-01-11, 2025-01-18, 2025-01-25, 2025-02-01, 2025-02-08, 2025-02-15</t>
  </si>
  <si>
    <t>c7f7040b-8718-4322-b43c-6de656fdc504</t>
  </si>
  <si>
    <t>SAMANTHA REYNOLDS</t>
  </si>
  <si>
    <t>aandrews@clayton.biz</t>
  </si>
  <si>
    <t>2024-09-16, 2024-09-23</t>
  </si>
  <si>
    <t>9599b267-390f-416d-9b06-f07242442fce</t>
  </si>
  <si>
    <t>erin ellis</t>
  </si>
  <si>
    <t>patricia92@mejia.com</t>
  </si>
  <si>
    <t>2022-11-26, 2022-12-03, 2022-12-10, 2022-12-17, 2022-12-24</t>
  </si>
  <si>
    <t>9a178669-888e-48e7-86b6-a5f419d45a55</t>
  </si>
  <si>
    <t>AMANDA ANDERSON</t>
  </si>
  <si>
    <t>murphyleslie@gmail.com</t>
  </si>
  <si>
    <t>2023-01-14, 2023-01-21, 2023-01-28, 2023-02-04, 2023-02-11, 2023-02-18, 2023-02-25, 2023-03-04</t>
  </si>
  <si>
    <t>29cd4d5c-4d8c-49c6-b3a2-b47b35746477</t>
  </si>
  <si>
    <t>devin mayer</t>
  </si>
  <si>
    <t>anthony71@johnson-dillon.com</t>
  </si>
  <si>
    <t>2025-01-23, 2025-01-30, 2025-02-06, 2025-02-13</t>
  </si>
  <si>
    <t>66308af8-7044-4b51-b262-4be80c994ec1</t>
  </si>
  <si>
    <t>ray lawrence</t>
  </si>
  <si>
    <t>costawilliam@ramsey.com</t>
  </si>
  <si>
    <t>bfeb32a4-5bbf-485b-9ad7-5864bd9ab6d9</t>
  </si>
  <si>
    <t>JENNIFER CLARK MD</t>
  </si>
  <si>
    <t>hscott@yahoo.com</t>
  </si>
  <si>
    <t>2024-05-05, 2024-05-12, 2024-05-19</t>
  </si>
  <si>
    <t>6b8608d1-cdac-4327-a149-96d101db80b4</t>
  </si>
  <si>
    <t>scott gomez</t>
  </si>
  <si>
    <t>hamiltonmelanie@yahoo.com</t>
  </si>
  <si>
    <t>2022-05-02, 2022-05-09, 2022-05-16</t>
  </si>
  <si>
    <t>a682c0fb-159e-4c9f-b382-c1aeffecc4eb</t>
  </si>
  <si>
    <t>JEAN RUIZ</t>
  </si>
  <si>
    <t>brandon32@hotmail.com</t>
  </si>
  <si>
    <t>29-03-2023</t>
  </si>
  <si>
    <t>2023-03-29, 2023-04-05, 2023-04-12, 2023-04-19, 2023-04-26, 2023-05-03, 2023-05-10, 2023-05-17</t>
  </si>
  <si>
    <t>23e57b50-27df-46e0-84c4-69b120c13845</t>
  </si>
  <si>
    <t>pamela brown</t>
  </si>
  <si>
    <t>nathan62@thompson-mayer.com</t>
  </si>
  <si>
    <t>2022-04-21, 2022-04-28, 2022-05-05, 2022-05-12, 2022-05-19, 2022-05-26</t>
  </si>
  <si>
    <t>ecc9d15a-e10b-4781-9d75-18d42e7e4cef</t>
  </si>
  <si>
    <t>christopher jimenez</t>
  </si>
  <si>
    <t>qgarrett@hotmail.com</t>
  </si>
  <si>
    <t>2025-02-08, 2025-02-15</t>
  </si>
  <si>
    <t>54e28fa6-069c-4c0a-8884-4f88074a588f</t>
  </si>
  <si>
    <t>john moss</t>
  </si>
  <si>
    <t>ywilliams@sharp.com</t>
  </si>
  <si>
    <t>10fab909-fcfa-4e61-ab7d-71bc17956e87</t>
  </si>
  <si>
    <t>JOHN LUCERO</t>
  </si>
  <si>
    <t>melodypacheco@gmail.com</t>
  </si>
  <si>
    <t>2023-03-18, 2023-03-25, 2023-04-01, 2023-04-08, 2023-04-15, 2023-04-22, 2023-04-29</t>
  </si>
  <si>
    <t>e7235658-e648-47ae-b830-4c6c79eb1797</t>
  </si>
  <si>
    <t>frank fernandez</t>
  </si>
  <si>
    <t>kvasquez@martinez.com</t>
  </si>
  <si>
    <t>be41635f-150a-4643-a8c1-fb6439bdc3ed</t>
  </si>
  <si>
    <t>JARED EATON</t>
  </si>
  <si>
    <t>jeremylopez@turner.org</t>
  </si>
  <si>
    <t>2022-11-14, 2022-11-21, 2022-11-28, 2022-12-05</t>
  </si>
  <si>
    <t>e2327c25-fcd6-4aba-93c1-392f8453d803</t>
  </si>
  <si>
    <t>steven murphy</t>
  </si>
  <si>
    <t>bethmichael@gmail.com</t>
  </si>
  <si>
    <t>22-06-2024</t>
  </si>
  <si>
    <t>2024-06-22, 2024-06-29, 2024-07-06, 2024-07-13, 2024-07-20, 2024-07-27</t>
  </si>
  <si>
    <t>32a95261-cb50-4aa3-8c4a-ef81a1c2e70c</t>
  </si>
  <si>
    <t>ALEXIS WALTERS</t>
  </si>
  <si>
    <t>randysmith@webb-cooper.org</t>
  </si>
  <si>
    <t>26-11-2023</t>
  </si>
  <si>
    <t>2023-11-26, 2023-12-03, 2023-12-10</t>
  </si>
  <si>
    <t>74047ec7-36ff-412d-be21-81fd73bd185b</t>
  </si>
  <si>
    <t>kimberly wilson</t>
  </si>
  <si>
    <t>matthew24@yahoo.com</t>
  </si>
  <si>
    <t>2023-12-28, 2024-01-04, 2024-01-11</t>
  </si>
  <si>
    <t>a9caa03d-74d1-4024-8c84-c302c5a24d77</t>
  </si>
  <si>
    <t>SCOTT HINES</t>
  </si>
  <si>
    <t>caseyronald@gmail.com</t>
  </si>
  <si>
    <t>f99f5c06-3a24-4e17-9836-a02720507d45</t>
  </si>
  <si>
    <t>BRIAN PIERCE</t>
  </si>
  <si>
    <t>morganparker@yahoo.com</t>
  </si>
  <si>
    <t>29-07-2024</t>
  </si>
  <si>
    <t>2024-07-29, 2024-08-05, 2024-08-12</t>
  </si>
  <si>
    <t>f75ef2cf-153d-4754-b086-424afbfbd9f9</t>
  </si>
  <si>
    <t>kathy sanders</t>
  </si>
  <si>
    <t>marywalker@gonzalez.com</t>
  </si>
  <si>
    <t>2024-08-13, 2024-08-20, 2024-08-27, 2024-09-03, 2024-09-10, 2024-09-17, 2024-09-24</t>
  </si>
  <si>
    <t>901919b7-26da-4a1c-87a9-ff3099d6f609</t>
  </si>
  <si>
    <t>KELLY MCBRIDE</t>
  </si>
  <si>
    <t>heatherosborn@gmail.com</t>
  </si>
  <si>
    <t>2024-07-01, 2024-07-08</t>
  </si>
  <si>
    <t>2a6716d4-ae2e-4dd2-99a2-a60228a3d3a3</t>
  </si>
  <si>
    <t>shannon perez</t>
  </si>
  <si>
    <t>rgarrison@haley.com</t>
  </si>
  <si>
    <t>2023-11-09, 2023-11-16</t>
  </si>
  <si>
    <t>6bd7f764-f8d5-42a7-8591-5047e6a517d0</t>
  </si>
  <si>
    <t>JULIE TAYLOR</t>
  </si>
  <si>
    <t>jonesjeanette@hotmail.com</t>
  </si>
  <si>
    <t>2023-12-03, 2023-12-10, 2023-12-17, 2023-12-24, 2023-12-31, 2024-01-07, 2024-01-14</t>
  </si>
  <si>
    <t>9cf540d9-bbc4-4107-ac4d-25503570f44d</t>
  </si>
  <si>
    <t>andrea fischer</t>
  </si>
  <si>
    <t>timothymartin@myers.biz</t>
  </si>
  <si>
    <t>2023-08-04, 2023-08-11, 2023-08-18, 2023-08-25</t>
  </si>
  <si>
    <t>d5969658-3fa2-4ffd-b180-c811976710d7</t>
  </si>
  <si>
    <t>DARRELL RUSH</t>
  </si>
  <si>
    <t>vmartinez@blackburn.com</t>
  </si>
  <si>
    <t>2023-12-05, 2023-12-12, 2023-12-19, 2023-12-26, 2024-01-02, 2024-01-09, 2024-01-16</t>
  </si>
  <si>
    <t>85475ee1-1e06-496a-a302-7b2102c1c269</t>
  </si>
  <si>
    <t>BRIAN FULLER</t>
  </si>
  <si>
    <t>donnaevans@gmail.com</t>
  </si>
  <si>
    <t>275759a0-7451-4c96-9c2b-4ca9be2f7685</t>
  </si>
  <si>
    <t>WILLIAM LOZANO</t>
  </si>
  <si>
    <t>fceae86b-f311-43a1-85a8-8731e00f6ea2</t>
  </si>
  <si>
    <t>ryan scott</t>
  </si>
  <si>
    <t>trichards@hotmail.com</t>
  </si>
  <si>
    <t>19-09-2023</t>
  </si>
  <si>
    <t>2023-09-19, 2023-09-26</t>
  </si>
  <si>
    <t>85d8cc08-3981-4354-8a85-fbd1c22a6772</t>
  </si>
  <si>
    <t>zachary morrison</t>
  </si>
  <si>
    <t>mollyortega@hotmail.com</t>
  </si>
  <si>
    <t>2024-05-03, 2024-05-10, 2024-05-17, 2024-05-24, 2024-05-31, 2024-06-07, 2024-06-14, 2024-06-21</t>
  </si>
  <si>
    <t>1aedbcfd-a357-44ea-8e80-c78a6bf2d5d9</t>
  </si>
  <si>
    <t>DIANA RAMSEY</t>
  </si>
  <si>
    <t>danielle56@hotmail.com</t>
  </si>
  <si>
    <t>2024-02-07, 2024-02-14, 2024-02-21, 2024-02-28, 2024-03-06, 2024-03-13</t>
  </si>
  <si>
    <t>034f2029-1545-4b48-9b4e-279bfbab907a</t>
  </si>
  <si>
    <t>robert sanchez</t>
  </si>
  <si>
    <t>brittanywade@gmail.com</t>
  </si>
  <si>
    <t>2023-05-02, 2023-05-09, 2023-05-16, 2023-05-23, 2023-05-30, 2023-06-06, 2023-06-13, 2023-06-20</t>
  </si>
  <si>
    <t>90cc7a42-d660-4275-9b4c-ccb08f881e63</t>
  </si>
  <si>
    <t>joseph schaefer</t>
  </si>
  <si>
    <t>guzmanbrittany@hotmail.com</t>
  </si>
  <si>
    <t>2024-05-03, 2024-05-10, 2024-05-17, 2024-05-24</t>
  </si>
  <si>
    <t>f77b9742-1e12-4bed-984c-4178935c31d1</t>
  </si>
  <si>
    <t>heather chambers</t>
  </si>
  <si>
    <t>chiggins@yahoo.com</t>
  </si>
  <si>
    <t>2022-09-07, 2022-09-14, 2022-09-21, 2022-09-28, 2022-10-05, 2022-10-12, 2022-10-19, 2022-10-26</t>
  </si>
  <si>
    <t>75f3405d-da2b-41b7-b0b3-e6dfc9c34dd8</t>
  </si>
  <si>
    <t>kelly bentley</t>
  </si>
  <si>
    <t>robinsonhenry@hotmail.com</t>
  </si>
  <si>
    <t>69824369-ebb1-4253-8ad2-a7ba194b3b6e</t>
  </si>
  <si>
    <t>monica atkinson</t>
  </si>
  <si>
    <t>loretta55@gmail.com</t>
  </si>
  <si>
    <t>31-08-2023</t>
  </si>
  <si>
    <t>2023-08-31, 2023-09-07, 2023-09-14</t>
  </si>
  <si>
    <t>53133ea1-0c3c-400f-88a1-34aa722d8397</t>
  </si>
  <si>
    <t>william baker</t>
  </si>
  <si>
    <t>angelaboyer@morris.com</t>
  </si>
  <si>
    <t>2023-06-10, 2023-06-17</t>
  </si>
  <si>
    <t>5a0fdf61-5571-4266-96c0-2601db4d2d18</t>
  </si>
  <si>
    <t>natalie huff</t>
  </si>
  <si>
    <t>maria11@sullivan.biz</t>
  </si>
  <si>
    <t>22-05-2024</t>
  </si>
  <si>
    <t>2024-05-22, 2024-05-29, 2024-06-05, 2024-06-12, 2024-06-19, 2024-06-26</t>
  </si>
  <si>
    <t>7c45d65d-b517-48ef-9b21-3e3143c2181f</t>
  </si>
  <si>
    <t>robert huang</t>
  </si>
  <si>
    <t>marcusrodriguez@collins.com</t>
  </si>
  <si>
    <t>2023-02-15, 2023-02-22, 2023-03-01, 2023-03-08, 2023-03-15, 2023-03-22, 2023-03-29, 2023-04-05</t>
  </si>
  <si>
    <t>9e541d3e-65e1-4146-ad8b-62b689cb09aa</t>
  </si>
  <si>
    <t>christina davis</t>
  </si>
  <si>
    <t>dustin58@yahoo.com</t>
  </si>
  <si>
    <t>2024-08-23, 2024-08-30, 2024-09-06, 2024-09-13, 2024-09-20, 2024-09-27, 2024-10-04, 2024-10-11</t>
  </si>
  <si>
    <t>1a873c25-629f-4962-abd7-95f5220e674e</t>
  </si>
  <si>
    <t>NANCY WALTER</t>
  </si>
  <si>
    <t>nguyenjeffrey@gmail.com</t>
  </si>
  <si>
    <t>2023-12-14, 2023-12-21, 2023-12-28, 2024-01-04, 2024-01-11, 2024-01-18</t>
  </si>
  <si>
    <t>fe20193b-aae2-4d63-a7ae-daae8c48e3f4</t>
  </si>
  <si>
    <t>johnny whitaker</t>
  </si>
  <si>
    <t>nancyalexander@thomas.com</t>
  </si>
  <si>
    <t>23-04-2023</t>
  </si>
  <si>
    <t>2023-04-23, 2023-04-30</t>
  </si>
  <si>
    <t>d682a0b4-7bb7-4c42-9cba-7bc6db872c8f</t>
  </si>
  <si>
    <t>JUSTIN MURILLO</t>
  </si>
  <si>
    <t>hlopez@ross.biz</t>
  </si>
  <si>
    <t>2022-05-09, 2022-05-16, 2022-05-23, 2022-05-30, 2022-06-06, 2022-06-13, 2022-06-20, 2022-06-27</t>
  </si>
  <si>
    <t>5d2d113b-fb5e-4c15-8bfa-e8d6b4ed4d1d</t>
  </si>
  <si>
    <t>deborah wood</t>
  </si>
  <si>
    <t>amber12@heath-andersen.com</t>
  </si>
  <si>
    <t>18-05-2023</t>
  </si>
  <si>
    <t>2023-05-18, 2023-05-25</t>
  </si>
  <si>
    <t>fb2389d3-18bc-4e3b-a0f6-b8d894369f5d</t>
  </si>
  <si>
    <t>victoria erickson</t>
  </si>
  <si>
    <t>aguirrecassandra@hotmail.com</t>
  </si>
  <si>
    <t>2024-07-21, 2024-07-28, 2024-08-04, 2024-08-11, 2024-08-18</t>
  </si>
  <si>
    <t>f9fb722d-a51c-4d2a-b3bf-bdabb7b24f20</t>
  </si>
  <si>
    <t>victoria marshall</t>
  </si>
  <si>
    <t>fmontgomery@graham.net</t>
  </si>
  <si>
    <t>2023-09-30, 2023-10-07, 2023-10-14, 2023-10-21</t>
  </si>
  <si>
    <t>e555e087-0ebb-41ae-a678-97538f1a5d4a</t>
  </si>
  <si>
    <t>SEAN HERNANDEZ</t>
  </si>
  <si>
    <t>blevinsjoshua@yahoo.com</t>
  </si>
  <si>
    <t>2024-03-03, 2024-03-10, 2024-03-17</t>
  </si>
  <si>
    <t>6e4ae071-7da5-4648-9905-6421b6af49df</t>
  </si>
  <si>
    <t>terri andersen</t>
  </si>
  <si>
    <t>scollins@torres.net</t>
  </si>
  <si>
    <t>2022-05-19, 2022-05-26, 2022-06-02</t>
  </si>
  <si>
    <t>faecfb4c-8a24-4d57-842c-40ce24ec755d</t>
  </si>
  <si>
    <t>emily smith</t>
  </si>
  <si>
    <t>briana19@moreno.com</t>
  </si>
  <si>
    <t>30-12-2023</t>
  </si>
  <si>
    <t>2023-12-30, 2024-01-06</t>
  </si>
  <si>
    <t>c61371c1-99fd-42a4-bad2-fd693fb15376</t>
  </si>
  <si>
    <t>cassie white</t>
  </si>
  <si>
    <t>riveraclinton@yahoo.com</t>
  </si>
  <si>
    <t>2023-02-03, 2023-02-10, 2023-02-17, 2023-02-24, 2023-03-03, 2023-03-10, 2023-03-17, 2023-03-24</t>
  </si>
  <si>
    <t>632fff79-af73-4c45-b2f3-9f61b3700e92</t>
  </si>
  <si>
    <t>JANE WELLS</t>
  </si>
  <si>
    <t>codykelly@hotmail.com</t>
  </si>
  <si>
    <t>2024-09-14, 2024-09-21, 2024-09-28</t>
  </si>
  <si>
    <t>173a603d-7feb-45e2-8083-ff8fe10a5f9f</t>
  </si>
  <si>
    <t>JAMES PEREZ</t>
  </si>
  <si>
    <t>shannon18@smith-obrien.net</t>
  </si>
  <si>
    <t>2024-02-04, 2024-02-11, 2024-02-18, 2024-02-25, 2024-03-03</t>
  </si>
  <si>
    <t>2b23ace0-1872-4dc7-9f86-8f8baec61694</t>
  </si>
  <si>
    <t>ztorres@hotmail.com</t>
  </si>
  <si>
    <t>f4a985b0-11c3-4e19-9bfe-ed4a5ff540ca</t>
  </si>
  <si>
    <t>mark jimenez</t>
  </si>
  <si>
    <t>collin29@berry-vance.com</t>
  </si>
  <si>
    <t>2024-08-29, 2024-09-05, 2024-09-12, 2024-09-19, 2024-09-26, 2024-10-03</t>
  </si>
  <si>
    <t>71f27f0f-d1a9-4f91-9079-fe4e261b047a</t>
  </si>
  <si>
    <t>ANDREW MEDINA</t>
  </si>
  <si>
    <t>savannah15@white.info</t>
  </si>
  <si>
    <t>2024-06-03, 2024-06-10, 2024-06-17, 2024-06-24, 2024-07-01, 2024-07-08, 2024-07-15, 2024-07-22</t>
  </si>
  <si>
    <t>9cfa2010-ff51-4c96-a7be-a2b29a7f326f</t>
  </si>
  <si>
    <t>teresa mcfarland</t>
  </si>
  <si>
    <t>2023-02-01, 2023-02-08, 2023-02-15, 2023-02-22, 2023-03-01, 2023-03-08, 2023-03-15, 2023-03-22</t>
  </si>
  <si>
    <t>72abe7ff-c8b8-447b-a38b-66acd4eee313</t>
  </si>
  <si>
    <t>MARY JONES</t>
  </si>
  <si>
    <t>donald73@williams-brown.info</t>
  </si>
  <si>
    <t>2024-08-05, 2024-08-12, 2024-08-19</t>
  </si>
  <si>
    <t>975481a3-d6cc-47cd-812e-3882b527ba0a</t>
  </si>
  <si>
    <t>joseph alvarado</t>
  </si>
  <si>
    <t>psherman@gmail.com</t>
  </si>
  <si>
    <t>2025-01-25, 2025-02-01, 2025-02-08, 2025-02-15, 2025-02-22</t>
  </si>
  <si>
    <t>c37637d6-72a9-4fa1-a2ae-8888520041ca</t>
  </si>
  <si>
    <t>tony simmons</t>
  </si>
  <si>
    <t>bmiller@yahoo.com</t>
  </si>
  <si>
    <t>19-06-2023</t>
  </si>
  <si>
    <t>2023-06-19, 2023-06-26, 2023-07-03, 2023-07-10, 2023-07-17, 2023-07-24, 2023-07-31, 2023-08-07</t>
  </si>
  <si>
    <t>9c12e3c9-7bee-4582-8fae-46a9524ec63c</t>
  </si>
  <si>
    <t>JONATHAN HARTMAN</t>
  </si>
  <si>
    <t>rosebobby@gmail.com</t>
  </si>
  <si>
    <t>e67882ae-bf73-4026-9664-6ca5e4602d31</t>
  </si>
  <si>
    <t>carrie edwards</t>
  </si>
  <si>
    <t>williamskevin@bell.com</t>
  </si>
  <si>
    <t>8224da50-bd10-469f-af0d-c87bdfab24e2</t>
  </si>
  <si>
    <t>cassandra wood</t>
  </si>
  <si>
    <t>coreydodson@joseph.com</t>
  </si>
  <si>
    <t>2025-03-04, 2025-03-11, 2025-03-18, 2025-03-25, 2025-04-01, 2025-04-08</t>
  </si>
  <si>
    <t>9ceeaf74-a3f2-43db-9236-948e34ecb64f</t>
  </si>
  <si>
    <t>thomas harris</t>
  </si>
  <si>
    <t>adam35@benitez.com</t>
  </si>
  <si>
    <t>2024-05-15, 2024-05-22, 2024-05-29, 2024-06-05, 2024-06-12, 2024-06-19, 2024-06-26</t>
  </si>
  <si>
    <t>9947c98a-2444-4277-a7ea-f6650b752e49</t>
  </si>
  <si>
    <t>michael macias</t>
  </si>
  <si>
    <t>jamie46@hotmail.com</t>
  </si>
  <si>
    <t>22-12-2023</t>
  </si>
  <si>
    <t>608bb508-69e4-4d26-92d4-7ec76a77982b</t>
  </si>
  <si>
    <t>STEVEN MONTOYA</t>
  </si>
  <si>
    <t>carol60@hotmail.com</t>
  </si>
  <si>
    <t>22-04-2022</t>
  </si>
  <si>
    <t>2022-04-22, 2022-04-29, 2022-05-06, 2022-05-13</t>
  </si>
  <si>
    <t>3914dce2-b083-47e1-a9b7-f1f520fed1f3</t>
  </si>
  <si>
    <t>BRIAN MOORE</t>
  </si>
  <si>
    <t>whitemark@hotmail.com</t>
  </si>
  <si>
    <t>ee3d114e-b70b-4594-ae4f-d45ff48fab06</t>
  </si>
  <si>
    <t>dominique mitchell</t>
  </si>
  <si>
    <t>juarezralph@gmail.com</t>
  </si>
  <si>
    <t>2023-05-10, 2023-05-17, 2023-05-24, 2023-05-31, 2023-06-07, 2023-06-14, 2023-06-21</t>
  </si>
  <si>
    <t>3366da87-7f7a-478c-98b1-3a9d8e041844</t>
  </si>
  <si>
    <t>zachary harrison</t>
  </si>
  <si>
    <t>perezmarissa@miller.com</t>
  </si>
  <si>
    <t>19-08-2022</t>
  </si>
  <si>
    <t>2022-08-19, 2022-08-26, 2022-09-02</t>
  </si>
  <si>
    <t>7027e1f1-5ef3-4d4d-9d85-aa726f9a544a</t>
  </si>
  <si>
    <t>jessica hammond</t>
  </si>
  <si>
    <t>jennywilliams@fry.com</t>
  </si>
  <si>
    <t>2023-04-17, 2023-04-24, 2023-05-01, 2023-05-08, 2023-05-15, 2023-05-22</t>
  </si>
  <si>
    <t>e6ccd201-335d-4080-b647-f43f59a14829</t>
  </si>
  <si>
    <t>JEANNE HERNANDEZ</t>
  </si>
  <si>
    <t>perezcourtney@yahoo.com</t>
  </si>
  <si>
    <t>2023-01-04, 2023-01-11</t>
  </si>
  <si>
    <t>df0ff647-067a-41d7-b059-e387b89f52d2</t>
  </si>
  <si>
    <t>ryan guzman</t>
  </si>
  <si>
    <t>douglasbrandt@gmail.com</t>
  </si>
  <si>
    <t>2025-01-23, 2025-01-30, 2025-02-06, 2025-02-13, 2025-02-20, 2025-02-27, 2025-03-06</t>
  </si>
  <si>
    <t>849ebfa5-68f0-4a5d-90ac-72bdaf4c9dfc</t>
  </si>
  <si>
    <t>lisa jackson</t>
  </si>
  <si>
    <t>benjamin13@gmail.com</t>
  </si>
  <si>
    <t>d04f0a71-0ef4-43a2-900d-df1600e03200</t>
  </si>
  <si>
    <t>keith vincent</t>
  </si>
  <si>
    <t>smithmadison@pineda-newman.com</t>
  </si>
  <si>
    <t>2023-11-20, 2023-11-27, 2023-12-04, 2023-12-11, 2023-12-18, 2023-12-25</t>
  </si>
  <si>
    <t>e9058f29-731d-46ec-a303-2bd49db564b5</t>
  </si>
  <si>
    <t>melanie salazar</t>
  </si>
  <si>
    <t>7479d994-a2fe-4cb4-bcec-1791fae9df3f</t>
  </si>
  <si>
    <t>STEVEN GIBSON</t>
  </si>
  <si>
    <t>drewwalsh@gmail.com</t>
  </si>
  <si>
    <t>2023-09-25, 2023-10-02, 2023-10-09, 2023-10-16, 2023-10-23</t>
  </si>
  <si>
    <t>290a8303-e1c6-47c2-81d8-93a5ffc7aba2</t>
  </si>
  <si>
    <t>alex trujillo</t>
  </si>
  <si>
    <t>stevensjennifer@christian.com</t>
  </si>
  <si>
    <t>2023-12-01, 2023-12-08, 2023-12-15, 2023-12-22, 2023-12-29</t>
  </si>
  <si>
    <t>e23509a8-6bcf-4fa4-a7e2-020ef11f1e97</t>
  </si>
  <si>
    <t>ucox@hotmail.com</t>
  </si>
  <si>
    <t>2023-02-24, 2023-03-03, 2023-03-10, 2023-03-17, 2023-03-24</t>
  </si>
  <si>
    <t>34b6d9da-87a9-4faf-b92a-b1b72213cdad</t>
  </si>
  <si>
    <t>micheal carroll</t>
  </si>
  <si>
    <t>wkelley@yahoo.com</t>
  </si>
  <si>
    <t>64907a63-36a8-453d-8e90-ee87a4dd2fe1</t>
  </si>
  <si>
    <t>brian pearson</t>
  </si>
  <si>
    <t>nwilliams@yahoo.com</t>
  </si>
  <si>
    <t>6260dcbe-a8de-4b1c-a81e-c259e3d21a33</t>
  </si>
  <si>
    <t>jessica hahn</t>
  </si>
  <si>
    <t>paulestrada@terrell-becker.com</t>
  </si>
  <si>
    <t>2024-08-11, 2024-08-18, 2024-08-25, 2024-09-01, 2024-09-08, 2024-09-15</t>
  </si>
  <si>
    <t>cd03a402-c827-47c0-9337-bb3466e1608e</t>
  </si>
  <si>
    <t>jason mcdonald</t>
  </si>
  <si>
    <t>wstewart@schmidt.com</t>
  </si>
  <si>
    <t>2024-12-28, 2025-01-04, 2025-01-11, 2025-01-18, 2025-01-25, 2025-02-01, 2025-02-08, 2025-02-15</t>
  </si>
  <si>
    <t>eb9060cb-0238-4c49-857e-ccfa15f3b747</t>
  </si>
  <si>
    <t>AMY PHELPS</t>
  </si>
  <si>
    <t>james23@yahoo.com</t>
  </si>
  <si>
    <t>2022-07-17, 2022-07-24, 2022-07-31, 2022-08-07, 2022-08-14</t>
  </si>
  <si>
    <t>50c49c2b-e8c4-41fc-9f8c-1c815ce9a3d3</t>
  </si>
  <si>
    <t>sandra alvarez</t>
  </si>
  <si>
    <t>kevin82@martin.net</t>
  </si>
  <si>
    <t>2022-07-18, 2022-07-25, 2022-08-01, 2022-08-08, 2022-08-15, 2022-08-22, 2022-08-29, 2022-09-05</t>
  </si>
  <si>
    <t>8d64ec21-8fc9-4778-a885-10d168e0c800</t>
  </si>
  <si>
    <t>MELISSA CAMPBELL</t>
  </si>
  <si>
    <t>beckdwayne@davis-williams.biz</t>
  </si>
  <si>
    <t>22-11-2024</t>
  </si>
  <si>
    <t>2024-11-22, 2024-11-29, 2024-12-06, 2024-12-13, 2024-12-20</t>
  </si>
  <si>
    <t>c463299a-2ba3-41ef-ba14-cf98611e6047</t>
  </si>
  <si>
    <t>michael meyers</t>
  </si>
  <si>
    <t>sethsmith@yahoo.com</t>
  </si>
  <si>
    <t>2024-04-10, 2024-04-17, 2024-04-24, 2024-05-01, 2024-05-08, 2024-05-15</t>
  </si>
  <si>
    <t>56fb9a22-e2b6-4f5d-9805-2a559118b0e6</t>
  </si>
  <si>
    <t>stacey jones md</t>
  </si>
  <si>
    <t>hrangel@hotmail.com</t>
  </si>
  <si>
    <t>13-02-2025</t>
  </si>
  <si>
    <t>2025-02-13, 2025-02-20, 2025-02-27</t>
  </si>
  <si>
    <t>4ad76a0d-5219-4d62-a25c-6c5cf629c955</t>
  </si>
  <si>
    <t>tiffany miller</t>
  </si>
  <si>
    <t>howellbrittany@gmail.com</t>
  </si>
  <si>
    <t>2023-02-07, 2023-02-14, 2023-02-21</t>
  </si>
  <si>
    <t>836fad38-3128-4dc8-80b1-fb20d9ebb495</t>
  </si>
  <si>
    <t>joseph moon</t>
  </si>
  <si>
    <t>rebecca03@hotmail.com</t>
  </si>
  <si>
    <t>26-10-2023</t>
  </si>
  <si>
    <t>2023-10-26, 2023-11-02, 2023-11-09, 2023-11-16, 2023-11-23, 2023-11-30</t>
  </si>
  <si>
    <t>6ed5ca30-ff03-41a9-b2ed-257b435b6625</t>
  </si>
  <si>
    <t>don carney</t>
  </si>
  <si>
    <t>cookanthony@hotmail.com</t>
  </si>
  <si>
    <t>2023-07-27, 2023-08-03</t>
  </si>
  <si>
    <t>4d7e6eeb-04eb-4694-92da-e5a7bc11733c</t>
  </si>
  <si>
    <t>tanner james</t>
  </si>
  <si>
    <t>heidi55@nash.com</t>
  </si>
  <si>
    <t>42f76d43-b818-4f1c-98a3-2011f1624df9</t>
  </si>
  <si>
    <t>katherine adams</t>
  </si>
  <si>
    <t>trujillorobin@hotmail.com</t>
  </si>
  <si>
    <t>2022-10-29, 2022-11-05</t>
  </si>
  <si>
    <t>ce64debe-20e7-418a-8f8d-a52b05e3d107</t>
  </si>
  <si>
    <t>dana thompson</t>
  </si>
  <si>
    <t>ashleyyoung@shields.com</t>
  </si>
  <si>
    <t>30-09-2022</t>
  </si>
  <si>
    <t>12049b0a-9e11-471c-a8ae-6b4bdec2c775</t>
  </si>
  <si>
    <t>mark savage</t>
  </si>
  <si>
    <t>kristi19@gmail.com</t>
  </si>
  <si>
    <t>eb0230a0-3313-4402-a382-d280b44304e9</t>
  </si>
  <si>
    <t>angela davis</t>
  </si>
  <si>
    <t>hamiltongina@williams.biz</t>
  </si>
  <si>
    <t>79de06cb-3150-4323-8782-6633a01d9aeb</t>
  </si>
  <si>
    <t>michelle simpson</t>
  </si>
  <si>
    <t>rroberts@hancock.com</t>
  </si>
  <si>
    <t>43651cb8-329d-4f9e-b964-8a0f2d0490a7</t>
  </si>
  <si>
    <t>joshua kaufman</t>
  </si>
  <si>
    <t>lopezmelinda@martin.org</t>
  </si>
  <si>
    <t>2022-08-08, 2022-08-15, 2022-08-22, 2022-08-29, 2022-09-05, 2022-09-12</t>
  </si>
  <si>
    <t>a3fe085b-81b4-4b37-a98b-4ff499ff70c6</t>
  </si>
  <si>
    <t>jeffery summers</t>
  </si>
  <si>
    <t>penatammy@campbell-martin.com</t>
  </si>
  <si>
    <t>2023-07-11, 2023-07-18, 2023-07-25, 2023-08-01, 2023-08-08, 2023-08-15, 2023-08-22, 2023-08-29</t>
  </si>
  <si>
    <t>bba04391-e716-4b38-981f-03df7e71bda8</t>
  </si>
  <si>
    <t>perry jordan</t>
  </si>
  <si>
    <t>rowlandemily@yahoo.com</t>
  </si>
  <si>
    <t>13-07-2022</t>
  </si>
  <si>
    <t>2022-07-13, 2022-07-20, 2022-07-27, 2022-08-03, 2022-08-10</t>
  </si>
  <si>
    <t>5c89f06e-ea1b-448f-aa94-d306c5798f5d</t>
  </si>
  <si>
    <t>lisa chung</t>
  </si>
  <si>
    <t>shannon75@yahoo.com</t>
  </si>
  <si>
    <t>8bc135a9-503f-4053-bd34-d5ecc36f0008</t>
  </si>
  <si>
    <t>MRS. LAURIE WILLIAMS MD</t>
  </si>
  <si>
    <t>ynguyen@yahoo.com</t>
  </si>
  <si>
    <t>2023-07-17, 2023-07-24, 2023-07-31</t>
  </si>
  <si>
    <t>73c1d557-76e2-4e93-a62a-bbfede61f70d</t>
  </si>
  <si>
    <t>oscar cruz</t>
  </si>
  <si>
    <t>kristinajames@hernandez.com</t>
  </si>
  <si>
    <t>2024-03-27, 2024-04-03, 2024-04-10, 2024-04-17, 2024-04-24, 2024-05-01, 2024-05-08</t>
  </si>
  <si>
    <t>378ce7b7-2f14-4369-b22f-deb897cabad1</t>
  </si>
  <si>
    <t>james hernandez</t>
  </si>
  <si>
    <t>andrewmyers@yahoo.com</t>
  </si>
  <si>
    <t>27-11-2022</t>
  </si>
  <si>
    <t>2022-11-27, 2022-12-04</t>
  </si>
  <si>
    <t>7c8d8aef-30a0-4e0b-ba4d-1f5747155ad3</t>
  </si>
  <si>
    <t>KATHRYN GRAHAM</t>
  </si>
  <si>
    <t>dcosta@ali-jones.com</t>
  </si>
  <si>
    <t>2024-08-07, 2024-08-14, 2024-08-21, 2024-08-28, 2024-09-04, 2024-09-11, 2024-09-18</t>
  </si>
  <si>
    <t>3c32f2ee-2437-4380-8a10-ff5a9b99f012</t>
  </si>
  <si>
    <t>KATHLEEN ROBINSON</t>
  </si>
  <si>
    <t>fryecrystal@yahoo.com</t>
  </si>
  <si>
    <t>16-04-2024</t>
  </si>
  <si>
    <t>2024-04-16, 2024-04-23, 2024-04-30, 2024-05-07, 2024-05-14</t>
  </si>
  <si>
    <t>6dd2c683-9e54-47bf-af1e-65964f844346</t>
  </si>
  <si>
    <t>linda moreno</t>
  </si>
  <si>
    <t>lindsay25@hotmail.com</t>
  </si>
  <si>
    <t>2024-12-11, 2024-12-18, 2024-12-25</t>
  </si>
  <si>
    <t>5eb8e0db-7273-47af-8488-a0e81028f5b4</t>
  </si>
  <si>
    <t>daniel nguyen</t>
  </si>
  <si>
    <t>cynthia74@peterson.com</t>
  </si>
  <si>
    <t>2024-04-11, 2024-04-18, 2024-04-25, 2024-05-02</t>
  </si>
  <si>
    <t>f89c591d-9280-4c97-a1f7-6e1cc8169e32</t>
  </si>
  <si>
    <t>michelle lynch</t>
  </si>
  <si>
    <t>belliott@dixon-davis.com</t>
  </si>
  <si>
    <t>7dae4677-877b-4b50-94d0-945b5257fa5d</t>
  </si>
  <si>
    <t>steven valentine</t>
  </si>
  <si>
    <t>colekimberly@yahoo.com</t>
  </si>
  <si>
    <t>0f1c0455-c71b-4b67-9907-a3145d20d8de</t>
  </si>
  <si>
    <t>daniel smith</t>
  </si>
  <si>
    <t>yhoffman@yahoo.com</t>
  </si>
  <si>
    <t>2022-11-15, 2022-11-22, 2022-11-29, 2022-12-06, 2022-12-13</t>
  </si>
  <si>
    <t>9ad24609-506d-4518-bc3b-9c087c152622</t>
  </si>
  <si>
    <t>christina cochran</t>
  </si>
  <si>
    <t>phillipsbruce@mills.com</t>
  </si>
  <si>
    <t>2023-08-17, 2023-08-24, 2023-08-31</t>
  </si>
  <si>
    <t>b35d8adb-6c49-48d4-a042-1eb5ca6beccd</t>
  </si>
  <si>
    <t>alexandra green</t>
  </si>
  <si>
    <t>anthony61@marshall-browning.com</t>
  </si>
  <si>
    <t>2023-04-27, 2023-05-04, 2023-05-11, 2023-05-18</t>
  </si>
  <si>
    <t>282fbcce-8e25-4e3d-a1cc-06e5a03a5196</t>
  </si>
  <si>
    <t>olivia rodriguez</t>
  </si>
  <si>
    <t>thill@hotmail.com</t>
  </si>
  <si>
    <t>29-02-2024</t>
  </si>
  <si>
    <t>2024-02-29, 2024-03-07, 2024-03-14, 2024-03-21, 2024-03-28, 2024-04-04, 2024-04-11</t>
  </si>
  <si>
    <t>20e7b6ef-9623-4346-a9b3-e2d348e636b5</t>
  </si>
  <si>
    <t>alan williams</t>
  </si>
  <si>
    <t>uwood@hotmail.com</t>
  </si>
  <si>
    <t>2024-03-11, 2024-03-18, 2024-03-25, 2024-04-01</t>
  </si>
  <si>
    <t>6f2ba37e-a0fe-451e-8684-e4388cd5219a</t>
  </si>
  <si>
    <t>jennifer nguyen</t>
  </si>
  <si>
    <t>mario90@brown.com</t>
  </si>
  <si>
    <t>2023-11-10, 2023-11-17, 2023-11-24, 2023-12-01</t>
  </si>
  <si>
    <t>85d4f2c1-1a2d-4453-a6cd-497923d13c7f</t>
  </si>
  <si>
    <t>miguel davis</t>
  </si>
  <si>
    <t>matthew65@gmail.com</t>
  </si>
  <si>
    <t>2022-07-21, 2022-07-28</t>
  </si>
  <si>
    <t>865162a6-0fe9-4780-8b8c-6b6e668b179f</t>
  </si>
  <si>
    <t>richard neal</t>
  </si>
  <si>
    <t>shanewilson@perez-brown.net</t>
  </si>
  <si>
    <t>2024-05-11, 2024-05-18, 2024-05-25, 2024-06-01, 2024-06-08, 2024-06-15, 2024-06-22, 2024-06-29</t>
  </si>
  <si>
    <t>b281738e-d7c7-48e6-a495-430e0d6f885a</t>
  </si>
  <si>
    <t>andrew robinson</t>
  </si>
  <si>
    <t>14-05-2022</t>
  </si>
  <si>
    <t>2022-05-14, 2022-05-21, 2022-05-28, 2022-06-04, 2022-06-11</t>
  </si>
  <si>
    <t>ded7fbb9-f454-4f98-a712-cefef330f931</t>
  </si>
  <si>
    <t>francisco hughes</t>
  </si>
  <si>
    <t>dixonkeith@gmail.com</t>
  </si>
  <si>
    <t>2023-04-03, 2023-04-10, 2023-04-17, 2023-04-24, 2023-05-01, 2023-05-08, 2023-05-15</t>
  </si>
  <si>
    <t>8cced653-6a39-4c71-b276-c469b6f957dc</t>
  </si>
  <si>
    <t>CURTIS JOHNSON</t>
  </si>
  <si>
    <t>ssmith@perkins.net</t>
  </si>
  <si>
    <t>89465e5b-26fa-4d5c-b678-a41a65adafab</t>
  </si>
  <si>
    <t>MARK DEAN</t>
  </si>
  <si>
    <t>2022-12-18, 2022-12-25, 2023-01-01, 2023-01-08, 2023-01-15, 2023-01-22, 2023-01-29, 2023-02-05</t>
  </si>
  <si>
    <t>636f7abf-82c9-41df-9fd2-29bc8e673bc8</t>
  </si>
  <si>
    <t>DAKOTA LAWSON</t>
  </si>
  <si>
    <t>markgreen@gmail.com</t>
  </si>
  <si>
    <t>2023-05-24, 2023-05-31</t>
  </si>
  <si>
    <t>720f2288-0760-4502-b39f-51c3490ec6f3</t>
  </si>
  <si>
    <t>marisa hunt</t>
  </si>
  <si>
    <t>jackwilliams@gmail.com</t>
  </si>
  <si>
    <t>bc57003e-91f9-4586-827f-9590333c8c30</t>
  </si>
  <si>
    <t>SANDRA CRAIG</t>
  </si>
  <si>
    <t>steven39@yahoo.com</t>
  </si>
  <si>
    <t>2023-02-20, 2023-02-27, 2023-03-06, 2023-03-13, 2023-03-20, 2023-03-27, 2023-04-03</t>
  </si>
  <si>
    <t>032a0c06-4f55-458e-8618-93ec82d768c6</t>
  </si>
  <si>
    <t>christopher cook</t>
  </si>
  <si>
    <t>dcortez@yahoo.com</t>
  </si>
  <si>
    <t>2023-03-09, 2023-03-16</t>
  </si>
  <si>
    <t>7ddee37d-ebba-4a66-aa4e-4d28c0fce144</t>
  </si>
  <si>
    <t>kyle norton</t>
  </si>
  <si>
    <t>jensennicole@harvey.com</t>
  </si>
  <si>
    <t>2024-10-27, 2024-11-03, 2024-11-10, 2024-11-17, 2024-11-24</t>
  </si>
  <si>
    <t>ba8f3e6c-61a4-4d19-b1ef-7e0a4daeac5c</t>
  </si>
  <si>
    <t>CAITLIN BROWN</t>
  </si>
  <si>
    <t>tashaharmon@jones-butler.com</t>
  </si>
  <si>
    <t>2022-04-07, 2022-04-14, 2022-04-21</t>
  </si>
  <si>
    <t>1ebd55b6-e605-44a2-88f5-48e7c53bcc3a</t>
  </si>
  <si>
    <t>DENNIS CONRAD</t>
  </si>
  <si>
    <t>calhounjulie@mcguire.com</t>
  </si>
  <si>
    <t>2023-07-13, 2023-07-20, 2023-07-27, 2023-08-03</t>
  </si>
  <si>
    <t>3c1c09a3-b98d-45a7-960a-56e11cd27c9f</t>
  </si>
  <si>
    <t>stephen neal</t>
  </si>
  <si>
    <t>andrew97@gmail.com</t>
  </si>
  <si>
    <t>29-04-2022</t>
  </si>
  <si>
    <t>65c51c9a-10ae-4dfc-b729-6854273e54e5</t>
  </si>
  <si>
    <t>AMANDA JIMENEZ</t>
  </si>
  <si>
    <t>athompson@hotmail.com</t>
  </si>
  <si>
    <t>2025-03-16, 2025-03-23, 2025-03-30</t>
  </si>
  <si>
    <t>c5001e3e-f59d-4194-9021-7062a8179850</t>
  </si>
  <si>
    <t>michelle higgins</t>
  </si>
  <si>
    <t>andrew43@norris.com</t>
  </si>
  <si>
    <t>14-06-2022</t>
  </si>
  <si>
    <t>2022-06-14, 2022-06-21, 2022-06-28</t>
  </si>
  <si>
    <t>8f16fac0-6f72-4ca4-9b64-3c30d5dc4812</t>
  </si>
  <si>
    <t>KATHERINE HALL</t>
  </si>
  <si>
    <t>michael95@hoover-stephens.com</t>
  </si>
  <si>
    <t>28-08-2024</t>
  </si>
  <si>
    <t>8d0fe9b5-b9e8-46d0-9f0b-b32fe6ddbbe3</t>
  </si>
  <si>
    <t>erica fowler</t>
  </si>
  <si>
    <t>bettywatson@yahoo.com</t>
  </si>
  <si>
    <t>24-01-2025</t>
  </si>
  <si>
    <t>2025-01-24, 2025-01-31, 2025-02-07, 2025-02-14, 2025-02-21, 2025-02-28</t>
  </si>
  <si>
    <t>c06cbd3f-ac33-4f9c-9071-365425cb49de</t>
  </si>
  <si>
    <t>megan russell</t>
  </si>
  <si>
    <t>guzmannicole@yahoo.com</t>
  </si>
  <si>
    <t>2023-07-05, 2023-07-12, 2023-07-19, 2023-07-26, 2023-08-02, 2023-08-09</t>
  </si>
  <si>
    <t>c0f2b34e-7365-449b-b770-28e6a53d2350</t>
  </si>
  <si>
    <t>MELANIE PRESTON</t>
  </si>
  <si>
    <t>carolfernandez@hotmail.com</t>
  </si>
  <si>
    <t>2023-10-16, 2023-10-23, 2023-10-30</t>
  </si>
  <si>
    <t>23b7aaf6-92dd-4487-8c79-eecad9e18c82</t>
  </si>
  <si>
    <t>rebecca summers</t>
  </si>
  <si>
    <t>colonnicole@hotmail.com</t>
  </si>
  <si>
    <t>2022-12-10, 2022-12-17, 2022-12-24, 2022-12-31, 2023-01-07, 2023-01-14, 2023-01-21, 2023-01-28</t>
  </si>
  <si>
    <t>9351a5da-1a93-43f1-8502-76c00abf1903</t>
  </si>
  <si>
    <t>TIMOTHY ORTEGA</t>
  </si>
  <si>
    <t>gabriellafrench@wilson-dennis.com</t>
  </si>
  <si>
    <t>30-07-2024</t>
  </si>
  <si>
    <t>2024-07-30, 2024-08-06, 2024-08-13, 2024-08-20, 2024-08-27</t>
  </si>
  <si>
    <t>a82a1132-85eb-4279-a51c-21fdefda849e</t>
  </si>
  <si>
    <t>COLLEEN BELL</t>
  </si>
  <si>
    <t>perezdawn@gmail.com</t>
  </si>
  <si>
    <t>2024-08-05, 2024-08-12</t>
  </si>
  <si>
    <t>b75901d0-3036-481c-80d9-8272e52e1409</t>
  </si>
  <si>
    <t>RICKY WAGNER</t>
  </si>
  <si>
    <t>ethomas@clements.com</t>
  </si>
  <si>
    <t>2025-03-20, 2025-03-27, 2025-04-03, 2025-04-10, 2025-04-17, 2025-04-24</t>
  </si>
  <si>
    <t>d082b3b4-f398-416e-98b9-f0a2a36442e5</t>
  </si>
  <si>
    <t>alan phillips</t>
  </si>
  <si>
    <t>mariabecker@king.biz</t>
  </si>
  <si>
    <t>2024-07-26, 2024-08-02</t>
  </si>
  <si>
    <t>b2a43bf4-02b4-4d26-a72b-0fa7a95da34b</t>
  </si>
  <si>
    <t>GRACE BROOKS</t>
  </si>
  <si>
    <t>eharvey@hotmail.com</t>
  </si>
  <si>
    <t>14-10-2023</t>
  </si>
  <si>
    <t>2023-10-14, 2023-10-21, 2023-10-28, 2023-11-04</t>
  </si>
  <si>
    <t>7dc807a2-adda-43b6-8ab8-4fe297e4e173</t>
  </si>
  <si>
    <t>KATHRYN BELL</t>
  </si>
  <si>
    <t>ycallahan@hotmail.com</t>
  </si>
  <si>
    <t>17-11-2024</t>
  </si>
  <si>
    <t>2024-11-17, 2024-11-24, 2024-12-01</t>
  </si>
  <si>
    <t>9ec78199-964d-4e39-b047-824a6c362d23</t>
  </si>
  <si>
    <t>tiffany cohen</t>
  </si>
  <si>
    <t>fjohnson@wells.com</t>
  </si>
  <si>
    <t>2022-09-06, 2022-09-13, 2022-09-20, 2022-09-27, 2022-10-04, 2022-10-11</t>
  </si>
  <si>
    <t>b7321e2b-d4a4-4bf0-b96a-53053ed1d8f8</t>
  </si>
  <si>
    <t>anna james</t>
  </si>
  <si>
    <t>cassandraharrison@yahoo.com</t>
  </si>
  <si>
    <t>2022-08-13, 2022-08-20, 2022-08-27, 2022-09-03, 2022-09-10</t>
  </si>
  <si>
    <t>dac9d4a4-b43b-488c-86f4-34688d78e1c8</t>
  </si>
  <si>
    <t>LOUIS DAVIS</t>
  </si>
  <si>
    <t>wallssean@white.net</t>
  </si>
  <si>
    <t>2023-08-01, 2023-08-08, 2023-08-15, 2023-08-22, 2023-08-29</t>
  </si>
  <si>
    <t>95ede22d-40d1-4f56-8c78-9409b96dc079</t>
  </si>
  <si>
    <t>JOSE THOMPSON</t>
  </si>
  <si>
    <t>melissa04@hotmail.com</t>
  </si>
  <si>
    <t>2025-01-16, 2025-01-23, 2025-01-30, 2025-02-06, 2025-02-13, 2025-02-20, 2025-02-27</t>
  </si>
  <si>
    <t>27a0b911-afd2-4b72-9c13-a1e76d3e4848</t>
  </si>
  <si>
    <t>angela olson</t>
  </si>
  <si>
    <t>hughesjulie@whitehead.com</t>
  </si>
  <si>
    <t>9564d4c1-aedb-4262-9d95-b4d7570edab2</t>
  </si>
  <si>
    <t>crystal wallace</t>
  </si>
  <si>
    <t>martindavid@hart.biz</t>
  </si>
  <si>
    <t>20-03-2023</t>
  </si>
  <si>
    <t>2023-03-20, 2023-03-27, 2023-04-03</t>
  </si>
  <si>
    <t>b19dab55-e5ce-4a0f-8671-e213b55a478e</t>
  </si>
  <si>
    <t>joshua barnes</t>
  </si>
  <si>
    <t>2022-05-08, 2022-05-15</t>
  </si>
  <si>
    <t>b3b966e2-8eaa-4112-afb0-c6654766229e</t>
  </si>
  <si>
    <t>AUSTIN BAKER</t>
  </si>
  <si>
    <t>pmorales@gmail.com</t>
  </si>
  <si>
    <t>29-05-2022</t>
  </si>
  <si>
    <t>2022-05-29, 2022-06-05</t>
  </si>
  <si>
    <t>92071602-161c-4674-a978-868d062c0692</t>
  </si>
  <si>
    <t>craig keller</t>
  </si>
  <si>
    <t>timothy29@yahoo.com</t>
  </si>
  <si>
    <t>2022-10-11, 2022-10-18, 2022-10-25, 2022-11-01, 2022-11-08, 2022-11-15, 2022-11-22, 2022-11-29</t>
  </si>
  <si>
    <t>33d3958a-3b74-4fd2-8a2d-6f038f464f34</t>
  </si>
  <si>
    <t>CASEY MILES</t>
  </si>
  <si>
    <t>brian01@wade.com</t>
  </si>
  <si>
    <t>2022-10-03, 2022-10-10</t>
  </si>
  <si>
    <t>7afac8ce-dc4f-47fe-be61-8f4bebb511e6</t>
  </si>
  <si>
    <t>chelsea wells</t>
  </si>
  <si>
    <t>coryhughes@hotmail.com</t>
  </si>
  <si>
    <t>16-08-2023</t>
  </si>
  <si>
    <t>2023-08-16, 2023-08-23, 2023-08-30, 2023-09-06, 2023-09-13, 2023-09-20, 2023-09-27</t>
  </si>
  <si>
    <t>1227b7ac-cdca-4bef-9bd3-4a948a996027</t>
  </si>
  <si>
    <t>cameron hicks</t>
  </si>
  <si>
    <t>epalmer@martin.com</t>
  </si>
  <si>
    <t>0f46bb11-6809-4564-8331-21ffd3f63623</t>
  </si>
  <si>
    <t>amanda flores</t>
  </si>
  <si>
    <t>leejessica@yahoo.com</t>
  </si>
  <si>
    <t>2023-03-23, 2023-03-30, 2023-04-06, 2023-04-13, 2023-04-20, 2023-04-27, 2023-05-04, 2023-05-11</t>
  </si>
  <si>
    <t>ddef7af4-d61c-4113-9b3f-6c547327f33e</t>
  </si>
  <si>
    <t>TERRY MENDOZA</t>
  </si>
  <si>
    <t>johnboyd@yahoo.com</t>
  </si>
  <si>
    <t>2023-12-05, 2023-12-12, 2023-12-19, 2023-12-26, 2024-01-02, 2024-01-09</t>
  </si>
  <si>
    <t>6ad5401e-07e9-4b0b-998d-eba36ec8261b</t>
  </si>
  <si>
    <t>bradley snow</t>
  </si>
  <si>
    <t>woodphillip@santos-hatfield.com</t>
  </si>
  <si>
    <t>2022-08-01, 2022-08-08, 2022-08-15, 2022-08-22, 2022-08-29, 2022-09-05</t>
  </si>
  <si>
    <t>53bc0611-9af4-4b8a-8908-d3f9d6195c4f</t>
  </si>
  <si>
    <t>savannah harrison</t>
  </si>
  <si>
    <t>stodd@hotmail.com</t>
  </si>
  <si>
    <t>2023-07-22, 2023-07-29, 2023-08-05</t>
  </si>
  <si>
    <t>9aeeb3e9-aea3-48c6-ac67-7b258f6875a3</t>
  </si>
  <si>
    <t>rachel taylor</t>
  </si>
  <si>
    <t>holttheresa@hotmail.com</t>
  </si>
  <si>
    <t>2025-03-22, 2025-03-29, 2025-04-05, 2025-04-12, 2025-04-19, 2025-04-26</t>
  </si>
  <si>
    <t>40686515-101c-478c-a1a1-31b49dca3488</t>
  </si>
  <si>
    <t>TAYLOR BAXTER</t>
  </si>
  <si>
    <t>sara53@lee.com</t>
  </si>
  <si>
    <t>2024-06-18, 2024-06-25, 2024-07-02, 2024-07-09, 2024-07-16, 2024-07-23, 2024-07-30</t>
  </si>
  <si>
    <t>438f9d83-474d-4a1a-a95a-a2daad14e5bf</t>
  </si>
  <si>
    <t>mckenzie lopez</t>
  </si>
  <si>
    <t>james58@morris.com</t>
  </si>
  <si>
    <t>2024-06-19, 2024-06-26, 2024-07-03, 2024-07-10, 2024-07-17</t>
  </si>
  <si>
    <t>4a9d3213-e04b-4533-b905-a7b6b97ee830</t>
  </si>
  <si>
    <t>CHRISTINE TYLER</t>
  </si>
  <si>
    <t>paigepacheco@yahoo.com</t>
  </si>
  <si>
    <t>2022-10-06, 2022-10-13, 2022-10-20, 2022-10-27, 2022-11-03, 2022-11-10, 2022-11-17, 2022-11-24</t>
  </si>
  <si>
    <t>454f3fbf-b790-4752-bbfd-ec746441e11e</t>
  </si>
  <si>
    <t>judy peterson</t>
  </si>
  <si>
    <t>kingtammy@hotmail.com</t>
  </si>
  <si>
    <t>2023-04-23, 2023-04-30, 2023-05-07, 2023-05-14</t>
  </si>
  <si>
    <t>cfdea771-305d-4749-9109-2f7a00d61c63</t>
  </si>
  <si>
    <t>tanya gibson</t>
  </si>
  <si>
    <t>dgonzalez@yahoo.com</t>
  </si>
  <si>
    <t>1bab13ac-9863-4b20-bd53-c706fb5078f7</t>
  </si>
  <si>
    <t>wardlaurie@williams.com</t>
  </si>
  <si>
    <t>2024-12-07, 2024-12-14, 2024-12-21, 2024-12-28</t>
  </si>
  <si>
    <t>209ebc46-44b6-4c9e-8904-59d78c69e2e8</t>
  </si>
  <si>
    <t>tammy mcdaniel</t>
  </si>
  <si>
    <t>vanceashley@rodriguez.com</t>
  </si>
  <si>
    <t>20-09-2022</t>
  </si>
  <si>
    <t>2022-09-20, 2022-09-27, 2022-10-04, 2022-10-11, 2022-10-18</t>
  </si>
  <si>
    <t>386e995d-3b01-4893-bd9d-38e36e078bdc</t>
  </si>
  <si>
    <t>laura adams</t>
  </si>
  <si>
    <t>edwardspencer@yahoo.com</t>
  </si>
  <si>
    <t>2023-06-22, 2023-06-29</t>
  </si>
  <si>
    <t>d33b05e6-f765-48a0-8e43-07c42bfddbf9</t>
  </si>
  <si>
    <t>JOSHUA SMITH</t>
  </si>
  <si>
    <t>duncanchristina@pacheco-martinez.com</t>
  </si>
  <si>
    <t>2023-03-14, 2023-03-21</t>
  </si>
  <si>
    <t>9c0f37d5-75a2-49b1-bdf5-516b3891b7f7</t>
  </si>
  <si>
    <t>christopher robinson</t>
  </si>
  <si>
    <t>allenkyle@valencia.com</t>
  </si>
  <si>
    <t>2023-12-29, 2024-01-05</t>
  </si>
  <si>
    <t>b6617c50-6895-496f-94fd-c3a7d8e77ca2</t>
  </si>
  <si>
    <t>CHRIS BEASLEY</t>
  </si>
  <si>
    <t>weaverjoseph@hotmail.com</t>
  </si>
  <si>
    <t>8620a10a-e009-4d7a-8a22-6c566fc8503c</t>
  </si>
  <si>
    <t>ALEX ROMERO</t>
  </si>
  <si>
    <t>xobrien@gmail.com</t>
  </si>
  <si>
    <t>2024-05-09, 2024-05-16, 2024-05-23, 2024-05-30, 2024-06-06, 2024-06-13, 2024-06-20</t>
  </si>
  <si>
    <t>b2ed003d-d641-4ee3-99d8-176413cdaa4c</t>
  </si>
  <si>
    <t>caroline powell</t>
  </si>
  <si>
    <t>michael43@roberts.info</t>
  </si>
  <si>
    <t>2025-04-03, 2025-04-10, 2025-04-17, 2025-04-24, 2025-05-01, 2025-05-08, 2025-05-15, 2025-05-22</t>
  </si>
  <si>
    <t>3e7b8fb1-9035-46bb-af6d-8fc6afbdf369</t>
  </si>
  <si>
    <t>amy marquez</t>
  </si>
  <si>
    <t>xarmstrong@smith-graham.info</t>
  </si>
  <si>
    <t>59259acd-4142-400e-aff6-fa9a16e6e8fc</t>
  </si>
  <si>
    <t>jacob osborn</t>
  </si>
  <si>
    <t>garynash@hotmail.com</t>
  </si>
  <si>
    <t>2024-01-25, 2024-02-01, 2024-02-08</t>
  </si>
  <si>
    <t>321a3244-cf65-49ec-87eb-754a995ef5bd</t>
  </si>
  <si>
    <t>veronica diaz</t>
  </si>
  <si>
    <t>mannerik@dominguez.com</t>
  </si>
  <si>
    <t>2024-06-18, 2024-06-25, 2024-07-02</t>
  </si>
  <si>
    <t>dbc6ac37-2442-40c6-8b0c-100c2626c97d</t>
  </si>
  <si>
    <t>SETH LOPEZ</t>
  </si>
  <si>
    <t>garrett13@gmail.com</t>
  </si>
  <si>
    <t>2024-03-10, 2024-03-17, 2024-03-24, 2024-03-31</t>
  </si>
  <si>
    <t>c8794a56-a795-4d2b-9296-81b00d5979bf</t>
  </si>
  <si>
    <t>tiffany david</t>
  </si>
  <si>
    <t>amy62@smith.org</t>
  </si>
  <si>
    <t>26-11-2024</t>
  </si>
  <si>
    <t>2024-11-26, 2024-12-03, 2024-12-10, 2024-12-17, 2024-12-24, 2024-12-31, 2025-01-07</t>
  </si>
  <si>
    <t>44e01371-19fc-4448-85d8-99df113ff40f</t>
  </si>
  <si>
    <t>cassandra martinez</t>
  </si>
  <si>
    <t>jennifer28@gmail.com</t>
  </si>
  <si>
    <t>2022-08-04, 2022-08-11, 2022-08-18, 2022-08-25, 2022-09-01, 2022-09-08, 2022-09-15, 2022-09-22</t>
  </si>
  <si>
    <t>dafbf997-5352-4440-823d-35cfc972d38d</t>
  </si>
  <si>
    <t>DOMINIC LI</t>
  </si>
  <si>
    <t>dtaylor@moore-anderson.org</t>
  </si>
  <si>
    <t>7660302f-477e-4375-887d-01c292e8c8b1</t>
  </si>
  <si>
    <t>CHRISTOPHER RODRIGUEZ</t>
  </si>
  <si>
    <t>daniellewebster@mcgrath.com</t>
  </si>
  <si>
    <t>2023-10-29, 2023-11-05, 2023-11-12, 2023-11-19</t>
  </si>
  <si>
    <t>7d6dca57-cc80-4698-8765-88fe75f53328</t>
  </si>
  <si>
    <t>jennifer weaver</t>
  </si>
  <si>
    <t>hhayden@yahoo.com</t>
  </si>
  <si>
    <t>27-06-2023</t>
  </si>
  <si>
    <t>2023-06-27, 2023-07-04, 2023-07-11, 2023-07-18, 2023-07-25</t>
  </si>
  <si>
    <t>bfd4f67c-d66e-4576-b7e6-2b4d93d5326f</t>
  </si>
  <si>
    <t>DAVID GILES</t>
  </si>
  <si>
    <t>cmartinez@jones.com</t>
  </si>
  <si>
    <t>61f041d0-6993-4611-a777-5ef59ab9ae1b</t>
  </si>
  <si>
    <t>james edwards</t>
  </si>
  <si>
    <t>lewiskimberly@cole.com</t>
  </si>
  <si>
    <t>2022-10-03, 2022-10-10, 2022-10-17, 2022-10-24, 2022-10-31, 2022-11-07, 2022-11-14</t>
  </si>
  <si>
    <t>3e97037d-6577-464d-8d4e-0bd1cb33e3c6</t>
  </si>
  <si>
    <t>steven mckee</t>
  </si>
  <si>
    <t>tross@yahoo.com</t>
  </si>
  <si>
    <t>2025-01-09, 2025-01-16</t>
  </si>
  <si>
    <t>2162d1b7-769a-4892-b466-b8f9e1e3e199</t>
  </si>
  <si>
    <t>ANTHONY GOULD</t>
  </si>
  <si>
    <t>2023-11-05, 2023-11-12, 2023-11-19, 2023-11-26</t>
  </si>
  <si>
    <t>5fc0ccce-4ba0-4508-99ed-cdbcec39212e</t>
  </si>
  <si>
    <t>JOHN HUGHES</t>
  </si>
  <si>
    <t>georgemichael@hotmail.com</t>
  </si>
  <si>
    <t>26-12-2024</t>
  </si>
  <si>
    <t>2024-12-26, 2025-01-02, 2025-01-09, 2025-01-16, 2025-01-23, 2025-01-30, 2025-02-06</t>
  </si>
  <si>
    <t>fb3a3e15-ef19-40da-8a5f-cede7a23c1bc</t>
  </si>
  <si>
    <t>karen gomez</t>
  </si>
  <si>
    <t>sandra20@thomas.net</t>
  </si>
  <si>
    <t>2024-08-10, 2024-08-17, 2024-08-24, 2024-08-31</t>
  </si>
  <si>
    <t>37fc511b-826f-481a-8651-a8970f54c086</t>
  </si>
  <si>
    <t>jacqueline west</t>
  </si>
  <si>
    <t>ureed@yahoo.com</t>
  </si>
  <si>
    <t>2023-05-30, 2023-06-06, 2023-06-13, 2023-06-20, 2023-06-27, 2023-07-04, 2023-07-11, 2023-07-18</t>
  </si>
  <si>
    <t>95eb44d9-8459-4302-8d1d-036e0d08da99</t>
  </si>
  <si>
    <t>jeffrey freeman</t>
  </si>
  <si>
    <t>lutzeric@rivera-klein.com</t>
  </si>
  <si>
    <t>30-10-2023</t>
  </si>
  <si>
    <t>2023-10-30, 2023-11-06, 2023-11-13, 2023-11-20, 2023-11-27, 2023-12-04, 2023-12-11</t>
  </si>
  <si>
    <t>3242f61c-ea3d-49b2-8319-8f412467f4a3</t>
  </si>
  <si>
    <t>james foster</t>
  </si>
  <si>
    <t>turnerstephanie@barnes.biz</t>
  </si>
  <si>
    <t>2022-11-16, 2022-11-23, 2022-11-30, 2022-12-07, 2022-12-14, 2022-12-21, 2022-12-28, 2023-01-04</t>
  </si>
  <si>
    <t>41515f1e-9174-4136-8c0b-dc3f6d4a1259</t>
  </si>
  <si>
    <t>CHRISTINE RITTER MD</t>
  </si>
  <si>
    <t>jessica13@herman-martin.info</t>
  </si>
  <si>
    <t>28-11-2022</t>
  </si>
  <si>
    <t>2022-11-28, 2022-12-05, 2022-12-12, 2022-12-19, 2022-12-26, 2023-01-02, 2023-01-09</t>
  </si>
  <si>
    <t>cfcae6b9-75a8-41d7-ab5e-ebe91478e20e</t>
  </si>
  <si>
    <t>lisa krause</t>
  </si>
  <si>
    <t>barbara85@hotmail.com</t>
  </si>
  <si>
    <t>2022-10-01, 2022-10-08, 2022-10-15, 2022-10-22, 2022-10-29, 2022-11-05</t>
  </si>
  <si>
    <t>aaf1c938-27d5-4ab0-86d6-69465397abdf</t>
  </si>
  <si>
    <t>MICHELLE MEYER</t>
  </si>
  <si>
    <t>jeremyjohnson@yahoo.com</t>
  </si>
  <si>
    <t>2025-02-02, 2025-02-09, 2025-02-16, 2025-02-23</t>
  </si>
  <si>
    <t>4cf21624-8243-4329-b09f-e9365401e034</t>
  </si>
  <si>
    <t>dr. jared crane md</t>
  </si>
  <si>
    <t>hollowayangela@gmail.com</t>
  </si>
  <si>
    <t>2023-06-03, 2023-06-10, 2023-06-17, 2023-06-24, 2023-07-01</t>
  </si>
  <si>
    <t>ed11b850-273b-4ecb-a7b9-86cb76df7b9a</t>
  </si>
  <si>
    <t>JOSHUA COX</t>
  </si>
  <si>
    <t>tknight@gmail.com</t>
  </si>
  <si>
    <t>2023-04-28, 2023-05-05, 2023-05-12, 2023-05-19, 2023-05-26</t>
  </si>
  <si>
    <t>f2d058ca-7b2e-429d-9f80-bd12299606d2</t>
  </si>
  <si>
    <t>andrea edwards</t>
  </si>
  <si>
    <t>bsullivan@perry.com</t>
  </si>
  <si>
    <t>2023-04-18, 2023-04-25, 2023-05-02, 2023-05-09</t>
  </si>
  <si>
    <t>7c8c9267-3c55-4d3a-8ed9-92e01e4415f4</t>
  </si>
  <si>
    <t>KATHERINE MULLEN</t>
  </si>
  <si>
    <t>pjordan@sanchez-ballard.com</t>
  </si>
  <si>
    <t>2023-11-03, 2023-11-10, 2023-11-17</t>
  </si>
  <si>
    <t>60791657-97ec-447d-93bf-a31199155bef</t>
  </si>
  <si>
    <t>ashlee miller</t>
  </si>
  <si>
    <t>ambervasquez@michael.com</t>
  </si>
  <si>
    <t>2022-12-10, 2022-12-17, 2022-12-24, 2022-12-31</t>
  </si>
  <si>
    <t>085e0518-2d75-4dd3-b8a1-18df0088ca76</t>
  </si>
  <si>
    <t>william richardson</t>
  </si>
  <si>
    <t>williamspatricia@yahoo.com</t>
  </si>
  <si>
    <t>2022-06-25, 2022-07-02, 2022-07-09, 2022-07-16, 2022-07-23, 2022-07-30, 2022-08-06</t>
  </si>
  <si>
    <t>15149d1a-9536-4ae6-bf0e-88ea09f81e6f</t>
  </si>
  <si>
    <t>lisa underwood md</t>
  </si>
  <si>
    <t>fholloway@adams.org</t>
  </si>
  <si>
    <t>2022-09-09, 2022-09-16, 2022-09-23</t>
  </si>
  <si>
    <t>48d160c6-9cdc-446c-94f0-fd631259d654</t>
  </si>
  <si>
    <t>joel phelps</t>
  </si>
  <si>
    <t>crawfordjeffrey@johnson-phelps.com</t>
  </si>
  <si>
    <t>2024-07-02, 2024-07-09, 2024-07-16, 2024-07-23, 2024-07-30, 2024-08-06</t>
  </si>
  <si>
    <t>5bd72a7c-73d7-4809-8f6d-e80279004406</t>
  </si>
  <si>
    <t>elizabeth valdez</t>
  </si>
  <si>
    <t>21-03-2025</t>
  </si>
  <si>
    <t>2025-03-21, 2025-03-28, 2025-04-04, 2025-04-11, 2025-04-18</t>
  </si>
  <si>
    <t>Student ID</t>
  </si>
  <si>
    <t>Enrollment Date</t>
  </si>
  <si>
    <t>Course Name</t>
  </si>
  <si>
    <t>Course Category</t>
  </si>
  <si>
    <t>Time Spent (hrs)</t>
  </si>
  <si>
    <t>Feedback Rating</t>
  </si>
  <si>
    <t>Total Sessions Attended</t>
  </si>
  <si>
    <t>Experience Level</t>
  </si>
  <si>
    <t>Engagement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</si>
</sst>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4" fontId="4" fillId="0" borderId="1" xfId="0" applyNumberFormat="1" applyFont="1" applyBorder="1" applyAlignment="1">
      <alignment horizontal="center"/>
    </xf>
    <xf numFmtId="9" fontId="3" fillId="0" borderId="3" xfId="1" applyFont="1" applyBorder="1" applyAlignment="1">
      <alignment horizontal="center"/>
    </xf>
    <xf numFmtId="9" fontId="1" fillId="0" borderId="0" xfId="1" applyFont="1"/>
    <xf numFmtId="9" fontId="0" fillId="0" borderId="0" xfId="1" applyFon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Font="1"/>
    <xf numFmtId="9" fontId="3" fillId="0" borderId="1" xfId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4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ill>
        <patternFill patternType="lightUp">
          <f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2B3AF8-7A17-420C-A62E-1F26D413DADF}">
  <we:reference id="wa200005502" version="1.0.0.12" store="en-US" storeType="OMEX"/>
  <we:alternateReferences>
    <we:reference id="wa200005502" version="1.0.0.12" store="" storeType="OMEX"/>
  </we:alternateReferences>
  <we:properties>
    <we:property name="docId" value="&quot;ELfw3sn7EBtpfLDpPoqk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C319-AB38-47C7-BAEC-9B84FCB48B2C}">
  <dimension ref="A1:R1201"/>
  <sheetViews>
    <sheetView tabSelected="1" workbookViewId="0">
      <selection activeCell="A2" sqref="A2"/>
    </sheetView>
  </sheetViews>
  <sheetFormatPr defaultRowHeight="13.2" x14ac:dyDescent="0.25"/>
  <cols>
    <col min="1" max="1" width="36.33203125" style="5" bestFit="1" customWidth="1"/>
    <col min="2" max="2" width="23.6640625" style="5" bestFit="1" customWidth="1"/>
    <col min="3" max="3" width="35.109375" style="5" bestFit="1" customWidth="1"/>
    <col min="4" max="4" width="9.88671875" style="5" customWidth="1"/>
    <col min="5" max="5" width="9.88671875" style="5" bestFit="1" customWidth="1"/>
    <col min="6" max="6" width="8.88671875" style="13"/>
    <col min="7" max="7" width="17.77734375" style="10" bestFit="1" customWidth="1"/>
    <col min="8" max="8" width="26.6640625" style="5" bestFit="1" customWidth="1"/>
    <col min="9" max="9" width="16" style="5" bestFit="1" customWidth="1"/>
    <col min="10" max="10" width="12.6640625" style="19" bestFit="1" customWidth="1"/>
    <col min="11" max="11" width="16.109375" style="11" bestFit="1" customWidth="1"/>
    <col min="12" max="12" width="10.33203125" style="5" bestFit="1" customWidth="1"/>
    <col min="13" max="13" width="16.109375" style="13" bestFit="1" customWidth="1"/>
    <col min="14" max="14" width="22.5546875" style="5" bestFit="1" customWidth="1"/>
    <col min="15" max="15" width="15.88671875" style="5" bestFit="1" customWidth="1"/>
    <col min="16" max="16" width="17.21875" style="5" bestFit="1" customWidth="1"/>
    <col min="17" max="17" width="10.21875" style="5" bestFit="1" customWidth="1"/>
    <col min="18" max="18" width="9.21875" style="5" bestFit="1" customWidth="1"/>
    <col min="19" max="16384" width="8.88671875" style="5"/>
  </cols>
  <sheetData>
    <row r="1" spans="1:18" x14ac:dyDescent="0.25">
      <c r="A1" s="6" t="s">
        <v>5025</v>
      </c>
      <c r="B1" s="6" t="s">
        <v>1</v>
      </c>
      <c r="C1" s="6" t="s">
        <v>2</v>
      </c>
      <c r="D1" s="6" t="s">
        <v>3</v>
      </c>
      <c r="E1" s="6" t="s">
        <v>4</v>
      </c>
      <c r="F1" s="12" t="s">
        <v>5</v>
      </c>
      <c r="G1" s="14" t="s">
        <v>5026</v>
      </c>
      <c r="H1" s="6" t="s">
        <v>5027</v>
      </c>
      <c r="I1" s="6" t="s">
        <v>5028</v>
      </c>
      <c r="J1" s="21" t="s">
        <v>9</v>
      </c>
      <c r="K1" s="26" t="s">
        <v>5029</v>
      </c>
      <c r="L1" s="6" t="s">
        <v>11</v>
      </c>
      <c r="M1" s="12" t="s">
        <v>5030</v>
      </c>
      <c r="N1" s="23" t="s">
        <v>5031</v>
      </c>
      <c r="O1" s="23" t="s">
        <v>5032</v>
      </c>
      <c r="P1" s="23" t="s">
        <v>5033</v>
      </c>
    </row>
    <row r="2" spans="1:18" x14ac:dyDescent="0.25">
      <c r="A2" s="4" t="s">
        <v>14</v>
      </c>
      <c r="B2" s="5" t="str">
        <f>TRIM(PROPER(online_course_student_data_1!$B2))</f>
        <v>Charles Garcia</v>
      </c>
      <c r="C2" s="4" t="str">
        <f>TRIM(CLEAN(online_course_student_data_1!$C2))</f>
        <v>fjohnson@hall.com</v>
      </c>
      <c r="D2" s="5" t="str">
        <f>IF(LEFT(online_course_student_data_1!$D2,1)="F","Female","Male")</f>
        <v>Female</v>
      </c>
      <c r="E2" s="4" t="str">
        <f>IF(online_course_student_data_1!$E2="us","USA",IF(online_course_student_data_1!$E2="IN","INDIA",UPPER(online_course_student_data_1!$E2)))</f>
        <v>USA</v>
      </c>
      <c r="F2" s="13">
        <f>IF(OR(ISBLANK(online_course_student_data_1!F2),online_course_student_data_1!F2=0),ROUND(AVERAGE(online_course_student_data_1!F$2:F$1201),0),online_course_student_data_1!F2)</f>
        <v>19</v>
      </c>
      <c r="G2" s="10">
        <v>45651</v>
      </c>
      <c r="H2" s="5" t="str">
        <f>TRIM(online_course_student_data_1!H2)</f>
        <v>Python for Data Science</v>
      </c>
      <c r="I2" s="5" t="str">
        <f>PROPER(TRIM(online_course_student_data_1!I2))</f>
        <v>Data Science</v>
      </c>
      <c r="J2" s="22">
        <f>IF(online_course_student_data_1!J2&gt;100%,online_course_student_data_1!J2/100,online_course_student_data_1!J2)</f>
        <v>0.94</v>
      </c>
      <c r="K2" s="11">
        <f>IF(online_course_student_data_1!K2&gt;2,online_course_student_data_1!K2/60,online_course_student_data_1!K2)</f>
        <v>1.5</v>
      </c>
      <c r="L2" s="4" t="s">
        <v>39</v>
      </c>
      <c r="M2" s="25">
        <f>IF(ISBLANK(online_course_student_data_1!M2),AVERAGE(1,5),IF(online_course_student_data_1!M2&gt;5,"5",online_course_student_data_1!M2))</f>
        <v>1</v>
      </c>
      <c r="N2" s="5">
        <f>LEN(online_course_student_data_1!N2)-LEN(SUBSTITUTE(online_course_student_data_1!N2,",",""))+1</f>
        <v>5</v>
      </c>
      <c r="O2" s="5" t="str" cm="1">
        <f t="array" ref="O2">_xlfn.IFS(OR(ISBLANK(online_course_student_data_1!F2),online_course_student_data_1!F2=0),"Unknown",AND(online_course_student_data_1!F2&gt;=18,online_course_student_data_1!F2&lt;=22),"Student",AND(online_course_student_data_1!F2&gt;=23,online_course_student_data_1!F2&lt;=30),"Early Career",AND(online_course_student_data_1!F2&gt;=31,online_course_student_data_1!F2&lt;=40),"Mid Career",online_course_student_data_1!F2&gt;=41,"Senior")</f>
        <v>Student</v>
      </c>
      <c r="P2" s="5" t="str" cm="1">
        <f t="array" ref="P2">_xlfn.IFS(AND((J2*100)+K2&gt;0,(J2*100)+K2&lt;=5),"Low",AND((J2*100)+K2&gt;5,(J2*100)+K2&lt;=15),"Medium",(J2*100)+K2&gt;15,"High")</f>
        <v>High</v>
      </c>
      <c r="Q2" s="24"/>
      <c r="R2" s="18"/>
    </row>
    <row r="3" spans="1:18" x14ac:dyDescent="0.25">
      <c r="A3" s="4" t="s">
        <v>24</v>
      </c>
      <c r="B3" s="5" t="str">
        <f>TRIM(PROPER(online_course_student_data_1!$B3))</f>
        <v>Connie Lawrence</v>
      </c>
      <c r="C3" s="4" t="str">
        <f>TRIM(CLEAN(online_course_student_data_1!$C3))</f>
        <v>helenpeterson@lewis.com</v>
      </c>
      <c r="D3" s="5" t="str">
        <f>IF(LEFT(online_course_student_data_1!$D3,1)="F","Female","Male")</f>
        <v>Male</v>
      </c>
      <c r="E3" s="4" t="str">
        <f>IF(online_course_student_data_1!$E3="us","USA",IF(online_course_student_data_1!$E3="IN","INDIA",UPPER(online_course_student_data_1!$E3)))</f>
        <v>INDIA</v>
      </c>
      <c r="F3" s="13">
        <f>IF(OR(ISBLANK(online_course_student_data_1!F3),online_course_student_data_1!F3=0),ROUND(AVERAGE(online_course_student_data_1!F$2:F$1201),0),online_course_student_data_1!F3)</f>
        <v>42</v>
      </c>
      <c r="G3" s="10">
        <v>45529</v>
      </c>
      <c r="H3" s="5" t="str">
        <f>TRIM(online_course_student_data_1!H3)</f>
        <v>Social Media Strategy</v>
      </c>
      <c r="I3" s="5" t="str">
        <f>PROPER(TRIM(online_course_student_data_1!I3))</f>
        <v>Marketing</v>
      </c>
      <c r="J3" s="22">
        <f>IF(online_course_student_data_1!J3&gt;100%,online_course_student_data_1!J3/100,online_course_student_data_1!J3)</f>
        <v>0.83</v>
      </c>
      <c r="K3" s="11">
        <f>IF(online_course_student_data_1!K3&gt;2,online_course_student_data_1!K3/60,online_course_student_data_1!K3)</f>
        <v>0.75</v>
      </c>
      <c r="L3" s="4" t="s">
        <v>32</v>
      </c>
      <c r="M3" s="25">
        <f>IF(ISBLANK(online_course_student_data_1!M3),AVERAGE(1,5),IF(online_course_student_data_1!M3&gt;5,"5",online_course_student_data_1!M3))</f>
        <v>3</v>
      </c>
      <c r="N3" s="5">
        <f>LEN(online_course_student_data_1!N3)-LEN(SUBSTITUTE(online_course_student_data_1!N3,",",""))+1</f>
        <v>1</v>
      </c>
      <c r="O3" s="5" t="str" cm="1">
        <f t="array" ref="O3">_xlfn.IFS(OR(ISBLANK(online_course_student_data_1!F3),online_course_student_data_1!F3=0),"Unknown",AND(online_course_student_data_1!F3&gt;=18,online_course_student_data_1!F3&lt;=22),"Student",AND(online_course_student_data_1!F3&gt;=23,online_course_student_data_1!F3&lt;=30),"Early Career",AND(online_course_student_data_1!F3&gt;=31,online_course_student_data_1!F3&lt;=40),"Mid Career",online_course_student_data_1!F3&gt;=41,"Senior")</f>
        <v>Senior</v>
      </c>
      <c r="P3" s="5" t="str" cm="1">
        <f t="array" ref="P3">_xlfn.IFS(AND((J3*100)+K3&gt;0,(J3*100)+K3&lt;=5),"Low",AND((J3*100)+K3&gt;5,(J3*100)+K3&lt;=15),"Medium",(J3*100)+K3&gt;15,"High")</f>
        <v>High</v>
      </c>
      <c r="Q3" s="24"/>
    </row>
    <row r="4" spans="1:18" x14ac:dyDescent="0.25">
      <c r="A4" s="4" t="s">
        <v>33</v>
      </c>
      <c r="B4" s="5" t="str">
        <f>TRIM(PROPER(online_course_student_data_1!$B4))</f>
        <v>Dennis Williams</v>
      </c>
      <c r="C4" s="4" t="str">
        <f>TRIM(CLEAN(online_course_student_data_1!$C4))</f>
        <v>dudleynicholas@hotmail.com</v>
      </c>
      <c r="D4" s="5" t="str">
        <f>IF(LEFT(online_course_student_data_1!$D4,1)="F","Female","Male")</f>
        <v>Male</v>
      </c>
      <c r="E4" s="4" t="str">
        <f>IF(online_course_student_data_1!$E4="us","USA",IF(online_course_student_data_1!$E4="IN","INDIA",UPPER(online_course_student_data_1!$E4)))</f>
        <v>INDIA</v>
      </c>
      <c r="F4" s="13">
        <f>IF(OR(ISBLANK(online_course_student_data_1!F4),online_course_student_data_1!F4=0),ROUND(AVERAGE(online_course_student_data_1!F$2:F$1201),0),online_course_student_data_1!F4)</f>
        <v>16</v>
      </c>
      <c r="G4" s="10">
        <v>44802</v>
      </c>
      <c r="H4" s="5" t="str">
        <f>TRIM(online_course_student_data_1!H4)</f>
        <v>Startup Strategy</v>
      </c>
      <c r="I4" s="5" t="str">
        <f>PROPER(TRIM(online_course_student_data_1!I4))</f>
        <v>Business</v>
      </c>
      <c r="J4" s="22">
        <f>IF(online_course_student_data_1!J4&gt;100%,online_course_student_data_1!J4/100,online_course_student_data_1!J4)</f>
        <v>0.48</v>
      </c>
      <c r="K4" s="11">
        <f>IF(online_course_student_data_1!K4&gt;2,online_course_student_data_1!K4/60,online_course_student_data_1!K4)</f>
        <v>2</v>
      </c>
      <c r="L4" s="4" t="s">
        <v>39</v>
      </c>
      <c r="M4" s="25">
        <f>IF(ISBLANK(online_course_student_data_1!M4),AVERAGE(1,5),IF(online_course_student_data_1!M4&gt;5,"5",online_course_student_data_1!M4))</f>
        <v>1</v>
      </c>
      <c r="N4" s="5">
        <f>LEN(online_course_student_data_1!N4)-LEN(SUBSTITUTE(online_course_student_data_1!N4,",",""))+1</f>
        <v>4</v>
      </c>
      <c r="O4" s="5" t="str" cm="1">
        <f t="array" ref="O4">_xlfn.IFS(OR(ISBLANK(online_course_student_data_1!F4),online_course_student_data_1!F4=0),"Unknown",AND(online_course_student_data_1!F4&gt;=18,online_course_student_data_1!F4&lt;=22),"Student",AND(online_course_student_data_1!F4&gt;=23,online_course_student_data_1!F4&lt;=30),"Early Career",AND(online_course_student_data_1!F4&gt;=31,online_course_student_data_1!F4&lt;=40),"Mid Career",online_course_student_data_1!F4&gt;=41,"Senior")</f>
        <v>Unknown</v>
      </c>
      <c r="P4" s="5" t="str" cm="1">
        <f t="array" ref="P4">_xlfn.IFS(AND((J4*100)+K4&gt;0,(J4*100)+K4&lt;=5),"Low",AND((J4*100)+K4&gt;5,(J4*100)+K4&lt;=15),"Medium",(J4*100)+K4&gt;15,"High")</f>
        <v>High</v>
      </c>
      <c r="Q4" s="24"/>
    </row>
    <row r="5" spans="1:18" x14ac:dyDescent="0.25">
      <c r="A5" s="4" t="s">
        <v>41</v>
      </c>
      <c r="B5" s="5" t="str">
        <f>TRIM(PROPER(online_course_student_data_1!$B5))</f>
        <v>Laura Bush</v>
      </c>
      <c r="C5" s="4" t="str">
        <f>TRIM(CLEAN(online_course_student_data_1!$C5))</f>
        <v>kendragalloway@delacruz.com</v>
      </c>
      <c r="D5" s="5" t="str">
        <f>IF(LEFT(online_course_student_data_1!$D5,1)="F","Female","Male")</f>
        <v>Female</v>
      </c>
      <c r="E5" s="4" t="str">
        <f>IF(online_course_student_data_1!$E5="us","USA",IF(online_course_student_data_1!$E5="IN","INDIA",UPPER(online_course_student_data_1!$E5)))</f>
        <v>CANADA</v>
      </c>
      <c r="F5" s="13">
        <f>IF(OR(ISBLANK(online_course_student_data_1!F5),online_course_student_data_1!F5=0),ROUND(AVERAGE(online_course_student_data_1!F$2:F$1201),0),online_course_student_data_1!F5)</f>
        <v>20</v>
      </c>
      <c r="G5" s="10">
        <v>45084</v>
      </c>
      <c r="H5" s="5" t="str">
        <f>TRIM(online_course_student_data_1!H5)</f>
        <v>Data Visualization with R</v>
      </c>
      <c r="I5" s="5" t="str">
        <f>PROPER(TRIM(online_course_student_data_1!I5))</f>
        <v>Data Science</v>
      </c>
      <c r="J5" s="22">
        <f>IF(online_course_student_data_1!J5&gt;100%,online_course_student_data_1!J5/100,online_course_student_data_1!J5)</f>
        <v>0.46</v>
      </c>
      <c r="K5" s="11">
        <f>IF(online_course_student_data_1!K5&gt;2,online_course_student_data_1!K5/60,online_course_student_data_1!K5)</f>
        <v>1</v>
      </c>
      <c r="L5" s="4" t="s">
        <v>39</v>
      </c>
      <c r="M5" s="25">
        <f>IF(ISBLANK(online_course_student_data_1!M5),AVERAGE(1,5),IF(online_course_student_data_1!M5&gt;5,"5",online_course_student_data_1!M5))</f>
        <v>5</v>
      </c>
      <c r="N5" s="5">
        <f>LEN(online_course_student_data_1!N5)-LEN(SUBSTITUTE(online_course_student_data_1!N5,",",""))+1</f>
        <v>5</v>
      </c>
      <c r="O5" s="5" t="str" cm="1">
        <f t="array" ref="O5">_xlfn.IFS(OR(ISBLANK(online_course_student_data_1!F5),online_course_student_data_1!F5=0),"Unknown",AND(online_course_student_data_1!F5&gt;=18,online_course_student_data_1!F5&lt;=22),"Student",AND(online_course_student_data_1!F5&gt;=23,online_course_student_data_1!F5&lt;=30),"Early Career",AND(online_course_student_data_1!F5&gt;=31,online_course_student_data_1!F5&lt;=40),"Mid Career",online_course_student_data_1!F5&gt;=41,"Senior")</f>
        <v>Student</v>
      </c>
      <c r="P5" s="5" t="str" cm="1">
        <f t="array" ref="P5">_xlfn.IFS(AND((J5*100)+K5&gt;0,(J5*100)+K5&lt;=5),"Low",AND((J5*100)+K5&gt;5,(J5*100)+K5&lt;=15),"Medium",(J5*100)+K5&gt;15,"High")</f>
        <v>High</v>
      </c>
      <c r="Q5" s="24"/>
    </row>
    <row r="6" spans="1:18" x14ac:dyDescent="0.25">
      <c r="A6" s="4" t="s">
        <v>48</v>
      </c>
      <c r="B6" s="5" t="str">
        <f>TRIM(PROPER(online_course_student_data_1!$B6))</f>
        <v>Daniel Adams</v>
      </c>
      <c r="C6" s="4" t="str">
        <f>TRIM(CLEAN(online_course_student_data_1!$C6))</f>
        <v>amandasanchez@gray-mayo.net</v>
      </c>
      <c r="D6" s="5" t="str">
        <f>IF(LEFT(online_course_student_data_1!$D6,1)="F","Female","Male")</f>
        <v>Female</v>
      </c>
      <c r="E6" s="4" t="str">
        <f>IF(online_course_student_data_1!$E6="us","USA",IF(online_course_student_data_1!$E6="IN","INDIA",UPPER(online_course_student_data_1!$E6)))</f>
        <v>UK</v>
      </c>
      <c r="F6" s="13">
        <f>IF(OR(ISBLANK(online_course_student_data_1!F6),online_course_student_data_1!F6=0),ROUND(AVERAGE(online_course_student_data_1!F$2:F$1201),0),online_course_student_data_1!F6)</f>
        <v>16</v>
      </c>
      <c r="G6" s="10">
        <v>45599</v>
      </c>
      <c r="H6" s="5" t="str">
        <f>TRIM(online_course_student_data_1!H6)</f>
        <v>Project Management Essentials</v>
      </c>
      <c r="I6" s="5" t="str">
        <f>PROPER(TRIM(online_course_student_data_1!I6))</f>
        <v>Business</v>
      </c>
      <c r="J6" s="22">
        <f>IF(online_course_student_data_1!J6&gt;100%,online_course_student_data_1!J6/100,online_course_student_data_1!J6)</f>
        <v>0.26</v>
      </c>
      <c r="K6" s="11">
        <f>IF(online_course_student_data_1!K6&gt;2,online_course_student_data_1!K6/60,online_course_student_data_1!K6)</f>
        <v>1.5</v>
      </c>
      <c r="L6" s="4" t="s">
        <v>39</v>
      </c>
      <c r="M6" s="25">
        <f>IF(ISBLANK(online_course_student_data_1!M6),AVERAGE(1,5),IF(online_course_student_data_1!M6&gt;5,"5",online_course_student_data_1!M6))</f>
        <v>3</v>
      </c>
      <c r="N6" s="5">
        <f>LEN(online_course_student_data_1!N6)-LEN(SUBSTITUTE(online_course_student_data_1!N6,",",""))+1</f>
        <v>6</v>
      </c>
      <c r="O6" s="5" t="str" cm="1">
        <f t="array" ref="O6">_xlfn.IFS(OR(ISBLANK(online_course_student_data_1!F6),online_course_student_data_1!F6=0),"Unknown",AND(online_course_student_data_1!F6&gt;=18,online_course_student_data_1!F6&lt;=22),"Student",AND(online_course_student_data_1!F6&gt;=23,online_course_student_data_1!F6&lt;=30),"Early Career",AND(online_course_student_data_1!F6&gt;=31,online_course_student_data_1!F6&lt;=40),"Mid Career",online_course_student_data_1!F6&gt;=41,"Senior")</f>
        <v>Unknown</v>
      </c>
      <c r="P6" s="5" t="str" cm="1">
        <f t="array" ref="P6">_xlfn.IFS(AND((J6*100)+K6&gt;0,(J6*100)+K6&lt;=5),"Low",AND((J6*100)+K6&gt;5,(J6*100)+K6&lt;=15),"Medium",(J6*100)+K6&gt;15,"High")</f>
        <v>High</v>
      </c>
      <c r="Q6" s="24"/>
      <c r="R6" s="19"/>
    </row>
    <row r="7" spans="1:18" x14ac:dyDescent="0.25">
      <c r="A7" s="4" t="s">
        <v>54</v>
      </c>
      <c r="B7" s="5" t="str">
        <f>TRIM(PROPER(online_course_student_data_1!$B7))</f>
        <v>Crystal Johnson</v>
      </c>
      <c r="C7" s="4" t="str">
        <f>TRIM(CLEAN(online_course_student_data_1!$C7))</f>
        <v>nadams@hotmail.com</v>
      </c>
      <c r="D7" s="5" t="str">
        <f>IF(LEFT(online_course_student_data_1!$D7,1)="F","Female","Male")</f>
        <v>Female</v>
      </c>
      <c r="E7" s="4" t="str">
        <f>IF(online_course_student_data_1!$E7="us","USA",IF(online_course_student_data_1!$E7="IN","INDIA",UPPER(online_course_student_data_1!$E7)))</f>
        <v>USA</v>
      </c>
      <c r="F7" s="13">
        <f>IF(OR(ISBLANK(online_course_student_data_1!F7),online_course_student_data_1!F7=0),ROUND(AVERAGE(online_course_student_data_1!F$2:F$1201),0),online_course_student_data_1!F7)</f>
        <v>26</v>
      </c>
      <c r="G7" s="10">
        <v>44999</v>
      </c>
      <c r="H7" s="5" t="str">
        <f>TRIM(online_course_student_data_1!H7)</f>
        <v>UI/UX Fundamentals</v>
      </c>
      <c r="I7" s="5" t="str">
        <f>PROPER(TRIM(online_course_student_data_1!I7))</f>
        <v>Design</v>
      </c>
      <c r="J7" s="22">
        <f>IF(online_course_student_data_1!J7&gt;100%,online_course_student_data_1!J7/100,online_course_student_data_1!J7)</f>
        <v>0.98</v>
      </c>
      <c r="K7" s="11">
        <f>IF(online_course_student_data_1!K7&gt;2,online_course_student_data_1!K7/60,online_course_student_data_1!K7)</f>
        <v>1</v>
      </c>
      <c r="L7" s="4" t="s">
        <v>32</v>
      </c>
      <c r="M7" s="25" t="str">
        <f>IF(ISBLANK(online_course_student_data_1!M7),AVERAGE(1,5),IF(online_course_student_data_1!M7&gt;5,"5",online_course_student_data_1!M7))</f>
        <v>5</v>
      </c>
      <c r="N7" s="5">
        <f>LEN(online_course_student_data_1!N7)-LEN(SUBSTITUTE(online_course_student_data_1!N7,",",""))+1</f>
        <v>4</v>
      </c>
      <c r="O7" s="5" t="str" cm="1">
        <f t="array" ref="O7">_xlfn.IFS(OR(ISBLANK(online_course_student_data_1!F7),online_course_student_data_1!F7=0),"Unknown",AND(online_course_student_data_1!F7&gt;=18,online_course_student_data_1!F7&lt;=22),"Student",AND(online_course_student_data_1!F7&gt;=23,online_course_student_data_1!F7&lt;=30),"Early Career",AND(online_course_student_data_1!F7&gt;=31,online_course_student_data_1!F7&lt;=40),"Mid Career",online_course_student_data_1!F7&gt;=41,"Senior")</f>
        <v>Early Career</v>
      </c>
      <c r="P7" s="5" t="str" cm="1">
        <f t="array" ref="P7">_xlfn.IFS(AND((J7*100)+K7&gt;0,(J7*100)+K7&lt;=5),"Low",AND((J7*100)+K7&gt;5,(J7*100)+K7&lt;=15),"Medium",(J7*100)+K7&gt;15,"High")</f>
        <v>High</v>
      </c>
      <c r="Q7" s="24"/>
    </row>
    <row r="8" spans="1:18" x14ac:dyDescent="0.25">
      <c r="A8" s="4" t="s">
        <v>62</v>
      </c>
      <c r="B8" s="5" t="str">
        <f>TRIM(PROPER(online_course_student_data_1!$B8))</f>
        <v>Maria Thomas</v>
      </c>
      <c r="C8" s="4" t="str">
        <f>TRIM(CLEAN(online_course_student_data_1!$C8))</f>
        <v>julieryan@richards.com</v>
      </c>
      <c r="D8" s="5" t="str">
        <f>IF(LEFT(online_course_student_data_1!$D8,1)="F","Female","Male")</f>
        <v>Male</v>
      </c>
      <c r="E8" s="4" t="str">
        <f>IF(online_course_student_data_1!$E8="us","USA",IF(online_course_student_data_1!$E8="IN","INDIA",UPPER(online_course_student_data_1!$E8)))</f>
        <v>USA</v>
      </c>
      <c r="F8" s="13">
        <f>IF(OR(ISBLANK(online_course_student_data_1!F8),online_course_student_data_1!F8=0),ROUND(AVERAGE(online_course_student_data_1!F$2:F$1201),0),online_course_student_data_1!F8)</f>
        <v>16</v>
      </c>
      <c r="G8" s="10">
        <v>45146</v>
      </c>
      <c r="H8" s="5" t="str">
        <f>TRIM(online_course_student_data_1!H8)</f>
        <v>Startup Strategy</v>
      </c>
      <c r="I8" s="5" t="str">
        <f>PROPER(TRIM(online_course_student_data_1!I8))</f>
        <v>Business</v>
      </c>
      <c r="J8" s="22">
        <f>IF(online_course_student_data_1!J8&gt;100%,online_course_student_data_1!J8/100,online_course_student_data_1!J8)</f>
        <v>0.82</v>
      </c>
      <c r="K8" s="11">
        <f>IF(online_course_student_data_1!K8&gt;2,online_course_student_data_1!K8/60,online_course_student_data_1!K8)</f>
        <v>2</v>
      </c>
      <c r="L8" s="4" t="s">
        <v>39</v>
      </c>
      <c r="M8" s="25">
        <f>IF(ISBLANK(online_course_student_data_1!M8),AVERAGE(1,5),IF(online_course_student_data_1!M8&gt;5,"5",online_course_student_data_1!M8))</f>
        <v>4</v>
      </c>
      <c r="N8" s="5">
        <f>LEN(online_course_student_data_1!N8)-LEN(SUBSTITUTE(online_course_student_data_1!N8,",",""))+1</f>
        <v>8</v>
      </c>
      <c r="O8" s="5" t="str" cm="1">
        <f t="array" ref="O8">_xlfn.IFS(OR(ISBLANK(online_course_student_data_1!F8),online_course_student_data_1!F8=0),"Unknown",AND(online_course_student_data_1!F8&gt;=18,online_course_student_data_1!F8&lt;=22),"Student",AND(online_course_student_data_1!F8&gt;=23,online_course_student_data_1!F8&lt;=30),"Early Career",AND(online_course_student_data_1!F8&gt;=31,online_course_student_data_1!F8&lt;=40),"Mid Career",online_course_student_data_1!F8&gt;=41,"Senior")</f>
        <v>Unknown</v>
      </c>
      <c r="P8" s="5" t="str" cm="1">
        <f t="array" ref="P8">_xlfn.IFS(AND((J8*100)+K8&gt;0,(J8*100)+K8&lt;=5),"Low",AND((J8*100)+K8&gt;5,(J8*100)+K8&lt;=15),"Medium",(J8*100)+K8&gt;15,"High")</f>
        <v>High</v>
      </c>
      <c r="Q8" s="24"/>
    </row>
    <row r="9" spans="1:18" x14ac:dyDescent="0.25">
      <c r="A9" s="4" t="s">
        <v>66</v>
      </c>
      <c r="B9" s="5" t="str">
        <f>TRIM(PROPER(online_course_student_data_1!$B9))</f>
        <v>Brian Burton</v>
      </c>
      <c r="C9" s="4" t="str">
        <f>TRIM(CLEAN(online_course_student_data_1!$C9))</f>
        <v>cruzcaitlin@yahoo.com</v>
      </c>
      <c r="D9" s="5" t="str">
        <f>IF(LEFT(online_course_student_data_1!$D9,1)="F","Female","Male")</f>
        <v>Female</v>
      </c>
      <c r="E9" s="4" t="str">
        <f>IF(online_course_student_data_1!$E9="us","USA",IF(online_course_student_data_1!$E9="IN","INDIA",UPPER(online_course_student_data_1!$E9)))</f>
        <v>USA</v>
      </c>
      <c r="F9" s="13">
        <f>IF(OR(ISBLANK(online_course_student_data_1!F9),online_course_student_data_1!F9=0),ROUND(AVERAGE(online_course_student_data_1!F$2:F$1201),0),online_course_student_data_1!F9)</f>
        <v>16</v>
      </c>
      <c r="G9" s="10">
        <v>44753</v>
      </c>
      <c r="H9" s="5" t="str">
        <f>TRIM(online_course_student_data_1!H9)</f>
        <v>SEO Fundamentals</v>
      </c>
      <c r="I9" s="5" t="str">
        <f>PROPER(TRIM(online_course_student_data_1!I9))</f>
        <v>Marketing</v>
      </c>
      <c r="J9" s="22">
        <f>IF(online_course_student_data_1!J9&gt;100%,online_course_student_data_1!J9/100,online_course_student_data_1!J9)</f>
        <v>0.19</v>
      </c>
      <c r="K9" s="11">
        <f>IF(online_course_student_data_1!K9&gt;2,online_course_student_data_1!K9/60,online_course_student_data_1!K9)</f>
        <v>1.5</v>
      </c>
      <c r="L9" s="4" t="s">
        <v>32</v>
      </c>
      <c r="M9" s="25">
        <f>IF(ISBLANK(online_course_student_data_1!M9),AVERAGE(1,5),IF(online_course_student_data_1!M9&gt;5,"5",online_course_student_data_1!M9))</f>
        <v>3</v>
      </c>
      <c r="N9" s="5">
        <f>LEN(online_course_student_data_1!N9)-LEN(SUBSTITUTE(online_course_student_data_1!N9,",",""))+1</f>
        <v>2</v>
      </c>
      <c r="O9" s="5" t="str" cm="1">
        <f t="array" ref="O9">_xlfn.IFS(OR(ISBLANK(online_course_student_data_1!F9),online_course_student_data_1!F9=0),"Unknown",AND(online_course_student_data_1!F9&gt;=18,online_course_student_data_1!F9&lt;=22),"Student",AND(online_course_student_data_1!F9&gt;=23,online_course_student_data_1!F9&lt;=30),"Early Career",AND(online_course_student_data_1!F9&gt;=31,online_course_student_data_1!F9&lt;=40),"Mid Career",online_course_student_data_1!F9&gt;=41,"Senior")</f>
        <v>Unknown</v>
      </c>
      <c r="P9" s="5" t="str" cm="1">
        <f t="array" ref="P9">_xlfn.IFS(AND((J9*100)+K9&gt;0,(J9*100)+K9&lt;=5),"Low",AND((J9*100)+K9&gt;5,(J9*100)+K9&lt;=15),"Medium",(J9*100)+K9&gt;15,"High")</f>
        <v>High</v>
      </c>
      <c r="Q9" s="24"/>
      <c r="R9" s="17"/>
    </row>
    <row r="10" spans="1:18" x14ac:dyDescent="0.25">
      <c r="A10" s="4" t="s">
        <v>71</v>
      </c>
      <c r="B10" s="5" t="str">
        <f>TRIM(PROPER(online_course_student_data_1!$B10))</f>
        <v>Melanie Wilson</v>
      </c>
      <c r="C10" s="4" t="str">
        <f>TRIM(CLEAN(online_course_student_data_1!$C10))</f>
        <v>daniel62@yahoo.com</v>
      </c>
      <c r="D10" s="5" t="str">
        <f>IF(LEFT(online_course_student_data_1!$D10,1)="F","Female","Male")</f>
        <v>Female</v>
      </c>
      <c r="E10" s="4" t="str">
        <f>IF(online_course_student_data_1!$E10="us","USA",IF(online_course_student_data_1!$E10="IN","INDIA",UPPER(online_course_student_data_1!$E10)))</f>
        <v>USA</v>
      </c>
      <c r="F10" s="13">
        <f>IF(OR(ISBLANK(online_course_student_data_1!F10),online_course_student_data_1!F10=0),ROUND(AVERAGE(online_course_student_data_1!F$2:F$1201),0),online_course_student_data_1!F10)</f>
        <v>16</v>
      </c>
      <c r="G10" s="10">
        <v>45450</v>
      </c>
      <c r="H10" s="5" t="str">
        <f>TRIM(online_course_student_data_1!H10)</f>
        <v>Finance 101</v>
      </c>
      <c r="I10" s="5" t="str">
        <f>PROPER(TRIM(online_course_student_data_1!I10))</f>
        <v>Business</v>
      </c>
      <c r="J10" s="22">
        <f>IF(online_course_student_data_1!J10&gt;100%,online_course_student_data_1!J10/100,online_course_student_data_1!J10)</f>
        <v>0.87</v>
      </c>
      <c r="K10" s="11">
        <f>IF(online_course_student_data_1!K10&gt;2,online_course_student_data_1!K10/60,online_course_student_data_1!K10)</f>
        <v>1</v>
      </c>
      <c r="L10" s="4" t="s">
        <v>32</v>
      </c>
      <c r="M10" s="25">
        <f>IF(ISBLANK(online_course_student_data_1!M10),AVERAGE(1,5),IF(online_course_student_data_1!M10&gt;5,"5",online_course_student_data_1!M10))</f>
        <v>5</v>
      </c>
      <c r="N10" s="5">
        <f>LEN(online_course_student_data_1!N10)-LEN(SUBSTITUTE(online_course_student_data_1!N10,",",""))+1</f>
        <v>1</v>
      </c>
      <c r="O10" s="5" t="str" cm="1">
        <f t="array" ref="O10">_xlfn.IFS(OR(ISBLANK(online_course_student_data_1!F10),online_course_student_data_1!F10=0),"Unknown",AND(online_course_student_data_1!F10&gt;=18,online_course_student_data_1!F10&lt;=22),"Student",AND(online_course_student_data_1!F10&gt;=23,online_course_student_data_1!F10&lt;=30),"Early Career",AND(online_course_student_data_1!F10&gt;=31,online_course_student_data_1!F10&lt;=40),"Mid Career",online_course_student_data_1!F10&gt;=41,"Senior")</f>
        <v>Unknown</v>
      </c>
      <c r="P10" s="5" t="str" cm="1">
        <f t="array" ref="P10">_xlfn.IFS(AND((J10*100)+K10&gt;0,(J10*100)+K10&lt;=5),"Low",AND((J10*100)+K10&gt;5,(J10*100)+K10&lt;=15),"Medium",(J10*100)+K10&gt;15,"High")</f>
        <v>High</v>
      </c>
      <c r="Q10" s="24"/>
    </row>
    <row r="11" spans="1:18" x14ac:dyDescent="0.25">
      <c r="A11" s="4" t="s">
        <v>77</v>
      </c>
      <c r="B11" s="5" t="str">
        <f>TRIM(PROPER(online_course_student_data_1!$B11))</f>
        <v>Jonathan White</v>
      </c>
      <c r="C11" s="4" t="str">
        <f>TRIM(CLEAN(online_course_student_data_1!$C11))</f>
        <v>meagan89@hernandez.net</v>
      </c>
      <c r="D11" s="5" t="str">
        <f>IF(LEFT(online_course_student_data_1!$D11,1)="F","Female","Male")</f>
        <v>Female</v>
      </c>
      <c r="E11" s="4" t="str">
        <f>IF(online_course_student_data_1!$E11="us","USA",IF(online_course_student_data_1!$E11="IN","INDIA",UPPER(online_course_student_data_1!$E11)))</f>
        <v>UK</v>
      </c>
      <c r="F11" s="13">
        <f>IF(OR(ISBLANK(online_course_student_data_1!F11),online_course_student_data_1!F11=0),ROUND(AVERAGE(online_course_student_data_1!F$2:F$1201),0),online_course_student_data_1!F11)</f>
        <v>29</v>
      </c>
      <c r="G11" s="10">
        <v>44899</v>
      </c>
      <c r="H11" s="5" t="str">
        <f>TRIM(online_course_student_data_1!H11)</f>
        <v>Finance 101</v>
      </c>
      <c r="I11" s="5" t="str">
        <f>PROPER(TRIM(online_course_student_data_1!I11))</f>
        <v>Business</v>
      </c>
      <c r="J11" s="22">
        <f>IF(online_course_student_data_1!J11&gt;100%,online_course_student_data_1!J11/100,online_course_student_data_1!J11)</f>
        <v>0.8</v>
      </c>
      <c r="K11" s="11">
        <f>IF(online_course_student_data_1!K11&gt;2,online_course_student_data_1!K11/60,online_course_student_data_1!K11)</f>
        <v>0.75</v>
      </c>
      <c r="L11" s="4" t="s">
        <v>32</v>
      </c>
      <c r="M11" s="25">
        <f>IF(ISBLANK(online_course_student_data_1!M11),AVERAGE(1,5),IF(online_course_student_data_1!M11&gt;5,"5",online_course_student_data_1!M11))</f>
        <v>3</v>
      </c>
      <c r="N11" s="5">
        <f>LEN(online_course_student_data_1!N11)-LEN(SUBSTITUTE(online_course_student_data_1!N11,",",""))+1</f>
        <v>3</v>
      </c>
      <c r="O11" s="5" t="str" cm="1">
        <f t="array" ref="O11">_xlfn.IFS(OR(ISBLANK(online_course_student_data_1!F11),online_course_student_data_1!F11=0),"Unknown",AND(online_course_student_data_1!F11&gt;=18,online_course_student_data_1!F11&lt;=22),"Student",AND(online_course_student_data_1!F11&gt;=23,online_course_student_data_1!F11&lt;=30),"Early Career",AND(online_course_student_data_1!F11&gt;=31,online_course_student_data_1!F11&lt;=40),"Mid Career",online_course_student_data_1!F11&gt;=41,"Senior")</f>
        <v>Early Career</v>
      </c>
      <c r="P11" s="5" t="str" cm="1">
        <f t="array" ref="P11">_xlfn.IFS(AND((J11*100)+K11&gt;0,(J11*100)+K11&lt;=5),"Low",AND((J11*100)+K11&gt;5,(J11*100)+K11&lt;=15),"Medium",(J11*100)+K11&gt;15,"High")</f>
        <v>High</v>
      </c>
      <c r="Q11" s="24"/>
    </row>
    <row r="12" spans="1:18" x14ac:dyDescent="0.25">
      <c r="A12" s="4" t="s">
        <v>81</v>
      </c>
      <c r="B12" s="5" t="str">
        <f>TRIM(PROPER(online_course_student_data_1!$B12))</f>
        <v>Brian Cox Dvm</v>
      </c>
      <c r="C12" s="4" t="str">
        <f>TRIM(CLEAN(online_course_student_data_1!$C12))</f>
        <v>brianhumphrey@gmail.com</v>
      </c>
      <c r="D12" s="5" t="str">
        <f>IF(LEFT(online_course_student_data_1!$D12,1)="F","Female","Male")</f>
        <v>Female</v>
      </c>
      <c r="E12" s="4" t="str">
        <f>IF(online_course_student_data_1!$E12="us","USA",IF(online_course_student_data_1!$E12="IN","INDIA",UPPER(online_course_student_data_1!$E12)))</f>
        <v>USA</v>
      </c>
      <c r="F12" s="13">
        <f>IF(OR(ISBLANK(online_course_student_data_1!F12),online_course_student_data_1!F12=0),ROUND(AVERAGE(online_course_student_data_1!F$2:F$1201),0),online_course_student_data_1!F12)</f>
        <v>16</v>
      </c>
      <c r="G12" s="10">
        <v>45511</v>
      </c>
      <c r="H12" s="5" t="str">
        <f>TRIM(online_course_student_data_1!H12)</f>
        <v>Data Visualization with R</v>
      </c>
      <c r="I12" s="5" t="str">
        <f>PROPER(TRIM(online_course_student_data_1!I12))</f>
        <v>Data Science</v>
      </c>
      <c r="J12" s="22">
        <f>IF(online_course_student_data_1!J12&gt;100%,online_course_student_data_1!J12/100,online_course_student_data_1!J12)</f>
        <v>0.46</v>
      </c>
      <c r="K12" s="11">
        <f>IF(online_course_student_data_1!K12&gt;2,online_course_student_data_1!K12/60,online_course_student_data_1!K12)</f>
        <v>2</v>
      </c>
      <c r="L12" s="4" t="s">
        <v>32</v>
      </c>
      <c r="M12" s="25" t="str">
        <f>IF(ISBLANK(online_course_student_data_1!M12),AVERAGE(1,5),IF(online_course_student_data_1!M12&gt;5,"5",online_course_student_data_1!M12))</f>
        <v>5</v>
      </c>
      <c r="N12" s="5">
        <f>LEN(online_course_student_data_1!N12)-LEN(SUBSTITUTE(online_course_student_data_1!N12,",",""))+1</f>
        <v>6</v>
      </c>
      <c r="O12" s="5" t="str" cm="1">
        <f t="array" ref="O12">_xlfn.IFS(OR(ISBLANK(online_course_student_data_1!F12),online_course_student_data_1!F12=0),"Unknown",AND(online_course_student_data_1!F12&gt;=18,online_course_student_data_1!F12&lt;=22),"Student",AND(online_course_student_data_1!F12&gt;=23,online_course_student_data_1!F12&lt;=30),"Early Career",AND(online_course_student_data_1!F12&gt;=31,online_course_student_data_1!F12&lt;=40),"Mid Career",online_course_student_data_1!F12&gt;=41,"Senior")</f>
        <v>Unknown</v>
      </c>
      <c r="P12" s="5" t="str" cm="1">
        <f t="array" ref="P12">_xlfn.IFS(AND((J12*100)+K12&gt;0,(J12*100)+K12&lt;=5),"Low",AND((J12*100)+K12&gt;5,(J12*100)+K12&lt;=15),"Medium",(J12*100)+K12&gt;15,"High")</f>
        <v>High</v>
      </c>
      <c r="Q12" s="24"/>
    </row>
    <row r="13" spans="1:18" x14ac:dyDescent="0.25">
      <c r="A13" s="4" t="s">
        <v>85</v>
      </c>
      <c r="B13" s="5" t="str">
        <f>TRIM(PROPER(online_course_student_data_1!$B13))</f>
        <v>Kim Martinez</v>
      </c>
      <c r="C13" s="4" t="str">
        <f>TRIM(CLEAN(online_course_student_data_1!$C13))</f>
        <v>josephbrennan@yahoo.com</v>
      </c>
      <c r="D13" s="5" t="str">
        <f>IF(LEFT(online_course_student_data_1!$D13,1)="F","Female","Male")</f>
        <v>Male</v>
      </c>
      <c r="E13" s="4" t="str">
        <f>IF(online_course_student_data_1!$E13="us","USA",IF(online_course_student_data_1!$E13="IN","INDIA",UPPER(online_course_student_data_1!$E13)))</f>
        <v>GERMANY</v>
      </c>
      <c r="F13" s="13">
        <f>IF(OR(ISBLANK(online_course_student_data_1!F13),online_course_student_data_1!F13=0),ROUND(AVERAGE(online_course_student_data_1!F$2:F$1201),0),online_course_student_data_1!F13)</f>
        <v>16</v>
      </c>
      <c r="G13" s="10">
        <v>44791</v>
      </c>
      <c r="H13" s="5" t="str">
        <f>TRIM(online_course_student_data_1!H13)</f>
        <v>Digital Marketing 101</v>
      </c>
      <c r="I13" s="5" t="str">
        <f>PROPER(TRIM(online_course_student_data_1!I13))</f>
        <v>Marketing</v>
      </c>
      <c r="J13" s="22">
        <f>IF(online_course_student_data_1!J13&gt;100%,online_course_student_data_1!J13/100,online_course_student_data_1!J13)</f>
        <v>0.7</v>
      </c>
      <c r="K13" s="11">
        <f>IF(online_course_student_data_1!K13&gt;2,online_course_student_data_1!K13/60,online_course_student_data_1!K13)</f>
        <v>1</v>
      </c>
      <c r="L13" s="4" t="s">
        <v>39</v>
      </c>
      <c r="M13" s="25">
        <f>IF(ISBLANK(online_course_student_data_1!M13),AVERAGE(1,5),IF(online_course_student_data_1!M13&gt;5,"5",online_course_student_data_1!M13))</f>
        <v>2</v>
      </c>
      <c r="N13" s="5">
        <f>LEN(online_course_student_data_1!N13)-LEN(SUBSTITUTE(online_course_student_data_1!N13,",",""))+1</f>
        <v>3</v>
      </c>
      <c r="O13" s="5" t="str" cm="1">
        <f t="array" ref="O13">_xlfn.IFS(OR(ISBLANK(online_course_student_data_1!F13),online_course_student_data_1!F13=0),"Unknown",AND(online_course_student_data_1!F13&gt;=18,online_course_student_data_1!F13&lt;=22),"Student",AND(online_course_student_data_1!F13&gt;=23,online_course_student_data_1!F13&lt;=30),"Early Career",AND(online_course_student_data_1!F13&gt;=31,online_course_student_data_1!F13&lt;=40),"Mid Career",online_course_student_data_1!F13&gt;=41,"Senior")</f>
        <v>Unknown</v>
      </c>
      <c r="P13" s="5" t="str" cm="1">
        <f t="array" ref="P13">_xlfn.IFS(AND((J13*100)+K13&gt;0,(J13*100)+K13&lt;=5),"Low",AND((J13*100)+K13&gt;5,(J13*100)+K13&lt;=15),"Medium",(J13*100)+K13&gt;15,"High")</f>
        <v>High</v>
      </c>
      <c r="Q13" s="24"/>
    </row>
    <row r="14" spans="1:18" x14ac:dyDescent="0.25">
      <c r="A14" s="4" t="s">
        <v>93</v>
      </c>
      <c r="B14" s="5" t="str">
        <f>TRIM(PROPER(online_course_student_data_1!$B14))</f>
        <v>Michelle Ross</v>
      </c>
      <c r="C14" s="4" t="str">
        <f>TRIM(CLEAN(online_course_student_data_1!$C14))</f>
        <v>clam@gmail.com</v>
      </c>
      <c r="D14" s="5" t="str">
        <f>IF(LEFT(online_course_student_data_1!$D14,1)="F","Female","Male")</f>
        <v>Male</v>
      </c>
      <c r="E14" s="4" t="str">
        <f>IF(online_course_student_data_1!$E14="us","USA",IF(online_course_student_data_1!$E14="IN","INDIA",UPPER(online_course_student_data_1!$E14)))</f>
        <v>INDIA</v>
      </c>
      <c r="F14" s="13">
        <f>IF(OR(ISBLANK(online_course_student_data_1!F14),online_course_student_data_1!F14=0),ROUND(AVERAGE(online_course_student_data_1!F$2:F$1201),0),online_course_student_data_1!F14)</f>
        <v>16</v>
      </c>
      <c r="G14" s="10">
        <v>44960</v>
      </c>
      <c r="H14" s="5" t="str">
        <f>TRIM(online_course_student_data_1!H14)</f>
        <v>Project Management Essentials</v>
      </c>
      <c r="I14" s="5" t="str">
        <f>PROPER(TRIM(online_course_student_data_1!I14))</f>
        <v>Business</v>
      </c>
      <c r="J14" s="22">
        <f>IF(online_course_student_data_1!J14&gt;100%,online_course_student_data_1!J14/100,online_course_student_data_1!J14)</f>
        <v>0.56999999999999995</v>
      </c>
      <c r="K14" s="11">
        <f>IF(online_course_student_data_1!K14&gt;2,online_course_student_data_1!K14/60,online_course_student_data_1!K14)</f>
        <v>2</v>
      </c>
      <c r="L14" s="4" t="s">
        <v>32</v>
      </c>
      <c r="M14" s="25">
        <f>IF(ISBLANK(online_course_student_data_1!M14),AVERAGE(1,5),IF(online_course_student_data_1!M14&gt;5,"5",online_course_student_data_1!M14))</f>
        <v>1</v>
      </c>
      <c r="N14" s="5">
        <f>LEN(online_course_student_data_1!N14)-LEN(SUBSTITUTE(online_course_student_data_1!N14,",",""))+1</f>
        <v>6</v>
      </c>
      <c r="O14" s="5" t="str" cm="1">
        <f t="array" ref="O14">_xlfn.IFS(OR(ISBLANK(online_course_student_data_1!F14),online_course_student_data_1!F14=0),"Unknown",AND(online_course_student_data_1!F14&gt;=18,online_course_student_data_1!F14&lt;=22),"Student",AND(online_course_student_data_1!F14&gt;=23,online_course_student_data_1!F14&lt;=30),"Early Career",AND(online_course_student_data_1!F14&gt;=31,online_course_student_data_1!F14&lt;=40),"Mid Career",online_course_student_data_1!F14&gt;=41,"Senior")</f>
        <v>Unknown</v>
      </c>
      <c r="P14" s="5" t="str" cm="1">
        <f t="array" ref="P14">_xlfn.IFS(AND((J14*100)+K14&gt;0,(J14*100)+K14&lt;=5),"Low",AND((J14*100)+K14&gt;5,(J14*100)+K14&lt;=15),"Medium",(J14*100)+K14&gt;15,"High")</f>
        <v>High</v>
      </c>
      <c r="Q14" s="24"/>
    </row>
    <row r="15" spans="1:18" x14ac:dyDescent="0.25">
      <c r="A15" s="4" t="s">
        <v>99</v>
      </c>
      <c r="B15" s="5" t="str">
        <f>TRIM(PROPER(online_course_student_data_1!$B15))</f>
        <v>Crystal Robinson</v>
      </c>
      <c r="C15" s="4" t="str">
        <f>TRIM(CLEAN(online_course_student_data_1!$C15))</f>
        <v>perezrebecca@jones-young.info</v>
      </c>
      <c r="D15" s="5" t="str">
        <f>IF(LEFT(online_course_student_data_1!$D15,1)="F","Female","Male")</f>
        <v>Female</v>
      </c>
      <c r="E15" s="4" t="str">
        <f>IF(online_course_student_data_1!$E15="us","USA",IF(online_course_student_data_1!$E15="IN","INDIA",UPPER(online_course_student_data_1!$E15)))</f>
        <v>INDIA</v>
      </c>
      <c r="F15" s="13">
        <f>IF(OR(ISBLANK(online_course_student_data_1!F15),online_course_student_data_1!F15=0),ROUND(AVERAGE(online_course_student_data_1!F$2:F$1201),0),online_course_student_data_1!F15)</f>
        <v>16</v>
      </c>
      <c r="G15" s="10">
        <v>45043</v>
      </c>
      <c r="H15" s="5" t="str">
        <f>TRIM(online_course_student_data_1!H15)</f>
        <v>Python for Data Science</v>
      </c>
      <c r="I15" s="5" t="str">
        <f>PROPER(TRIM(online_course_student_data_1!I15))</f>
        <v>Data Science</v>
      </c>
      <c r="J15" s="22">
        <f>IF(online_course_student_data_1!J15&gt;100%,online_course_student_data_1!J15/100,online_course_student_data_1!J15)</f>
        <v>0.09</v>
      </c>
      <c r="K15" s="11">
        <f>IF(online_course_student_data_1!K15&gt;2,online_course_student_data_1!K15/60,online_course_student_data_1!K15)</f>
        <v>1.5</v>
      </c>
      <c r="L15" s="4" t="s">
        <v>32</v>
      </c>
      <c r="M15" s="25">
        <f>IF(ISBLANK(online_course_student_data_1!M15),AVERAGE(1,5),IF(online_course_student_data_1!M15&gt;5,"5",online_course_student_data_1!M15))</f>
        <v>5</v>
      </c>
      <c r="N15" s="5">
        <f>LEN(online_course_student_data_1!N15)-LEN(SUBSTITUTE(online_course_student_data_1!N15,",",""))+1</f>
        <v>2</v>
      </c>
      <c r="O15" s="5" t="str" cm="1">
        <f t="array" ref="O15">_xlfn.IFS(OR(ISBLANK(online_course_student_data_1!F15),online_course_student_data_1!F15=0),"Unknown",AND(online_course_student_data_1!F15&gt;=18,online_course_student_data_1!F15&lt;=22),"Student",AND(online_course_student_data_1!F15&gt;=23,online_course_student_data_1!F15&lt;=30),"Early Career",AND(online_course_student_data_1!F15&gt;=31,online_course_student_data_1!F15&lt;=40),"Mid Career",online_course_student_data_1!F15&gt;=41,"Senior")</f>
        <v>Unknown</v>
      </c>
      <c r="P15" s="5" t="str" cm="1">
        <f t="array" ref="P15">_xlfn.IFS(AND((J15*100)+K15&gt;0,(J15*100)+K15&lt;=5),"Low",AND((J15*100)+K15&gt;5,(J15*100)+K15&lt;=15),"Medium",(J15*100)+K15&gt;15,"High")</f>
        <v>Medium</v>
      </c>
      <c r="Q15" s="24"/>
    </row>
    <row r="16" spans="1:18" x14ac:dyDescent="0.25">
      <c r="A16" s="4" t="s">
        <v>104</v>
      </c>
      <c r="B16" s="5" t="str">
        <f>TRIM(PROPER(online_course_student_data_1!$B16))</f>
        <v>Laura Sanchez</v>
      </c>
      <c r="C16" s="4" t="str">
        <f>TRIM(CLEAN(online_course_student_data_1!$C16))</f>
        <v>glee@hotmail.com</v>
      </c>
      <c r="D16" s="5" t="str">
        <f>IF(LEFT(online_course_student_data_1!$D16,1)="F","Female","Male")</f>
        <v>Male</v>
      </c>
      <c r="E16" s="4" t="str">
        <f>IF(online_course_student_data_1!$E16="us","USA",IF(online_course_student_data_1!$E16="IN","INDIA",UPPER(online_course_student_data_1!$E16)))</f>
        <v>USA</v>
      </c>
      <c r="F16" s="13">
        <f>IF(OR(ISBLANK(online_course_student_data_1!F16),online_course_student_data_1!F16=0),ROUND(AVERAGE(online_course_student_data_1!F$2:F$1201),0),online_course_student_data_1!F16)</f>
        <v>16</v>
      </c>
      <c r="G16" s="10">
        <v>45049</v>
      </c>
      <c r="H16" s="5" t="str">
        <f>TRIM(online_course_student_data_1!H16)</f>
        <v>SEO Fundamentals</v>
      </c>
      <c r="I16" s="5" t="str">
        <f>PROPER(TRIM(online_course_student_data_1!I16))</f>
        <v>Marketing</v>
      </c>
      <c r="J16" s="22">
        <f>IF(online_course_student_data_1!J16&gt;100%,online_course_student_data_1!J16/100,online_course_student_data_1!J16)</f>
        <v>0.24</v>
      </c>
      <c r="K16" s="11">
        <f>IF(online_course_student_data_1!K16&gt;2,online_course_student_data_1!K16/60,online_course_student_data_1!K16)</f>
        <v>2</v>
      </c>
      <c r="L16" s="4" t="s">
        <v>39</v>
      </c>
      <c r="M16" s="25">
        <f>IF(ISBLANK(online_course_student_data_1!M16),AVERAGE(1,5),IF(online_course_student_data_1!M16&gt;5,"5",online_course_student_data_1!M16))</f>
        <v>1</v>
      </c>
      <c r="N16" s="5">
        <f>LEN(online_course_student_data_1!N16)-LEN(SUBSTITUTE(online_course_student_data_1!N16,",",""))+1</f>
        <v>4</v>
      </c>
      <c r="O16" s="5" t="str" cm="1">
        <f t="array" ref="O16">_xlfn.IFS(OR(ISBLANK(online_course_student_data_1!F16),online_course_student_data_1!F16=0),"Unknown",AND(online_course_student_data_1!F16&gt;=18,online_course_student_data_1!F16&lt;=22),"Student",AND(online_course_student_data_1!F16&gt;=23,online_course_student_data_1!F16&lt;=30),"Early Career",AND(online_course_student_data_1!F16&gt;=31,online_course_student_data_1!F16&lt;=40),"Mid Career",online_course_student_data_1!F16&gt;=41,"Senior")</f>
        <v>Unknown</v>
      </c>
      <c r="P16" s="5" t="str" cm="1">
        <f t="array" ref="P16">_xlfn.IFS(AND((J16*100)+K16&gt;0,(J16*100)+K16&lt;=5),"Low",AND((J16*100)+K16&gt;5,(J16*100)+K16&lt;=15),"Medium",(J16*100)+K16&gt;15,"High")</f>
        <v>High</v>
      </c>
      <c r="Q16" s="24"/>
    </row>
    <row r="17" spans="1:17" x14ac:dyDescent="0.25">
      <c r="A17" s="4" t="s">
        <v>108</v>
      </c>
      <c r="B17" s="5" t="str">
        <f>TRIM(PROPER(online_course_student_data_1!$B17))</f>
        <v>Amy Valdez</v>
      </c>
      <c r="C17" s="4" t="str">
        <f>TRIM(CLEAN(online_course_student_data_1!$C17))</f>
        <v>powellmatthew@wright.net</v>
      </c>
      <c r="D17" s="5" t="str">
        <f>IF(LEFT(online_course_student_data_1!$D17,1)="F","Female","Male")</f>
        <v>Male</v>
      </c>
      <c r="E17" s="4" t="str">
        <f>IF(online_course_student_data_1!$E17="us","USA",IF(online_course_student_data_1!$E17="IN","INDIA",UPPER(online_course_student_data_1!$E17)))</f>
        <v>USA</v>
      </c>
      <c r="F17" s="13">
        <f>IF(OR(ISBLANK(online_course_student_data_1!F17),online_course_student_data_1!F17=0),ROUND(AVERAGE(online_course_student_data_1!F$2:F$1201),0),online_course_student_data_1!F17)</f>
        <v>16</v>
      </c>
      <c r="G17" s="10">
        <v>45414</v>
      </c>
      <c r="H17" s="5" t="str">
        <f>TRIM(online_course_student_data_1!H17)</f>
        <v>Python for Data Science</v>
      </c>
      <c r="I17" s="5" t="str">
        <f>PROPER(TRIM(online_course_student_data_1!I17))</f>
        <v>Data Science</v>
      </c>
      <c r="J17" s="22">
        <f>IF(online_course_student_data_1!J17&gt;100%,online_course_student_data_1!J17/100,online_course_student_data_1!J17)</f>
        <v>0.13</v>
      </c>
      <c r="K17" s="11">
        <f>IF(online_course_student_data_1!K17&gt;2,online_course_student_data_1!K17/60,online_course_student_data_1!K17)</f>
        <v>1</v>
      </c>
      <c r="L17" s="4" t="s">
        <v>32</v>
      </c>
      <c r="M17" s="25">
        <f>IF(ISBLANK(online_course_student_data_1!M17),AVERAGE(1,5),IF(online_course_student_data_1!M17&gt;5,"5",online_course_student_data_1!M17))</f>
        <v>2</v>
      </c>
      <c r="N17" s="5">
        <f>LEN(online_course_student_data_1!N17)-LEN(SUBSTITUTE(online_course_student_data_1!N17,",",""))+1</f>
        <v>7</v>
      </c>
      <c r="O17" s="5" t="str" cm="1">
        <f t="array" ref="O17">_xlfn.IFS(OR(ISBLANK(online_course_student_data_1!F17),online_course_student_data_1!F17=0),"Unknown",AND(online_course_student_data_1!F17&gt;=18,online_course_student_data_1!F17&lt;=22),"Student",AND(online_course_student_data_1!F17&gt;=23,online_course_student_data_1!F17&lt;=30),"Early Career",AND(online_course_student_data_1!F17&gt;=31,online_course_student_data_1!F17&lt;=40),"Mid Career",online_course_student_data_1!F17&gt;=41,"Senior")</f>
        <v>Unknown</v>
      </c>
      <c r="P17" s="5" t="str" cm="1">
        <f t="array" ref="P17">_xlfn.IFS(AND((J17*100)+K17&gt;0,(J17*100)+K17&lt;=5),"Low",AND((J17*100)+K17&gt;5,(J17*100)+K17&lt;=15),"Medium",(J17*100)+K17&gt;15,"High")</f>
        <v>Medium</v>
      </c>
      <c r="Q17" s="24"/>
    </row>
    <row r="18" spans="1:17" x14ac:dyDescent="0.25">
      <c r="A18" s="4" t="s">
        <v>113</v>
      </c>
      <c r="B18" s="5" t="str">
        <f>TRIM(PROPER(online_course_student_data_1!$B18))</f>
        <v>Shannon Jones</v>
      </c>
      <c r="C18" s="4" t="str">
        <f>TRIM(CLEAN(online_course_student_data_1!$C18))</f>
        <v>pearsonamber@novak.com</v>
      </c>
      <c r="D18" s="5" t="str">
        <f>IF(LEFT(online_course_student_data_1!$D18,1)="F","Female","Male")</f>
        <v>Female</v>
      </c>
      <c r="E18" s="4" t="str">
        <f>IF(online_course_student_data_1!$E18="us","USA",IF(online_course_student_data_1!$E18="IN","INDIA",UPPER(online_course_student_data_1!$E18)))</f>
        <v>UK</v>
      </c>
      <c r="F18" s="13">
        <f>IF(OR(ISBLANK(online_course_student_data_1!F18),online_course_student_data_1!F18=0),ROUND(AVERAGE(online_course_student_data_1!F$2:F$1201),0),online_course_student_data_1!F18)</f>
        <v>16</v>
      </c>
      <c r="G18" s="10">
        <v>45354</v>
      </c>
      <c r="H18" s="5" t="str">
        <f>TRIM(online_course_student_data_1!H18)</f>
        <v>Adobe Illustrator Mastery</v>
      </c>
      <c r="I18" s="5" t="str">
        <f>PROPER(TRIM(online_course_student_data_1!I18))</f>
        <v>Design</v>
      </c>
      <c r="J18" s="22">
        <f>IF(online_course_student_data_1!J18&gt;100%,online_course_student_data_1!J18/100,online_course_student_data_1!J18)</f>
        <v>0.69</v>
      </c>
      <c r="K18" s="11">
        <f>IF(online_course_student_data_1!K18&gt;2,online_course_student_data_1!K18/60,online_course_student_data_1!K18)</f>
        <v>1.5</v>
      </c>
      <c r="L18" s="4" t="s">
        <v>39</v>
      </c>
      <c r="M18" s="25" t="str">
        <f>IF(ISBLANK(online_course_student_data_1!M18),AVERAGE(1,5),IF(online_course_student_data_1!M18&gt;5,"5",online_course_student_data_1!M18))</f>
        <v>5</v>
      </c>
      <c r="N18" s="5">
        <f>LEN(online_course_student_data_1!N18)-LEN(SUBSTITUTE(online_course_student_data_1!N18,",",""))+1</f>
        <v>2</v>
      </c>
      <c r="O18" s="5" t="str" cm="1">
        <f t="array" ref="O18">_xlfn.IFS(OR(ISBLANK(online_course_student_data_1!F18),online_course_student_data_1!F18=0),"Unknown",AND(online_course_student_data_1!F18&gt;=18,online_course_student_data_1!F18&lt;=22),"Student",AND(online_course_student_data_1!F18&gt;=23,online_course_student_data_1!F18&lt;=30),"Early Career",AND(online_course_student_data_1!F18&gt;=31,online_course_student_data_1!F18&lt;=40),"Mid Career",online_course_student_data_1!F18&gt;=41,"Senior")</f>
        <v>Unknown</v>
      </c>
      <c r="P18" s="5" t="str" cm="1">
        <f t="array" ref="P18">_xlfn.IFS(AND((J18*100)+K18&gt;0,(J18*100)+K18&lt;=5),"Low",AND((J18*100)+K18&gt;5,(J18*100)+K18&lt;=15),"Medium",(J18*100)+K18&gt;15,"High")</f>
        <v>High</v>
      </c>
      <c r="Q18" s="24"/>
    </row>
    <row r="19" spans="1:17" x14ac:dyDescent="0.25">
      <c r="A19" s="4" t="s">
        <v>118</v>
      </c>
      <c r="B19" s="5" t="str">
        <f>TRIM(PROPER(online_course_student_data_1!$B19))</f>
        <v>Anthony Gray</v>
      </c>
      <c r="C19" s="4" t="str">
        <f>TRIM(CLEAN(online_course_student_data_1!$C19))</f>
        <v>sara74@yahoo.com</v>
      </c>
      <c r="D19" s="5" t="str">
        <f>IF(LEFT(online_course_student_data_1!$D19,1)="F","Female","Male")</f>
        <v>Female</v>
      </c>
      <c r="E19" s="4" t="str">
        <f>IF(online_course_student_data_1!$E19="us","USA",IF(online_course_student_data_1!$E19="IN","INDIA",UPPER(online_course_student_data_1!$E19)))</f>
        <v>UK</v>
      </c>
      <c r="F19" s="13">
        <f>IF(OR(ISBLANK(online_course_student_data_1!F19),online_course_student_data_1!F19=0),ROUND(AVERAGE(online_course_student_data_1!F$2:F$1201),0),online_course_student_data_1!F19)</f>
        <v>16</v>
      </c>
      <c r="G19" s="10">
        <v>45289</v>
      </c>
      <c r="H19" s="5" t="str">
        <f>TRIM(online_course_student_data_1!H19)</f>
        <v>Python for Data Science</v>
      </c>
      <c r="I19" s="5" t="str">
        <f>PROPER(TRIM(online_course_student_data_1!I19))</f>
        <v>Data Science</v>
      </c>
      <c r="J19" s="22">
        <f>IF(online_course_student_data_1!J19&gt;100%,online_course_student_data_1!J19/100,online_course_student_data_1!J19)</f>
        <v>0.33</v>
      </c>
      <c r="K19" s="11">
        <f>IF(online_course_student_data_1!K19&gt;2,online_course_student_data_1!K19/60,online_course_student_data_1!K19)</f>
        <v>1.5</v>
      </c>
      <c r="L19" s="4" t="s">
        <v>32</v>
      </c>
      <c r="M19" s="25" t="str">
        <f>IF(ISBLANK(online_course_student_data_1!M19),AVERAGE(1,5),IF(online_course_student_data_1!M19&gt;5,"5",online_course_student_data_1!M19))</f>
        <v>5</v>
      </c>
      <c r="N19" s="5">
        <f>LEN(online_course_student_data_1!N19)-LEN(SUBSTITUTE(online_course_student_data_1!N19,",",""))+1</f>
        <v>7</v>
      </c>
      <c r="O19" s="5" t="str" cm="1">
        <f t="array" ref="O19">_xlfn.IFS(OR(ISBLANK(online_course_student_data_1!F19),online_course_student_data_1!F19=0),"Unknown",AND(online_course_student_data_1!F19&gt;=18,online_course_student_data_1!F19&lt;=22),"Student",AND(online_course_student_data_1!F19&gt;=23,online_course_student_data_1!F19&lt;=30),"Early Career",AND(online_course_student_data_1!F19&gt;=31,online_course_student_data_1!F19&lt;=40),"Mid Career",online_course_student_data_1!F19&gt;=41,"Senior")</f>
        <v>Unknown</v>
      </c>
      <c r="P19" s="5" t="str" cm="1">
        <f t="array" ref="P19">_xlfn.IFS(AND((J19*100)+K19&gt;0,(J19*100)+K19&lt;=5),"Low",AND((J19*100)+K19&gt;5,(J19*100)+K19&lt;=15),"Medium",(J19*100)+K19&gt;15,"High")</f>
        <v>High</v>
      </c>
      <c r="Q19" s="24"/>
    </row>
    <row r="20" spans="1:17" x14ac:dyDescent="0.25">
      <c r="A20" s="4" t="s">
        <v>124</v>
      </c>
      <c r="B20" s="5" t="str">
        <f>TRIM(PROPER(online_course_student_data_1!$B20))</f>
        <v>Michelle Moore</v>
      </c>
      <c r="C20" s="4" t="str">
        <f>TRIM(CLEAN(online_course_student_data_1!$C20))</f>
        <v>tanyariley@hotmail.com</v>
      </c>
      <c r="D20" s="5" t="str">
        <f>IF(LEFT(online_course_student_data_1!$D20,1)="F","Female","Male")</f>
        <v>Male</v>
      </c>
      <c r="E20" s="4" t="str">
        <f>IF(online_course_student_data_1!$E20="us","USA",IF(online_course_student_data_1!$E20="IN","INDIA",UPPER(online_course_student_data_1!$E20)))</f>
        <v>INDIA</v>
      </c>
      <c r="F20" s="13">
        <f>IF(OR(ISBLANK(online_course_student_data_1!F20),online_course_student_data_1!F20=0),ROUND(AVERAGE(online_course_student_data_1!F$2:F$1201),0),online_course_student_data_1!F20)</f>
        <v>34</v>
      </c>
      <c r="G20" s="10">
        <v>45740</v>
      </c>
      <c r="H20" s="5" t="str">
        <f>TRIM(online_course_student_data_1!H20)</f>
        <v>Social Media Strategy</v>
      </c>
      <c r="I20" s="5" t="str">
        <f>PROPER(TRIM(online_course_student_data_1!I20))</f>
        <v>Marketing</v>
      </c>
      <c r="J20" s="22">
        <f>IF(online_course_student_data_1!J20&gt;100%,online_course_student_data_1!J20/100,online_course_student_data_1!J20)</f>
        <v>0.06</v>
      </c>
      <c r="K20" s="11">
        <f>IF(online_course_student_data_1!K20&gt;2,online_course_student_data_1!K20/60,online_course_student_data_1!K20)</f>
        <v>1</v>
      </c>
      <c r="L20" s="4" t="s">
        <v>32</v>
      </c>
      <c r="M20" s="25">
        <f>IF(ISBLANK(online_course_student_data_1!M20),AVERAGE(1,5),IF(online_course_student_data_1!M20&gt;5,"5",online_course_student_data_1!M20))</f>
        <v>5</v>
      </c>
      <c r="N20" s="5">
        <f>LEN(online_course_student_data_1!N20)-LEN(SUBSTITUTE(online_course_student_data_1!N20,",",""))+1</f>
        <v>1</v>
      </c>
      <c r="O20" s="5" t="str" cm="1">
        <f t="array" ref="O20">_xlfn.IFS(OR(ISBLANK(online_course_student_data_1!F20),online_course_student_data_1!F20=0),"Unknown",AND(online_course_student_data_1!F20&gt;=18,online_course_student_data_1!F20&lt;=22),"Student",AND(online_course_student_data_1!F20&gt;=23,online_course_student_data_1!F20&lt;=30),"Early Career",AND(online_course_student_data_1!F20&gt;=31,online_course_student_data_1!F20&lt;=40),"Mid Career",online_course_student_data_1!F20&gt;=41,"Senior")</f>
        <v>Mid Career</v>
      </c>
      <c r="P20" s="5" t="str" cm="1">
        <f t="array" ref="P20">_xlfn.IFS(AND((J20*100)+K20&gt;0,(J20*100)+K20&lt;=5),"Low",AND((J20*100)+K20&gt;5,(J20*100)+K20&lt;=15),"Medium",(J20*100)+K20&gt;15,"High")</f>
        <v>Medium</v>
      </c>
      <c r="Q20" s="24"/>
    </row>
    <row r="21" spans="1:17" x14ac:dyDescent="0.25">
      <c r="A21" s="4" t="s">
        <v>128</v>
      </c>
      <c r="B21" s="5" t="str">
        <f>TRIM(PROPER(online_course_student_data_1!$B21))</f>
        <v>Kathryn Farrell</v>
      </c>
      <c r="C21" s="4" t="str">
        <f>TRIM(CLEAN(online_course_student_data_1!$C21))</f>
        <v>invalid-email</v>
      </c>
      <c r="D21" s="5" t="str">
        <f>IF(LEFT(online_course_student_data_1!$D21,1)="F","Female","Male")</f>
        <v>Female</v>
      </c>
      <c r="E21" s="4" t="str">
        <f>IF(online_course_student_data_1!$E21="us","USA",IF(online_course_student_data_1!$E21="IN","INDIA",UPPER(online_course_student_data_1!$E21)))</f>
        <v>USA</v>
      </c>
      <c r="F21" s="13">
        <f>IF(OR(ISBLANK(online_course_student_data_1!F21),online_course_student_data_1!F21=0),ROUND(AVERAGE(online_course_student_data_1!F$2:F$1201),0),online_course_student_data_1!F21)</f>
        <v>16</v>
      </c>
      <c r="G21" s="10">
        <v>44841</v>
      </c>
      <c r="H21" s="5" t="str">
        <f>TRIM(online_course_student_data_1!H21)</f>
        <v>Digital Marketing 101</v>
      </c>
      <c r="I21" s="5" t="str">
        <f>PROPER(TRIM(online_course_student_data_1!I21))</f>
        <v>Marketing</v>
      </c>
      <c r="J21" s="22">
        <f>IF(online_course_student_data_1!J21&gt;100%,online_course_student_data_1!J21/100,online_course_student_data_1!J21)</f>
        <v>0.72</v>
      </c>
      <c r="K21" s="11">
        <f>IF(online_course_student_data_1!K21&gt;2,online_course_student_data_1!K21/60,online_course_student_data_1!K21)</f>
        <v>2</v>
      </c>
      <c r="L21" s="4" t="s">
        <v>32</v>
      </c>
      <c r="M21" s="25">
        <f>IF(ISBLANK(online_course_student_data_1!M21),AVERAGE(1,5),IF(online_course_student_data_1!M21&gt;5,"5",online_course_student_data_1!M21))</f>
        <v>2</v>
      </c>
      <c r="N21" s="5">
        <f>LEN(online_course_student_data_1!N21)-LEN(SUBSTITUTE(online_course_student_data_1!N21,",",""))+1</f>
        <v>4</v>
      </c>
      <c r="O21" s="5" t="str" cm="1">
        <f t="array" ref="O21">_xlfn.IFS(OR(ISBLANK(online_course_student_data_1!F21),online_course_student_data_1!F21=0),"Unknown",AND(online_course_student_data_1!F21&gt;=18,online_course_student_data_1!F21&lt;=22),"Student",AND(online_course_student_data_1!F21&gt;=23,online_course_student_data_1!F21&lt;=30),"Early Career",AND(online_course_student_data_1!F21&gt;=31,online_course_student_data_1!F21&lt;=40),"Mid Career",online_course_student_data_1!F21&gt;=41,"Senior")</f>
        <v>Unknown</v>
      </c>
      <c r="P21" s="5" t="str" cm="1">
        <f t="array" ref="P21">_xlfn.IFS(AND((J21*100)+K21&gt;0,(J21*100)+K21&lt;=5),"Low",AND((J21*100)+K21&gt;5,(J21*100)+K21&lt;=15),"Medium",(J21*100)+K21&gt;15,"High")</f>
        <v>High</v>
      </c>
      <c r="Q21" s="24"/>
    </row>
    <row r="22" spans="1:17" x14ac:dyDescent="0.25">
      <c r="A22" s="4" t="s">
        <v>132</v>
      </c>
      <c r="B22" s="5" t="str">
        <f>TRIM(PROPER(online_course_student_data_1!$B22))</f>
        <v>Andrea Jones</v>
      </c>
      <c r="C22" s="4" t="str">
        <f>TRIM(CLEAN(online_course_student_data_1!$C22))</f>
        <v>kwilson@riley.org</v>
      </c>
      <c r="D22" s="5" t="str">
        <f>IF(LEFT(online_course_student_data_1!$D22,1)="F","Female","Male")</f>
        <v>Female</v>
      </c>
      <c r="E22" s="4" t="str">
        <f>IF(online_course_student_data_1!$E22="us","USA",IF(online_course_student_data_1!$E22="IN","INDIA",UPPER(online_course_student_data_1!$E22)))</f>
        <v>INDIA</v>
      </c>
      <c r="F22" s="13">
        <f>IF(OR(ISBLANK(online_course_student_data_1!F22),online_course_student_data_1!F22=0),ROUND(AVERAGE(online_course_student_data_1!F$2:F$1201),0),online_course_student_data_1!F22)</f>
        <v>16</v>
      </c>
      <c r="G22" s="10">
        <v>44754</v>
      </c>
      <c r="H22" s="5" t="str">
        <f>TRIM(online_course_student_data_1!H22)</f>
        <v>Startup Strategy</v>
      </c>
      <c r="I22" s="5" t="str">
        <f>PROPER(TRIM(online_course_student_data_1!I22))</f>
        <v>Business</v>
      </c>
      <c r="J22" s="22">
        <f>IF(online_course_student_data_1!J22&gt;100%,online_course_student_data_1!J22/100,online_course_student_data_1!J22)</f>
        <v>0.16</v>
      </c>
      <c r="K22" s="11">
        <f>IF(online_course_student_data_1!K22&gt;2,online_course_student_data_1!K22/60,online_course_student_data_1!K22)</f>
        <v>1.5</v>
      </c>
      <c r="L22" s="4" t="s">
        <v>32</v>
      </c>
      <c r="M22" s="25">
        <f>IF(ISBLANK(online_course_student_data_1!M22),AVERAGE(1,5),IF(online_course_student_data_1!M22&gt;5,"5",online_course_student_data_1!M22))</f>
        <v>3</v>
      </c>
      <c r="N22" s="5">
        <f>LEN(online_course_student_data_1!N22)-LEN(SUBSTITUTE(online_course_student_data_1!N22,",",""))+1</f>
        <v>6</v>
      </c>
      <c r="O22" s="5" t="str" cm="1">
        <f t="array" ref="O22">_xlfn.IFS(OR(ISBLANK(online_course_student_data_1!F22),online_course_student_data_1!F22=0),"Unknown",AND(online_course_student_data_1!F22&gt;=18,online_course_student_data_1!F22&lt;=22),"Student",AND(online_course_student_data_1!F22&gt;=23,online_course_student_data_1!F22&lt;=30),"Early Career",AND(online_course_student_data_1!F22&gt;=31,online_course_student_data_1!F22&lt;=40),"Mid Career",online_course_student_data_1!F22&gt;=41,"Senior")</f>
        <v>Unknown</v>
      </c>
      <c r="P22" s="5" t="str" cm="1">
        <f t="array" ref="P22">_xlfn.IFS(AND((J22*100)+K22&gt;0,(J22*100)+K22&lt;=5),"Low",AND((J22*100)+K22&gt;5,(J22*100)+K22&lt;=15),"Medium",(J22*100)+K22&gt;15,"High")</f>
        <v>High</v>
      </c>
      <c r="Q22" s="24"/>
    </row>
    <row r="23" spans="1:17" x14ac:dyDescent="0.25">
      <c r="A23" s="4" t="s">
        <v>136</v>
      </c>
      <c r="B23" s="5" t="str">
        <f>TRIM(PROPER(online_course_student_data_1!$B23))</f>
        <v>Taylor Harris</v>
      </c>
      <c r="C23" s="4" t="str">
        <f>TRIM(CLEAN(online_course_student_data_1!$C23))</f>
        <v>josephanderson@hotmail.com</v>
      </c>
      <c r="D23" s="5" t="str">
        <f>IF(LEFT(online_course_student_data_1!$D23,1)="F","Female","Male")</f>
        <v>Male</v>
      </c>
      <c r="E23" s="4" t="str">
        <f>IF(online_course_student_data_1!$E23="us","USA",IF(online_course_student_data_1!$E23="IN","INDIA",UPPER(online_course_student_data_1!$E23)))</f>
        <v>UK</v>
      </c>
      <c r="F23" s="13">
        <f>IF(OR(ISBLANK(online_course_student_data_1!F23),online_course_student_data_1!F23=0),ROUND(AVERAGE(online_course_student_data_1!F$2:F$1201),0),online_course_student_data_1!F23)</f>
        <v>16</v>
      </c>
      <c r="G23" s="10">
        <v>44903</v>
      </c>
      <c r="H23" s="5" t="str">
        <f>TRIM(online_course_student_data_1!H23)</f>
        <v>Data Visualization with R</v>
      </c>
      <c r="I23" s="5" t="str">
        <f>PROPER(TRIM(online_course_student_data_1!I23))</f>
        <v>Data Science</v>
      </c>
      <c r="J23" s="22">
        <f>IF(online_course_student_data_1!J23&gt;100%,online_course_student_data_1!J23/100,online_course_student_data_1!J23)</f>
        <v>0.44</v>
      </c>
      <c r="K23" s="11">
        <f>IF(online_course_student_data_1!K23&gt;2,online_course_student_data_1!K23/60,online_course_student_data_1!K23)</f>
        <v>0.75</v>
      </c>
      <c r="L23" s="4" t="s">
        <v>32</v>
      </c>
      <c r="M23" s="25">
        <f>IF(ISBLANK(online_course_student_data_1!M23),AVERAGE(1,5),IF(online_course_student_data_1!M23&gt;5,"5",online_course_student_data_1!M23))</f>
        <v>1</v>
      </c>
      <c r="N23" s="5">
        <f>LEN(online_course_student_data_1!N23)-LEN(SUBSTITUTE(online_course_student_data_1!N23,",",""))+1</f>
        <v>4</v>
      </c>
      <c r="O23" s="5" t="str" cm="1">
        <f t="array" ref="O23">_xlfn.IFS(OR(ISBLANK(online_course_student_data_1!F23),online_course_student_data_1!F23=0),"Unknown",AND(online_course_student_data_1!F23&gt;=18,online_course_student_data_1!F23&lt;=22),"Student",AND(online_course_student_data_1!F23&gt;=23,online_course_student_data_1!F23&lt;=30),"Early Career",AND(online_course_student_data_1!F23&gt;=31,online_course_student_data_1!F23&lt;=40),"Mid Career",online_course_student_data_1!F23&gt;=41,"Senior")</f>
        <v>Unknown</v>
      </c>
      <c r="P23" s="5" t="str" cm="1">
        <f t="array" ref="P23">_xlfn.IFS(AND((J23*100)+K23&gt;0,(J23*100)+K23&lt;=5),"Low",AND((J23*100)+K23&gt;5,(J23*100)+K23&lt;=15),"Medium",(J23*100)+K23&gt;15,"High")</f>
        <v>High</v>
      </c>
      <c r="Q23" s="24"/>
    </row>
    <row r="24" spans="1:17" x14ac:dyDescent="0.25">
      <c r="A24" s="4" t="s">
        <v>141</v>
      </c>
      <c r="B24" s="5" t="str">
        <f>TRIM(PROPER(online_course_student_data_1!$B24))</f>
        <v>Alexandra Howell</v>
      </c>
      <c r="C24" s="4" t="str">
        <f>TRIM(CLEAN(online_course_student_data_1!$C24))</f>
        <v>medinawilliam@mahoney.com</v>
      </c>
      <c r="D24" s="5" t="str">
        <f>IF(LEFT(online_course_student_data_1!$D24,1)="F","Female","Male")</f>
        <v>Male</v>
      </c>
      <c r="E24" s="4" t="str">
        <f>IF(online_course_student_data_1!$E24="us","USA",IF(online_course_student_data_1!$E24="IN","INDIA",UPPER(online_course_student_data_1!$E24)))</f>
        <v>CANADA</v>
      </c>
      <c r="F24" s="13">
        <f>IF(OR(ISBLANK(online_course_student_data_1!F24),online_course_student_data_1!F24=0),ROUND(AVERAGE(online_course_student_data_1!F$2:F$1201),0),online_course_student_data_1!F24)</f>
        <v>16</v>
      </c>
      <c r="G24" s="10">
        <v>45124</v>
      </c>
      <c r="H24" s="5" t="str">
        <f>TRIM(online_course_student_data_1!H24)</f>
        <v>Digital Marketing 101</v>
      </c>
      <c r="I24" s="5" t="str">
        <f>PROPER(TRIM(online_course_student_data_1!I24))</f>
        <v>Marketing</v>
      </c>
      <c r="J24" s="22">
        <f>IF(online_course_student_data_1!J24&gt;100%,online_course_student_data_1!J24/100,online_course_student_data_1!J24)</f>
        <v>0.17</v>
      </c>
      <c r="K24" s="11">
        <f>IF(online_course_student_data_1!K24&gt;2,online_course_student_data_1!K24/60,online_course_student_data_1!K24)</f>
        <v>1</v>
      </c>
      <c r="L24" s="4" t="s">
        <v>32</v>
      </c>
      <c r="M24" s="25">
        <f>IF(ISBLANK(online_course_student_data_1!M24),AVERAGE(1,5),IF(online_course_student_data_1!M24&gt;5,"5",online_course_student_data_1!M24))</f>
        <v>3</v>
      </c>
      <c r="N24" s="5">
        <f>LEN(online_course_student_data_1!N24)-LEN(SUBSTITUTE(online_course_student_data_1!N24,",",""))+1</f>
        <v>5</v>
      </c>
      <c r="O24" s="5" t="str" cm="1">
        <f t="array" ref="O24">_xlfn.IFS(OR(ISBLANK(online_course_student_data_1!F24),online_course_student_data_1!F24=0),"Unknown",AND(online_course_student_data_1!F24&gt;=18,online_course_student_data_1!F24&lt;=22),"Student",AND(online_course_student_data_1!F24&gt;=23,online_course_student_data_1!F24&lt;=30),"Early Career",AND(online_course_student_data_1!F24&gt;=31,online_course_student_data_1!F24&lt;=40),"Mid Career",online_course_student_data_1!F24&gt;=41,"Senior")</f>
        <v>Unknown</v>
      </c>
      <c r="P24" s="5" t="str" cm="1">
        <f t="array" ref="P24">_xlfn.IFS(AND((J24*100)+K24&gt;0,(J24*100)+K24&lt;=5),"Low",AND((J24*100)+K24&gt;5,(J24*100)+K24&lt;=15),"Medium",(J24*100)+K24&gt;15,"High")</f>
        <v>High</v>
      </c>
      <c r="Q24" s="24"/>
    </row>
    <row r="25" spans="1:17" x14ac:dyDescent="0.25">
      <c r="A25" s="4" t="s">
        <v>146</v>
      </c>
      <c r="B25" s="5" t="str">
        <f>TRIM(PROPER(online_course_student_data_1!$B25))</f>
        <v>Elizabeth Riggs</v>
      </c>
      <c r="C25" s="4" t="str">
        <f>TRIM(CLEAN(online_course_student_data_1!$C25))</f>
        <v>sarah12@wilson-rodriguez.net</v>
      </c>
      <c r="D25" s="5" t="str">
        <f>IF(LEFT(online_course_student_data_1!$D25,1)="F","Female","Male")</f>
        <v>Male</v>
      </c>
      <c r="E25" s="4" t="str">
        <f>IF(online_course_student_data_1!$E25="us","USA",IF(online_course_student_data_1!$E25="IN","INDIA",UPPER(online_course_student_data_1!$E25)))</f>
        <v>INDIA</v>
      </c>
      <c r="F25" s="13">
        <f>IF(OR(ISBLANK(online_course_student_data_1!F25),online_course_student_data_1!F25=0),ROUND(AVERAGE(online_course_student_data_1!F$2:F$1201),0),online_course_student_data_1!F25)</f>
        <v>28</v>
      </c>
      <c r="G25" s="10">
        <v>44968</v>
      </c>
      <c r="H25" s="5" t="str">
        <f>TRIM(online_course_student_data_1!H25)</f>
        <v>React for Beginners</v>
      </c>
      <c r="I25" s="5" t="str">
        <f>PROPER(TRIM(online_course_student_data_1!I25))</f>
        <v>Web Development</v>
      </c>
      <c r="J25" s="22">
        <f>IF(online_course_student_data_1!J25&gt;100%,online_course_student_data_1!J25/100,online_course_student_data_1!J25)</f>
        <v>0.06</v>
      </c>
      <c r="K25" s="11">
        <f>IF(online_course_student_data_1!K25&gt;2,online_course_student_data_1!K25/60,online_course_student_data_1!K25)</f>
        <v>0.75</v>
      </c>
      <c r="L25" s="4" t="s">
        <v>32</v>
      </c>
      <c r="M25" s="25">
        <f>IF(ISBLANK(online_course_student_data_1!M25),AVERAGE(1,5),IF(online_course_student_data_1!M25&gt;5,"5",online_course_student_data_1!M25))</f>
        <v>1</v>
      </c>
      <c r="N25" s="5">
        <f>LEN(online_course_student_data_1!N25)-LEN(SUBSTITUTE(online_course_student_data_1!N25,",",""))+1</f>
        <v>5</v>
      </c>
      <c r="O25" s="5" t="str" cm="1">
        <f t="array" ref="O25">_xlfn.IFS(OR(ISBLANK(online_course_student_data_1!F25),online_course_student_data_1!F25=0),"Unknown",AND(online_course_student_data_1!F25&gt;=18,online_course_student_data_1!F25&lt;=22),"Student",AND(online_course_student_data_1!F25&gt;=23,online_course_student_data_1!F25&lt;=30),"Early Career",AND(online_course_student_data_1!F25&gt;=31,online_course_student_data_1!F25&lt;=40),"Mid Career",online_course_student_data_1!F25&gt;=41,"Senior")</f>
        <v>Early Career</v>
      </c>
      <c r="P25" s="5" t="str" cm="1">
        <f t="array" ref="P25">_xlfn.IFS(AND((J25*100)+K25&gt;0,(J25*100)+K25&lt;=5),"Low",AND((J25*100)+K25&gt;5,(J25*100)+K25&lt;=15),"Medium",(J25*100)+K25&gt;15,"High")</f>
        <v>Medium</v>
      </c>
      <c r="Q25" s="24"/>
    </row>
    <row r="26" spans="1:17" x14ac:dyDescent="0.25">
      <c r="A26" s="4" t="s">
        <v>152</v>
      </c>
      <c r="B26" s="5" t="str">
        <f>TRIM(PROPER(online_course_student_data_1!$B26))</f>
        <v>Christina Walters</v>
      </c>
      <c r="C26" s="4" t="str">
        <f>TRIM(CLEAN(online_course_student_data_1!$C26))</f>
        <v>dking@gmail.com</v>
      </c>
      <c r="D26" s="5" t="str">
        <f>IF(LEFT(online_course_student_data_1!$D26,1)="F","Female","Male")</f>
        <v>Male</v>
      </c>
      <c r="E26" s="4" t="str">
        <f>IF(online_course_student_data_1!$E26="us","USA",IF(online_course_student_data_1!$E26="IN","INDIA",UPPER(online_course_student_data_1!$E26)))</f>
        <v>INDIA</v>
      </c>
      <c r="F26" s="13">
        <f>IF(OR(ISBLANK(online_course_student_data_1!F26),online_course_student_data_1!F26=0),ROUND(AVERAGE(online_course_student_data_1!F$2:F$1201),0),online_course_student_data_1!F26)</f>
        <v>16</v>
      </c>
      <c r="G26" s="10">
        <v>44663</v>
      </c>
      <c r="H26" s="5" t="str">
        <f>TRIM(online_course_student_data_1!H26)</f>
        <v>React for Beginners</v>
      </c>
      <c r="I26" s="5" t="str">
        <f>PROPER(TRIM(online_course_student_data_1!I26))</f>
        <v>Web Development</v>
      </c>
      <c r="J26" s="22">
        <f>IF(online_course_student_data_1!J26&gt;100%,online_course_student_data_1!J26/100,online_course_student_data_1!J26)</f>
        <v>0.71</v>
      </c>
      <c r="K26" s="11">
        <f>IF(online_course_student_data_1!K26&gt;2,online_course_student_data_1!K26/60,online_course_student_data_1!K26)</f>
        <v>0.75</v>
      </c>
      <c r="L26" s="4" t="s">
        <v>39</v>
      </c>
      <c r="M26" s="25">
        <f>IF(ISBLANK(online_course_student_data_1!M26),AVERAGE(1,5),IF(online_course_student_data_1!M26&gt;5,"5",online_course_student_data_1!M26))</f>
        <v>1</v>
      </c>
      <c r="N26" s="5">
        <f>LEN(online_course_student_data_1!N26)-LEN(SUBSTITUTE(online_course_student_data_1!N26,",",""))+1</f>
        <v>8</v>
      </c>
      <c r="O26" s="5" t="str" cm="1">
        <f t="array" ref="O26">_xlfn.IFS(OR(ISBLANK(online_course_student_data_1!F26),online_course_student_data_1!F26=0),"Unknown",AND(online_course_student_data_1!F26&gt;=18,online_course_student_data_1!F26&lt;=22),"Student",AND(online_course_student_data_1!F26&gt;=23,online_course_student_data_1!F26&lt;=30),"Early Career",AND(online_course_student_data_1!F26&gt;=31,online_course_student_data_1!F26&lt;=40),"Mid Career",online_course_student_data_1!F26&gt;=41,"Senior")</f>
        <v>Unknown</v>
      </c>
      <c r="P26" s="5" t="str" cm="1">
        <f t="array" ref="P26">_xlfn.IFS(AND((J26*100)+K26&gt;0,(J26*100)+K26&lt;=5),"Low",AND((J26*100)+K26&gt;5,(J26*100)+K26&lt;=15),"Medium",(J26*100)+K26&gt;15,"High")</f>
        <v>High</v>
      </c>
      <c r="Q26" s="24"/>
    </row>
    <row r="27" spans="1:17" x14ac:dyDescent="0.25">
      <c r="A27" s="4" t="s">
        <v>156</v>
      </c>
      <c r="B27" s="5" t="str">
        <f>TRIM(PROPER(online_course_student_data_1!$B27))</f>
        <v>Ray Walsh</v>
      </c>
      <c r="C27" s="4" t="str">
        <f>TRIM(CLEAN(online_course_student_data_1!$C27))</f>
        <v>joycearnold@yahoo.com</v>
      </c>
      <c r="D27" s="5" t="str">
        <f>IF(LEFT(online_course_student_data_1!$D27,1)="F","Female","Male")</f>
        <v>Female</v>
      </c>
      <c r="E27" s="4" t="str">
        <f>IF(online_course_student_data_1!$E27="us","USA",IF(online_course_student_data_1!$E27="IN","INDIA",UPPER(online_course_student_data_1!$E27)))</f>
        <v>INDIA</v>
      </c>
      <c r="F27" s="13">
        <f>IF(OR(ISBLANK(online_course_student_data_1!F27),online_course_student_data_1!F27=0),ROUND(AVERAGE(online_course_student_data_1!F$2:F$1201),0),online_course_student_data_1!F27)</f>
        <v>16</v>
      </c>
      <c r="G27" s="10">
        <v>45643</v>
      </c>
      <c r="H27" s="5" t="str">
        <f>TRIM(online_course_student_data_1!H27)</f>
        <v>Graphic Design Basics</v>
      </c>
      <c r="I27" s="5" t="str">
        <f>PROPER(TRIM(online_course_student_data_1!I27))</f>
        <v>Design</v>
      </c>
      <c r="J27" s="22">
        <f>IF(online_course_student_data_1!J27&gt;100%,online_course_student_data_1!J27/100,online_course_student_data_1!J27)</f>
        <v>0.05</v>
      </c>
      <c r="K27" s="11">
        <f>IF(online_course_student_data_1!K27&gt;2,online_course_student_data_1!K27/60,online_course_student_data_1!K27)</f>
        <v>2</v>
      </c>
      <c r="L27" s="4" t="s">
        <v>39</v>
      </c>
      <c r="M27" s="25">
        <f>IF(ISBLANK(online_course_student_data_1!M27),AVERAGE(1,5),IF(online_course_student_data_1!M27&gt;5,"5",online_course_student_data_1!M27))</f>
        <v>3</v>
      </c>
      <c r="N27" s="5">
        <f>LEN(online_course_student_data_1!N27)-LEN(SUBSTITUTE(online_course_student_data_1!N27,",",""))+1</f>
        <v>1</v>
      </c>
      <c r="O27" s="5" t="str" cm="1">
        <f t="array" ref="O27">_xlfn.IFS(OR(ISBLANK(online_course_student_data_1!F27),online_course_student_data_1!F27=0),"Unknown",AND(online_course_student_data_1!F27&gt;=18,online_course_student_data_1!F27&lt;=22),"Student",AND(online_course_student_data_1!F27&gt;=23,online_course_student_data_1!F27&lt;=30),"Early Career",AND(online_course_student_data_1!F27&gt;=31,online_course_student_data_1!F27&lt;=40),"Mid Career",online_course_student_data_1!F27&gt;=41,"Senior")</f>
        <v>Unknown</v>
      </c>
      <c r="P27" s="5" t="str" cm="1">
        <f t="array" ref="P27">_xlfn.IFS(AND((J27*100)+K27&gt;0,(J27*100)+K27&lt;=5),"Low",AND((J27*100)+K27&gt;5,(J27*100)+K27&lt;=15),"Medium",(J27*100)+K27&gt;15,"High")</f>
        <v>Medium</v>
      </c>
      <c r="Q27" s="24"/>
    </row>
    <row r="28" spans="1:17" x14ac:dyDescent="0.25">
      <c r="A28" s="4" t="s">
        <v>162</v>
      </c>
      <c r="B28" s="5" t="str">
        <f>TRIM(PROPER(online_course_student_data_1!$B28))</f>
        <v>Stephanie Gardner</v>
      </c>
      <c r="C28" s="4" t="str">
        <f>TRIM(CLEAN(online_course_student_data_1!$C28))</f>
        <v>russellwilliams@yahoo.com</v>
      </c>
      <c r="D28" s="5" t="str">
        <f>IF(LEFT(online_course_student_data_1!$D28,1)="F","Female","Male")</f>
        <v>Female</v>
      </c>
      <c r="E28" s="4" t="str">
        <f>IF(online_course_student_data_1!$E28="us","USA",IF(online_course_student_data_1!$E28="IN","INDIA",UPPER(online_course_student_data_1!$E28)))</f>
        <v>USA</v>
      </c>
      <c r="F28" s="13">
        <f>IF(OR(ISBLANK(online_course_student_data_1!F28),online_course_student_data_1!F28=0),ROUND(AVERAGE(online_course_student_data_1!F$2:F$1201),0),online_course_student_data_1!F28)</f>
        <v>16</v>
      </c>
      <c r="G28" s="10">
        <v>45529</v>
      </c>
      <c r="H28" s="5" t="str">
        <f>TRIM(online_course_student_data_1!H28)</f>
        <v>Social Media Strategy</v>
      </c>
      <c r="I28" s="5" t="str">
        <f>PROPER(TRIM(online_course_student_data_1!I28))</f>
        <v>Marketing</v>
      </c>
      <c r="J28" s="22">
        <f>IF(online_course_student_data_1!J28&gt;100%,online_course_student_data_1!J28/100,online_course_student_data_1!J28)</f>
        <v>0.22</v>
      </c>
      <c r="K28" s="11">
        <f>IF(online_course_student_data_1!K28&gt;2,online_course_student_data_1!K28/60,online_course_student_data_1!K28)</f>
        <v>1.5</v>
      </c>
      <c r="L28" s="4" t="s">
        <v>39</v>
      </c>
      <c r="M28" s="25">
        <f>IF(ISBLANK(online_course_student_data_1!M28),AVERAGE(1,5),IF(online_course_student_data_1!M28&gt;5,"5",online_course_student_data_1!M28))</f>
        <v>4</v>
      </c>
      <c r="N28" s="5">
        <f>LEN(online_course_student_data_1!N28)-LEN(SUBSTITUTE(online_course_student_data_1!N28,",",""))+1</f>
        <v>3</v>
      </c>
      <c r="O28" s="5" t="str" cm="1">
        <f t="array" ref="O28">_xlfn.IFS(OR(ISBLANK(online_course_student_data_1!F28),online_course_student_data_1!F28=0),"Unknown",AND(online_course_student_data_1!F28&gt;=18,online_course_student_data_1!F28&lt;=22),"Student",AND(online_course_student_data_1!F28&gt;=23,online_course_student_data_1!F28&lt;=30),"Early Career",AND(online_course_student_data_1!F28&gt;=31,online_course_student_data_1!F28&lt;=40),"Mid Career",online_course_student_data_1!F28&gt;=41,"Senior")</f>
        <v>Unknown</v>
      </c>
      <c r="P28" s="5" t="str" cm="1">
        <f t="array" ref="P28">_xlfn.IFS(AND((J28*100)+K28&gt;0,(J28*100)+K28&lt;=5),"Low",AND((J28*100)+K28&gt;5,(J28*100)+K28&lt;=15),"Medium",(J28*100)+K28&gt;15,"High")</f>
        <v>High</v>
      </c>
      <c r="Q28" s="24"/>
    </row>
    <row r="29" spans="1:17" x14ac:dyDescent="0.25">
      <c r="A29" s="4" t="s">
        <v>166</v>
      </c>
      <c r="B29" s="5" t="str">
        <f>TRIM(PROPER(online_course_student_data_1!$B29))</f>
        <v>Brian Deleon</v>
      </c>
      <c r="C29" s="4" t="str">
        <f>TRIM(CLEAN(online_course_student_data_1!$C29))</f>
        <v>sarayoung@gmail.com</v>
      </c>
      <c r="D29" s="5" t="str">
        <f>IF(LEFT(online_course_student_data_1!$D29,1)="F","Female","Male")</f>
        <v>Female</v>
      </c>
      <c r="E29" s="4" t="str">
        <f>IF(online_course_student_data_1!$E29="us","USA",IF(online_course_student_data_1!$E29="IN","INDIA",UPPER(online_course_student_data_1!$E29)))</f>
        <v>CANADA</v>
      </c>
      <c r="F29" s="13">
        <f>IF(OR(ISBLANK(online_course_student_data_1!F29),online_course_student_data_1!F29=0),ROUND(AVERAGE(online_course_student_data_1!F$2:F$1201),0),online_course_student_data_1!F29)</f>
        <v>44</v>
      </c>
      <c r="G29" s="10">
        <v>44748</v>
      </c>
      <c r="H29" s="5" t="str">
        <f>TRIM(online_course_student_data_1!H29)</f>
        <v>Startup Strategy</v>
      </c>
      <c r="I29" s="5" t="str">
        <f>PROPER(TRIM(online_course_student_data_1!I29))</f>
        <v>Business</v>
      </c>
      <c r="J29" s="22">
        <f>IF(online_course_student_data_1!J29&gt;100%,online_course_student_data_1!J29/100,online_course_student_data_1!J29)</f>
        <v>0.6</v>
      </c>
      <c r="K29" s="11">
        <f>IF(online_course_student_data_1!K29&gt;2,online_course_student_data_1!K29/60,online_course_student_data_1!K29)</f>
        <v>2</v>
      </c>
      <c r="L29" s="4" t="s">
        <v>39</v>
      </c>
      <c r="M29" s="25">
        <f>IF(ISBLANK(online_course_student_data_1!M29),AVERAGE(1,5),IF(online_course_student_data_1!M29&gt;5,"5",online_course_student_data_1!M29))</f>
        <v>2</v>
      </c>
      <c r="N29" s="5">
        <f>LEN(online_course_student_data_1!N29)-LEN(SUBSTITUTE(online_course_student_data_1!N29,",",""))+1</f>
        <v>2</v>
      </c>
      <c r="O29" s="5" t="str" cm="1">
        <f t="array" ref="O29">_xlfn.IFS(OR(ISBLANK(online_course_student_data_1!F29),online_course_student_data_1!F29=0),"Unknown",AND(online_course_student_data_1!F29&gt;=18,online_course_student_data_1!F29&lt;=22),"Student",AND(online_course_student_data_1!F29&gt;=23,online_course_student_data_1!F29&lt;=30),"Early Career",AND(online_course_student_data_1!F29&gt;=31,online_course_student_data_1!F29&lt;=40),"Mid Career",online_course_student_data_1!F29&gt;=41,"Senior")</f>
        <v>Senior</v>
      </c>
      <c r="P29" s="5" t="str" cm="1">
        <f t="array" ref="P29">_xlfn.IFS(AND((J29*100)+K29&gt;0,(J29*100)+K29&lt;=5),"Low",AND((J29*100)+K29&gt;5,(J29*100)+K29&lt;=15),"Medium",(J29*100)+K29&gt;15,"High")</f>
        <v>High</v>
      </c>
      <c r="Q29" s="24"/>
    </row>
    <row r="30" spans="1:17" x14ac:dyDescent="0.25">
      <c r="A30" s="4" t="s">
        <v>170</v>
      </c>
      <c r="B30" s="5" t="str">
        <f>TRIM(PROPER(online_course_student_data_1!$B30))</f>
        <v>Evelyn Galvan</v>
      </c>
      <c r="C30" s="4" t="str">
        <f>TRIM(CLEAN(online_course_student_data_1!$C30))</f>
        <v>erik16@garrison.com</v>
      </c>
      <c r="D30" s="5" t="str">
        <f>IF(LEFT(online_course_student_data_1!$D30,1)="F","Female","Male")</f>
        <v>Female</v>
      </c>
      <c r="E30" s="4" t="str">
        <f>IF(online_course_student_data_1!$E30="us","USA",IF(online_course_student_data_1!$E30="IN","INDIA",UPPER(online_course_student_data_1!$E30)))</f>
        <v>INDIA</v>
      </c>
      <c r="F30" s="13">
        <f>IF(OR(ISBLANK(online_course_student_data_1!F30),online_course_student_data_1!F30=0),ROUND(AVERAGE(online_course_student_data_1!F$2:F$1201),0),online_course_student_data_1!F30)</f>
        <v>16</v>
      </c>
      <c r="G30" s="10">
        <v>45108</v>
      </c>
      <c r="H30" s="5" t="str">
        <f>TRIM(online_course_student_data_1!H30)</f>
        <v>JavaScript Bootcamp</v>
      </c>
      <c r="I30" s="5" t="str">
        <f>PROPER(TRIM(online_course_student_data_1!I30))</f>
        <v>Web Development</v>
      </c>
      <c r="J30" s="22">
        <f>IF(online_course_student_data_1!J30&gt;100%,online_course_student_data_1!J30/100,online_course_student_data_1!J30)</f>
        <v>0.98</v>
      </c>
      <c r="K30" s="11">
        <f>IF(online_course_student_data_1!K30&gt;2,online_course_student_data_1!K30/60,online_course_student_data_1!K30)</f>
        <v>2</v>
      </c>
      <c r="L30" s="4" t="s">
        <v>32</v>
      </c>
      <c r="M30" s="25">
        <f>IF(ISBLANK(online_course_student_data_1!M30),AVERAGE(1,5),IF(online_course_student_data_1!M30&gt;5,"5",online_course_student_data_1!M30))</f>
        <v>3</v>
      </c>
      <c r="N30" s="5">
        <f>LEN(online_course_student_data_1!N30)-LEN(SUBSTITUTE(online_course_student_data_1!N30,",",""))+1</f>
        <v>6</v>
      </c>
      <c r="O30" s="5" t="str" cm="1">
        <f t="array" ref="O30">_xlfn.IFS(OR(ISBLANK(online_course_student_data_1!F30),online_course_student_data_1!F30=0),"Unknown",AND(online_course_student_data_1!F30&gt;=18,online_course_student_data_1!F30&lt;=22),"Student",AND(online_course_student_data_1!F30&gt;=23,online_course_student_data_1!F30&lt;=30),"Early Career",AND(online_course_student_data_1!F30&gt;=31,online_course_student_data_1!F30&lt;=40),"Mid Career",online_course_student_data_1!F30&gt;=41,"Senior")</f>
        <v>Unknown</v>
      </c>
      <c r="P30" s="5" t="str" cm="1">
        <f t="array" ref="P30">_xlfn.IFS(AND((J30*100)+K30&gt;0,(J30*100)+K30&lt;=5),"Low",AND((J30*100)+K30&gt;5,(J30*100)+K30&lt;=15),"Medium",(J30*100)+K30&gt;15,"High")</f>
        <v>High</v>
      </c>
      <c r="Q30" s="24"/>
    </row>
    <row r="31" spans="1:17" x14ac:dyDescent="0.25">
      <c r="A31" s="4" t="s">
        <v>175</v>
      </c>
      <c r="B31" s="5" t="str">
        <f>TRIM(PROPER(online_course_student_data_1!$B31))</f>
        <v>Courtney Keller</v>
      </c>
      <c r="C31" s="4" t="str">
        <f>TRIM(CLEAN(online_course_student_data_1!$C31))</f>
        <v>joshua14@yahoo.com</v>
      </c>
      <c r="D31" s="5" t="str">
        <f>IF(LEFT(online_course_student_data_1!$D31,1)="F","Female","Male")</f>
        <v>Male</v>
      </c>
      <c r="E31" s="4" t="str">
        <f>IF(online_course_student_data_1!$E31="us","USA",IF(online_course_student_data_1!$E31="IN","INDIA",UPPER(online_course_student_data_1!$E31)))</f>
        <v>GERMANY</v>
      </c>
      <c r="F31" s="13">
        <f>IF(OR(ISBLANK(online_course_student_data_1!F31),online_course_student_data_1!F31=0),ROUND(AVERAGE(online_course_student_data_1!F$2:F$1201),0),online_course_student_data_1!F31)</f>
        <v>26</v>
      </c>
      <c r="G31" s="10">
        <v>45373</v>
      </c>
      <c r="H31" s="5" t="str">
        <f>TRIM(online_course_student_data_1!H31)</f>
        <v>Python for Data Science</v>
      </c>
      <c r="I31" s="5" t="str">
        <f>PROPER(TRIM(online_course_student_data_1!I31))</f>
        <v>Data Science</v>
      </c>
      <c r="J31" s="22">
        <f>IF(online_course_student_data_1!J31&gt;100%,online_course_student_data_1!J31/100,online_course_student_data_1!J31)</f>
        <v>0.4</v>
      </c>
      <c r="K31" s="11">
        <f>IF(online_course_student_data_1!K31&gt;2,online_course_student_data_1!K31/60,online_course_student_data_1!K31)</f>
        <v>2</v>
      </c>
      <c r="L31" s="4" t="s">
        <v>32</v>
      </c>
      <c r="M31" s="25">
        <f>IF(ISBLANK(online_course_student_data_1!M31),AVERAGE(1,5),IF(online_course_student_data_1!M31&gt;5,"5",online_course_student_data_1!M31))</f>
        <v>4</v>
      </c>
      <c r="N31" s="5">
        <f>LEN(online_course_student_data_1!N31)-LEN(SUBSTITUTE(online_course_student_data_1!N31,",",""))+1</f>
        <v>7</v>
      </c>
      <c r="O31" s="5" t="str" cm="1">
        <f t="array" ref="O31">_xlfn.IFS(OR(ISBLANK(online_course_student_data_1!F31),online_course_student_data_1!F31=0),"Unknown",AND(online_course_student_data_1!F31&gt;=18,online_course_student_data_1!F31&lt;=22),"Student",AND(online_course_student_data_1!F31&gt;=23,online_course_student_data_1!F31&lt;=30),"Early Career",AND(online_course_student_data_1!F31&gt;=31,online_course_student_data_1!F31&lt;=40),"Mid Career",online_course_student_data_1!F31&gt;=41,"Senior")</f>
        <v>Early Career</v>
      </c>
      <c r="P31" s="5" t="str" cm="1">
        <f t="array" ref="P31">_xlfn.IFS(AND((J31*100)+K31&gt;0,(J31*100)+K31&lt;=5),"Low",AND((J31*100)+K31&gt;5,(J31*100)+K31&lt;=15),"Medium",(J31*100)+K31&gt;15,"High")</f>
        <v>High</v>
      </c>
      <c r="Q31" s="24"/>
    </row>
    <row r="32" spans="1:17" x14ac:dyDescent="0.25">
      <c r="A32" s="4" t="s">
        <v>180</v>
      </c>
      <c r="B32" s="5" t="str">
        <f>TRIM(PROPER(online_course_student_data_1!$B32))</f>
        <v>Erin Johnson</v>
      </c>
      <c r="C32" s="4" t="str">
        <f>TRIM(CLEAN(online_course_student_data_1!$C32))</f>
        <v>beverlyterrell@gmail.com</v>
      </c>
      <c r="D32" s="5" t="str">
        <f>IF(LEFT(online_course_student_data_1!$D32,1)="F","Female","Male")</f>
        <v>Female</v>
      </c>
      <c r="E32" s="4" t="str">
        <f>IF(online_course_student_data_1!$E32="us","USA",IF(online_course_student_data_1!$E32="IN","INDIA",UPPER(online_course_student_data_1!$E32)))</f>
        <v>CANADA</v>
      </c>
      <c r="F32" s="13">
        <f>IF(OR(ISBLANK(online_course_student_data_1!F32),online_course_student_data_1!F32=0),ROUND(AVERAGE(online_course_student_data_1!F$2:F$1201),0),online_course_student_data_1!F32)</f>
        <v>16</v>
      </c>
      <c r="G32" s="10">
        <v>45654</v>
      </c>
      <c r="H32" s="5" t="str">
        <f>TRIM(online_course_student_data_1!H32)</f>
        <v>Social Media Strategy</v>
      </c>
      <c r="I32" s="5" t="str">
        <f>PROPER(TRIM(online_course_student_data_1!I32))</f>
        <v>Marketing</v>
      </c>
      <c r="J32" s="22">
        <f>IF(online_course_student_data_1!J32&gt;100%,online_course_student_data_1!J32/100,online_course_student_data_1!J32)</f>
        <v>0.85</v>
      </c>
      <c r="K32" s="11">
        <f>IF(online_course_student_data_1!K32&gt;2,online_course_student_data_1!K32/60,online_course_student_data_1!K32)</f>
        <v>2</v>
      </c>
      <c r="L32" s="4" t="s">
        <v>32</v>
      </c>
      <c r="M32" s="25">
        <f>IF(ISBLANK(online_course_student_data_1!M32),AVERAGE(1,5),IF(online_course_student_data_1!M32&gt;5,"5",online_course_student_data_1!M32))</f>
        <v>3</v>
      </c>
      <c r="N32" s="5">
        <f>LEN(online_course_student_data_1!N32)-LEN(SUBSTITUTE(online_course_student_data_1!N32,",",""))+1</f>
        <v>4</v>
      </c>
      <c r="O32" s="5" t="str" cm="1">
        <f t="array" ref="O32">_xlfn.IFS(OR(ISBLANK(online_course_student_data_1!F32),online_course_student_data_1!F32=0),"Unknown",AND(online_course_student_data_1!F32&gt;=18,online_course_student_data_1!F32&lt;=22),"Student",AND(online_course_student_data_1!F32&gt;=23,online_course_student_data_1!F32&lt;=30),"Early Career",AND(online_course_student_data_1!F32&gt;=31,online_course_student_data_1!F32&lt;=40),"Mid Career",online_course_student_data_1!F32&gt;=41,"Senior")</f>
        <v>Unknown</v>
      </c>
      <c r="P32" s="5" t="str" cm="1">
        <f t="array" ref="P32">_xlfn.IFS(AND((J32*100)+K32&gt;0,(J32*100)+K32&lt;=5),"Low",AND((J32*100)+K32&gt;5,(J32*100)+K32&lt;=15),"Medium",(J32*100)+K32&gt;15,"High")</f>
        <v>High</v>
      </c>
      <c r="Q32" s="24"/>
    </row>
    <row r="33" spans="1:17" x14ac:dyDescent="0.25">
      <c r="A33" s="4" t="s">
        <v>185</v>
      </c>
      <c r="B33" s="5" t="str">
        <f>TRIM(PROPER(online_course_student_data_1!$B33))</f>
        <v>Jessica Joyce</v>
      </c>
      <c r="C33" s="4" t="str">
        <f>TRIM(CLEAN(online_course_student_data_1!$C33))</f>
        <v>mlam@williams-graham.net</v>
      </c>
      <c r="D33" s="5" t="str">
        <f>IF(LEFT(online_course_student_data_1!$D33,1)="F","Female","Male")</f>
        <v>Male</v>
      </c>
      <c r="E33" s="4" t="str">
        <f>IF(online_course_student_data_1!$E33="us","USA",IF(online_course_student_data_1!$E33="IN","INDIA",UPPER(online_course_student_data_1!$E33)))</f>
        <v>CANADA</v>
      </c>
      <c r="F33" s="13">
        <f>IF(OR(ISBLANK(online_course_student_data_1!F33),online_course_student_data_1!F33=0),ROUND(AVERAGE(online_course_student_data_1!F$2:F$1201),0),online_course_student_data_1!F33)</f>
        <v>16</v>
      </c>
      <c r="G33" s="10">
        <v>44826</v>
      </c>
      <c r="H33" s="5" t="str">
        <f>TRIM(online_course_student_data_1!H33)</f>
        <v>Adobe Illustrator Mastery</v>
      </c>
      <c r="I33" s="5" t="str">
        <f>PROPER(TRIM(online_course_student_data_1!I33))</f>
        <v>Design</v>
      </c>
      <c r="J33" s="22">
        <f>IF(online_course_student_data_1!J33&gt;100%,online_course_student_data_1!J33/100,online_course_student_data_1!J33)</f>
        <v>0.53</v>
      </c>
      <c r="K33" s="11">
        <f>IF(online_course_student_data_1!K33&gt;2,online_course_student_data_1!K33/60,online_course_student_data_1!K33)</f>
        <v>0.75</v>
      </c>
      <c r="L33" s="4" t="s">
        <v>32</v>
      </c>
      <c r="M33" s="25">
        <f>IF(ISBLANK(online_course_student_data_1!M33),AVERAGE(1,5),IF(online_course_student_data_1!M33&gt;5,"5",online_course_student_data_1!M33))</f>
        <v>3</v>
      </c>
      <c r="N33" s="5">
        <f>LEN(online_course_student_data_1!N33)-LEN(SUBSTITUTE(online_course_student_data_1!N33,",",""))+1</f>
        <v>5</v>
      </c>
      <c r="O33" s="5" t="str" cm="1">
        <f t="array" ref="O33">_xlfn.IFS(OR(ISBLANK(online_course_student_data_1!F33),online_course_student_data_1!F33=0),"Unknown",AND(online_course_student_data_1!F33&gt;=18,online_course_student_data_1!F33&lt;=22),"Student",AND(online_course_student_data_1!F33&gt;=23,online_course_student_data_1!F33&lt;=30),"Early Career",AND(online_course_student_data_1!F33&gt;=31,online_course_student_data_1!F33&lt;=40),"Mid Career",online_course_student_data_1!F33&gt;=41,"Senior")</f>
        <v>Unknown</v>
      </c>
      <c r="P33" s="5" t="str" cm="1">
        <f t="array" ref="P33">_xlfn.IFS(AND((J33*100)+K33&gt;0,(J33*100)+K33&lt;=5),"Low",AND((J33*100)+K33&gt;5,(J33*100)+K33&lt;=15),"Medium",(J33*100)+K33&gt;15,"High")</f>
        <v>High</v>
      </c>
      <c r="Q33" s="24"/>
    </row>
    <row r="34" spans="1:17" x14ac:dyDescent="0.25">
      <c r="A34" s="4" t="s">
        <v>190</v>
      </c>
      <c r="B34" s="5" t="str">
        <f>TRIM(PROPER(online_course_student_data_1!$B34))</f>
        <v>Christina Reynolds</v>
      </c>
      <c r="C34" s="4" t="str">
        <f>TRIM(CLEAN(online_course_student_data_1!$C34))</f>
        <v>elizabeth14@hotmail.com</v>
      </c>
      <c r="D34" s="5" t="str">
        <f>IF(LEFT(online_course_student_data_1!$D34,1)="F","Female","Male")</f>
        <v>Female</v>
      </c>
      <c r="E34" s="4" t="str">
        <f>IF(online_course_student_data_1!$E34="us","USA",IF(online_course_student_data_1!$E34="IN","INDIA",UPPER(online_course_student_data_1!$E34)))</f>
        <v>UK</v>
      </c>
      <c r="F34" s="13">
        <f>IF(OR(ISBLANK(online_course_student_data_1!F34),online_course_student_data_1!F34=0),ROUND(AVERAGE(online_course_student_data_1!F$2:F$1201),0),online_course_student_data_1!F34)</f>
        <v>39</v>
      </c>
      <c r="G34" s="10">
        <v>45494</v>
      </c>
      <c r="H34" s="5" t="str">
        <f>TRIM(online_course_student_data_1!H34)</f>
        <v>Startup Strategy</v>
      </c>
      <c r="I34" s="5" t="str">
        <f>PROPER(TRIM(online_course_student_data_1!I34))</f>
        <v>Business</v>
      </c>
      <c r="J34" s="22">
        <f>IF(online_course_student_data_1!J34&gt;100%,online_course_student_data_1!J34/100,online_course_student_data_1!J34)</f>
        <v>0.41</v>
      </c>
      <c r="K34" s="11">
        <f>IF(online_course_student_data_1!K34&gt;2,online_course_student_data_1!K34/60,online_course_student_data_1!K34)</f>
        <v>0.75</v>
      </c>
      <c r="L34" s="4" t="s">
        <v>39</v>
      </c>
      <c r="M34" s="25">
        <f>IF(ISBLANK(online_course_student_data_1!M34),AVERAGE(1,5),IF(online_course_student_data_1!M34&gt;5,"5",online_course_student_data_1!M34))</f>
        <v>4</v>
      </c>
      <c r="N34" s="5">
        <f>LEN(online_course_student_data_1!N34)-LEN(SUBSTITUTE(online_course_student_data_1!N34,",",""))+1</f>
        <v>7</v>
      </c>
      <c r="O34" s="5" t="str" cm="1">
        <f t="array" ref="O34">_xlfn.IFS(OR(ISBLANK(online_course_student_data_1!F34),online_course_student_data_1!F34=0),"Unknown",AND(online_course_student_data_1!F34&gt;=18,online_course_student_data_1!F34&lt;=22),"Student",AND(online_course_student_data_1!F34&gt;=23,online_course_student_data_1!F34&lt;=30),"Early Career",AND(online_course_student_data_1!F34&gt;=31,online_course_student_data_1!F34&lt;=40),"Mid Career",online_course_student_data_1!F34&gt;=41,"Senior")</f>
        <v>Mid Career</v>
      </c>
      <c r="P34" s="5" t="str" cm="1">
        <f t="array" ref="P34">_xlfn.IFS(AND((J34*100)+K34&gt;0,(J34*100)+K34&lt;=5),"Low",AND((J34*100)+K34&gt;5,(J34*100)+K34&lt;=15),"Medium",(J34*100)+K34&gt;15,"High")</f>
        <v>High</v>
      </c>
      <c r="Q34" s="24"/>
    </row>
    <row r="35" spans="1:17" x14ac:dyDescent="0.25">
      <c r="A35" s="4" t="s">
        <v>195</v>
      </c>
      <c r="B35" s="5" t="str">
        <f>TRIM(PROPER(online_course_student_data_1!$B35))</f>
        <v>Kristen Lee</v>
      </c>
      <c r="C35" s="4" t="str">
        <f>TRIM(CLEAN(online_course_student_data_1!$C35))</f>
        <v>invalid-email</v>
      </c>
      <c r="D35" s="5" t="str">
        <f>IF(LEFT(online_course_student_data_1!$D35,1)="F","Female","Male")</f>
        <v>Female</v>
      </c>
      <c r="E35" s="4" t="str">
        <f>IF(online_course_student_data_1!$E35="us","USA",IF(online_course_student_data_1!$E35="IN","INDIA",UPPER(online_course_student_data_1!$E35)))</f>
        <v>UK</v>
      </c>
      <c r="F35" s="13">
        <f>IF(OR(ISBLANK(online_course_student_data_1!F35),online_course_student_data_1!F35=0),ROUND(AVERAGE(online_course_student_data_1!F$2:F$1201),0),online_course_student_data_1!F35)</f>
        <v>37</v>
      </c>
      <c r="G35" s="10">
        <v>45138</v>
      </c>
      <c r="H35" s="5" t="str">
        <f>TRIM(online_course_student_data_1!H35)</f>
        <v>SEO Fundamentals</v>
      </c>
      <c r="I35" s="5" t="str">
        <f>PROPER(TRIM(online_course_student_data_1!I35))</f>
        <v>Marketing</v>
      </c>
      <c r="J35" s="22">
        <f>IF(online_course_student_data_1!J35&gt;100%,online_course_student_data_1!J35/100,online_course_student_data_1!J35)</f>
        <v>0.28000000000000003</v>
      </c>
      <c r="K35" s="11">
        <f>IF(online_course_student_data_1!K35&gt;2,online_course_student_data_1!K35/60,online_course_student_data_1!K35)</f>
        <v>1.5</v>
      </c>
      <c r="L35" s="4" t="s">
        <v>39</v>
      </c>
      <c r="M35" s="25" t="str">
        <f>IF(ISBLANK(online_course_student_data_1!M35),AVERAGE(1,5),IF(online_course_student_data_1!M35&gt;5,"5",online_course_student_data_1!M35))</f>
        <v>5</v>
      </c>
      <c r="N35" s="5">
        <f>LEN(online_course_student_data_1!N35)-LEN(SUBSTITUTE(online_course_student_data_1!N35,",",""))+1</f>
        <v>2</v>
      </c>
      <c r="O35" s="5" t="str" cm="1">
        <f t="array" ref="O35">_xlfn.IFS(OR(ISBLANK(online_course_student_data_1!F35),online_course_student_data_1!F35=0),"Unknown",AND(online_course_student_data_1!F35&gt;=18,online_course_student_data_1!F35&lt;=22),"Student",AND(online_course_student_data_1!F35&gt;=23,online_course_student_data_1!F35&lt;=30),"Early Career",AND(online_course_student_data_1!F35&gt;=31,online_course_student_data_1!F35&lt;=40),"Mid Career",online_course_student_data_1!F35&gt;=41,"Senior")</f>
        <v>Mid Career</v>
      </c>
      <c r="P35" s="5" t="str" cm="1">
        <f t="array" ref="P35">_xlfn.IFS(AND((J35*100)+K35&gt;0,(J35*100)+K35&lt;=5),"Low",AND((J35*100)+K35&gt;5,(J35*100)+K35&lt;=15),"Medium",(J35*100)+K35&gt;15,"High")</f>
        <v>High</v>
      </c>
      <c r="Q35" s="24"/>
    </row>
    <row r="36" spans="1:17" x14ac:dyDescent="0.25">
      <c r="A36" s="4" t="s">
        <v>199</v>
      </c>
      <c r="B36" s="5" t="str">
        <f>TRIM(PROPER(online_course_student_data_1!$B36))</f>
        <v>Lisa Turner</v>
      </c>
      <c r="C36" s="4" t="str">
        <f>TRIM(CLEAN(online_course_student_data_1!$C36))</f>
        <v>justin69@pena.com</v>
      </c>
      <c r="D36" s="5" t="str">
        <f>IF(LEFT(online_course_student_data_1!$D36,1)="F","Female","Male")</f>
        <v>Female</v>
      </c>
      <c r="E36" s="4" t="str">
        <f>IF(online_course_student_data_1!$E36="us","USA",IF(online_course_student_data_1!$E36="IN","INDIA",UPPER(online_course_student_data_1!$E36)))</f>
        <v>USA</v>
      </c>
      <c r="F36" s="13">
        <f>IF(OR(ISBLANK(online_course_student_data_1!F36),online_course_student_data_1!F36=0),ROUND(AVERAGE(online_course_student_data_1!F$2:F$1201),0),online_course_student_data_1!F36)</f>
        <v>25</v>
      </c>
      <c r="G36" s="10">
        <v>45690</v>
      </c>
      <c r="H36" s="5" t="str">
        <f>TRIM(online_course_student_data_1!H36)</f>
        <v>Digital Marketing 101</v>
      </c>
      <c r="I36" s="5" t="str">
        <f>PROPER(TRIM(online_course_student_data_1!I36))</f>
        <v>Marketing</v>
      </c>
      <c r="J36" s="22">
        <f>IF(online_course_student_data_1!J36&gt;100%,online_course_student_data_1!J36/100,online_course_student_data_1!J36)</f>
        <v>0.18</v>
      </c>
      <c r="K36" s="11">
        <f>IF(online_course_student_data_1!K36&gt;2,online_course_student_data_1!K36/60,online_course_student_data_1!K36)</f>
        <v>2</v>
      </c>
      <c r="L36" s="4" t="s">
        <v>39</v>
      </c>
      <c r="M36" s="25">
        <f>IF(ISBLANK(online_course_student_data_1!M36),AVERAGE(1,5),IF(online_course_student_data_1!M36&gt;5,"5",online_course_student_data_1!M36))</f>
        <v>3</v>
      </c>
      <c r="N36" s="5">
        <f>LEN(online_course_student_data_1!N36)-LEN(SUBSTITUTE(online_course_student_data_1!N36,",",""))+1</f>
        <v>7</v>
      </c>
      <c r="O36" s="5" t="str" cm="1">
        <f t="array" ref="O36">_xlfn.IFS(OR(ISBLANK(online_course_student_data_1!F36),online_course_student_data_1!F36=0),"Unknown",AND(online_course_student_data_1!F36&gt;=18,online_course_student_data_1!F36&lt;=22),"Student",AND(online_course_student_data_1!F36&gt;=23,online_course_student_data_1!F36&lt;=30),"Early Career",AND(online_course_student_data_1!F36&gt;=31,online_course_student_data_1!F36&lt;=40),"Mid Career",online_course_student_data_1!F36&gt;=41,"Senior")</f>
        <v>Early Career</v>
      </c>
      <c r="P36" s="5" t="str" cm="1">
        <f t="array" ref="P36">_xlfn.IFS(AND((J36*100)+K36&gt;0,(J36*100)+K36&lt;=5),"Low",AND((J36*100)+K36&gt;5,(J36*100)+K36&lt;=15),"Medium",(J36*100)+K36&gt;15,"High")</f>
        <v>High</v>
      </c>
      <c r="Q36" s="24"/>
    </row>
    <row r="37" spans="1:17" x14ac:dyDescent="0.25">
      <c r="A37" s="4" t="s">
        <v>203</v>
      </c>
      <c r="B37" s="5" t="str">
        <f>TRIM(PROPER(online_course_student_data_1!$B37))</f>
        <v>Carolyn Miller</v>
      </c>
      <c r="C37" s="4" t="str">
        <f>TRIM(CLEAN(online_course_student_data_1!$C37))</f>
        <v>cardenaskaren@hotmail.com</v>
      </c>
      <c r="D37" s="5" t="str">
        <f>IF(LEFT(online_course_student_data_1!$D37,1)="F","Female","Male")</f>
        <v>Female</v>
      </c>
      <c r="E37" s="4" t="str">
        <f>IF(online_course_student_data_1!$E37="us","USA",IF(online_course_student_data_1!$E37="IN","INDIA",UPPER(online_course_student_data_1!$E37)))</f>
        <v>UK</v>
      </c>
      <c r="F37" s="13">
        <f>IF(OR(ISBLANK(online_course_student_data_1!F37),online_course_student_data_1!F37=0),ROUND(AVERAGE(online_course_student_data_1!F$2:F$1201),0),online_course_student_data_1!F37)</f>
        <v>16</v>
      </c>
      <c r="G37" s="10">
        <v>45541</v>
      </c>
      <c r="H37" s="5" t="str">
        <f>TRIM(online_course_student_data_1!H37)</f>
        <v>SEO Fundamentals</v>
      </c>
      <c r="I37" s="5" t="str">
        <f>PROPER(TRIM(online_course_student_data_1!I37))</f>
        <v>Marketing</v>
      </c>
      <c r="J37" s="22">
        <f>IF(online_course_student_data_1!J37&gt;100%,online_course_student_data_1!J37/100,online_course_student_data_1!J37)</f>
        <v>0.15</v>
      </c>
      <c r="K37" s="11">
        <f>IF(online_course_student_data_1!K37&gt;2,online_course_student_data_1!K37/60,online_course_student_data_1!K37)</f>
        <v>0.75</v>
      </c>
      <c r="L37" s="4" t="s">
        <v>39</v>
      </c>
      <c r="M37" s="25">
        <f>IF(ISBLANK(online_course_student_data_1!M37),AVERAGE(1,5),IF(online_course_student_data_1!M37&gt;5,"5",online_course_student_data_1!M37))</f>
        <v>4</v>
      </c>
      <c r="N37" s="5">
        <f>LEN(online_course_student_data_1!N37)-LEN(SUBSTITUTE(online_course_student_data_1!N37,",",""))+1</f>
        <v>1</v>
      </c>
      <c r="O37" s="5" t="str" cm="1">
        <f t="array" ref="O37">_xlfn.IFS(OR(ISBLANK(online_course_student_data_1!F37),online_course_student_data_1!F37=0),"Unknown",AND(online_course_student_data_1!F37&gt;=18,online_course_student_data_1!F37&lt;=22),"Student",AND(online_course_student_data_1!F37&gt;=23,online_course_student_data_1!F37&lt;=30),"Early Career",AND(online_course_student_data_1!F37&gt;=31,online_course_student_data_1!F37&lt;=40),"Mid Career",online_course_student_data_1!F37&gt;=41,"Senior")</f>
        <v>Unknown</v>
      </c>
      <c r="P37" s="5" t="str" cm="1">
        <f t="array" ref="P37">_xlfn.IFS(AND((J37*100)+K37&gt;0,(J37*100)+K37&lt;=5),"Low",AND((J37*100)+K37&gt;5,(J37*100)+K37&lt;=15),"Medium",(J37*100)+K37&gt;15,"High")</f>
        <v>High</v>
      </c>
      <c r="Q37" s="24"/>
    </row>
    <row r="38" spans="1:17" x14ac:dyDescent="0.25">
      <c r="A38" s="4" t="s">
        <v>206</v>
      </c>
      <c r="B38" s="5" t="str">
        <f>TRIM(PROPER(online_course_student_data_1!$B38))</f>
        <v>David Alvarez</v>
      </c>
      <c r="C38" s="4" t="str">
        <f>TRIM(CLEAN(online_course_student_data_1!$C38))</f>
        <v>operry@lee.com</v>
      </c>
      <c r="D38" s="5" t="str">
        <f>IF(LEFT(online_course_student_data_1!$D38,1)="F","Female","Male")</f>
        <v>Male</v>
      </c>
      <c r="E38" s="4" t="str">
        <f>IF(online_course_student_data_1!$E38="us","USA",IF(online_course_student_data_1!$E38="IN","INDIA",UPPER(online_course_student_data_1!$E38)))</f>
        <v>INDIA</v>
      </c>
      <c r="F38" s="13">
        <f>IF(OR(ISBLANK(online_course_student_data_1!F38),online_course_student_data_1!F38=0),ROUND(AVERAGE(online_course_student_data_1!F$2:F$1201),0),online_course_student_data_1!F38)</f>
        <v>16</v>
      </c>
      <c r="G38" s="10">
        <v>44965</v>
      </c>
      <c r="H38" s="5" t="str">
        <f>TRIM(online_course_student_data_1!H38)</f>
        <v>SEO Fundamentals</v>
      </c>
      <c r="I38" s="5" t="str">
        <f>PROPER(TRIM(online_course_student_data_1!I38))</f>
        <v>Marketing</v>
      </c>
      <c r="J38" s="22">
        <f>IF(online_course_student_data_1!J38&gt;100%,online_course_student_data_1!J38/100,online_course_student_data_1!J38)</f>
        <v>0.56999999999999995</v>
      </c>
      <c r="K38" s="11">
        <f>IF(online_course_student_data_1!K38&gt;2,online_course_student_data_1!K38/60,online_course_student_data_1!K38)</f>
        <v>1</v>
      </c>
      <c r="L38" s="4" t="s">
        <v>39</v>
      </c>
      <c r="M38" s="25">
        <f>IF(ISBLANK(online_course_student_data_1!M38),AVERAGE(1,5),IF(online_course_student_data_1!M38&gt;5,"5",online_course_student_data_1!M38))</f>
        <v>3</v>
      </c>
      <c r="N38" s="5">
        <f>LEN(online_course_student_data_1!N38)-LEN(SUBSTITUTE(online_course_student_data_1!N38,",",""))+1</f>
        <v>3</v>
      </c>
      <c r="O38" s="5" t="str" cm="1">
        <f t="array" ref="O38">_xlfn.IFS(OR(ISBLANK(online_course_student_data_1!F38),online_course_student_data_1!F38=0),"Unknown",AND(online_course_student_data_1!F38&gt;=18,online_course_student_data_1!F38&lt;=22),"Student",AND(online_course_student_data_1!F38&gt;=23,online_course_student_data_1!F38&lt;=30),"Early Career",AND(online_course_student_data_1!F38&gt;=31,online_course_student_data_1!F38&lt;=40),"Mid Career",online_course_student_data_1!F38&gt;=41,"Senior")</f>
        <v>Unknown</v>
      </c>
      <c r="P38" s="5" t="str" cm="1">
        <f t="array" ref="P38">_xlfn.IFS(AND((J38*100)+K38&gt;0,(J38*100)+K38&lt;=5),"Low",AND((J38*100)+K38&gt;5,(J38*100)+K38&lt;=15),"Medium",(J38*100)+K38&gt;15,"High")</f>
        <v>High</v>
      </c>
      <c r="Q38" s="24"/>
    </row>
    <row r="39" spans="1:17" x14ac:dyDescent="0.25">
      <c r="A39" s="4" t="s">
        <v>210</v>
      </c>
      <c r="B39" s="5" t="str">
        <f>TRIM(PROPER(online_course_student_data_1!$B39))</f>
        <v>Patricia Rodriguez</v>
      </c>
      <c r="C39" s="4" t="str">
        <f>TRIM(CLEAN(online_course_student_data_1!$C39))</f>
        <v>gregoryrubio@hotmail.com</v>
      </c>
      <c r="D39" s="5" t="str">
        <f>IF(LEFT(online_course_student_data_1!$D39,1)="F","Female","Male")</f>
        <v>Male</v>
      </c>
      <c r="E39" s="4" t="str">
        <f>IF(online_course_student_data_1!$E39="us","USA",IF(online_course_student_data_1!$E39="IN","INDIA",UPPER(online_course_student_data_1!$E39)))</f>
        <v>UK</v>
      </c>
      <c r="F39" s="13">
        <f>IF(OR(ISBLANK(online_course_student_data_1!F39),online_course_student_data_1!F39=0),ROUND(AVERAGE(online_course_student_data_1!F$2:F$1201),0),online_course_student_data_1!F39)</f>
        <v>40</v>
      </c>
      <c r="G39" s="10">
        <v>44887</v>
      </c>
      <c r="H39" s="5" t="str">
        <f>TRIM(online_course_student_data_1!H39)</f>
        <v>Data Visualization with R</v>
      </c>
      <c r="I39" s="5" t="str">
        <f>PROPER(TRIM(online_course_student_data_1!I39))</f>
        <v>Data Science</v>
      </c>
      <c r="J39" s="22">
        <f>IF(online_course_student_data_1!J39&gt;100%,online_course_student_data_1!J39/100,online_course_student_data_1!J39)</f>
        <v>0.4</v>
      </c>
      <c r="K39" s="11">
        <f>IF(online_course_student_data_1!K39&gt;2,online_course_student_data_1!K39/60,online_course_student_data_1!K39)</f>
        <v>1.5</v>
      </c>
      <c r="L39" s="4" t="s">
        <v>39</v>
      </c>
      <c r="M39" s="25">
        <f>IF(ISBLANK(online_course_student_data_1!M39),AVERAGE(1,5),IF(online_course_student_data_1!M39&gt;5,"5",online_course_student_data_1!M39))</f>
        <v>5</v>
      </c>
      <c r="N39" s="5">
        <f>LEN(online_course_student_data_1!N39)-LEN(SUBSTITUTE(online_course_student_data_1!N39,",",""))+1</f>
        <v>5</v>
      </c>
      <c r="O39" s="5" t="str" cm="1">
        <f t="array" ref="O39">_xlfn.IFS(OR(ISBLANK(online_course_student_data_1!F39),online_course_student_data_1!F39=0),"Unknown",AND(online_course_student_data_1!F39&gt;=18,online_course_student_data_1!F39&lt;=22),"Student",AND(online_course_student_data_1!F39&gt;=23,online_course_student_data_1!F39&lt;=30),"Early Career",AND(online_course_student_data_1!F39&gt;=31,online_course_student_data_1!F39&lt;=40),"Mid Career",online_course_student_data_1!F39&gt;=41,"Senior")</f>
        <v>Mid Career</v>
      </c>
      <c r="P39" s="5" t="str" cm="1">
        <f t="array" ref="P39">_xlfn.IFS(AND((J39*100)+K39&gt;0,(J39*100)+K39&lt;=5),"Low",AND((J39*100)+K39&gt;5,(J39*100)+K39&lt;=15),"Medium",(J39*100)+K39&gt;15,"High")</f>
        <v>High</v>
      </c>
      <c r="Q39" s="24"/>
    </row>
    <row r="40" spans="1:17" x14ac:dyDescent="0.25">
      <c r="A40" s="4" t="s">
        <v>215</v>
      </c>
      <c r="B40" s="5" t="str">
        <f>TRIM(PROPER(online_course_student_data_1!$B40))</f>
        <v>Joyce Solis</v>
      </c>
      <c r="C40" s="4" t="str">
        <f>TRIM(CLEAN(online_course_student_data_1!$C40))</f>
        <v>usalazar@hotmail.com</v>
      </c>
      <c r="D40" s="5" t="str">
        <f>IF(LEFT(online_course_student_data_1!$D40,1)="F","Female","Male")</f>
        <v>Male</v>
      </c>
      <c r="E40" s="4" t="str">
        <f>IF(online_course_student_data_1!$E40="us","USA",IF(online_course_student_data_1!$E40="IN","INDIA",UPPER(online_course_student_data_1!$E40)))</f>
        <v>USA</v>
      </c>
      <c r="F40" s="13">
        <f>IF(OR(ISBLANK(online_course_student_data_1!F40),online_course_student_data_1!F40=0),ROUND(AVERAGE(online_course_student_data_1!F$2:F$1201),0),online_course_student_data_1!F40)</f>
        <v>33</v>
      </c>
      <c r="G40" s="10">
        <v>45379</v>
      </c>
      <c r="H40" s="5" t="str">
        <f>TRIM(online_course_student_data_1!H40)</f>
        <v>Finance 101</v>
      </c>
      <c r="I40" s="5" t="str">
        <f>PROPER(TRIM(online_course_student_data_1!I40))</f>
        <v>Business</v>
      </c>
      <c r="J40" s="22">
        <f>IF(online_course_student_data_1!J40&gt;100%,online_course_student_data_1!J40/100,online_course_student_data_1!J40)</f>
        <v>0.53</v>
      </c>
      <c r="K40" s="11">
        <f>IF(online_course_student_data_1!K40&gt;2,online_course_student_data_1!K40/60,online_course_student_data_1!K40)</f>
        <v>2</v>
      </c>
      <c r="L40" s="4" t="s">
        <v>32</v>
      </c>
      <c r="M40" s="25">
        <f>IF(ISBLANK(online_course_student_data_1!M40),AVERAGE(1,5),IF(online_course_student_data_1!M40&gt;5,"5",online_course_student_data_1!M40))</f>
        <v>4</v>
      </c>
      <c r="N40" s="5">
        <f>LEN(online_course_student_data_1!N40)-LEN(SUBSTITUTE(online_course_student_data_1!N40,",",""))+1</f>
        <v>8</v>
      </c>
      <c r="O40" s="5" t="str" cm="1">
        <f t="array" ref="O40">_xlfn.IFS(OR(ISBLANK(online_course_student_data_1!F40),online_course_student_data_1!F40=0),"Unknown",AND(online_course_student_data_1!F40&gt;=18,online_course_student_data_1!F40&lt;=22),"Student",AND(online_course_student_data_1!F40&gt;=23,online_course_student_data_1!F40&lt;=30),"Early Career",AND(online_course_student_data_1!F40&gt;=31,online_course_student_data_1!F40&lt;=40),"Mid Career",online_course_student_data_1!F40&gt;=41,"Senior")</f>
        <v>Mid Career</v>
      </c>
      <c r="P40" s="5" t="str" cm="1">
        <f t="array" ref="P40">_xlfn.IFS(AND((J40*100)+K40&gt;0,(J40*100)+K40&lt;=5),"Low",AND((J40*100)+K40&gt;5,(J40*100)+K40&lt;=15),"Medium",(J40*100)+K40&gt;15,"High")</f>
        <v>High</v>
      </c>
      <c r="Q40" s="24"/>
    </row>
    <row r="41" spans="1:17" x14ac:dyDescent="0.25">
      <c r="A41" s="4" t="s">
        <v>220</v>
      </c>
      <c r="B41" s="5" t="str">
        <f>TRIM(PROPER(online_course_student_data_1!$B41))</f>
        <v>Natasha Wells</v>
      </c>
      <c r="C41" s="4" t="str">
        <f>TRIM(CLEAN(online_course_student_data_1!$C41))</f>
        <v>maryramirez@hotmail.com</v>
      </c>
      <c r="D41" s="5" t="str">
        <f>IF(LEFT(online_course_student_data_1!$D41,1)="F","Female","Male")</f>
        <v>Male</v>
      </c>
      <c r="E41" s="4" t="str">
        <f>IF(online_course_student_data_1!$E41="us","USA",IF(online_course_student_data_1!$E41="IN","INDIA",UPPER(online_course_student_data_1!$E41)))</f>
        <v>UK</v>
      </c>
      <c r="F41" s="13">
        <f>IF(OR(ISBLANK(online_course_student_data_1!F41),online_course_student_data_1!F41=0),ROUND(AVERAGE(online_course_student_data_1!F$2:F$1201),0),online_course_student_data_1!F41)</f>
        <v>16</v>
      </c>
      <c r="G41" s="10">
        <v>45320</v>
      </c>
      <c r="H41" s="5" t="str">
        <f>TRIM(online_course_student_data_1!H41)</f>
        <v>UI/UX Fundamentals</v>
      </c>
      <c r="I41" s="5" t="str">
        <f>PROPER(TRIM(online_course_student_data_1!I41))</f>
        <v>Design</v>
      </c>
      <c r="J41" s="22">
        <f>IF(online_course_student_data_1!J41&gt;100%,online_course_student_data_1!J41/100,online_course_student_data_1!J41)</f>
        <v>0.55000000000000004</v>
      </c>
      <c r="K41" s="11">
        <f>IF(online_course_student_data_1!K41&gt;2,online_course_student_data_1!K41/60,online_course_student_data_1!K41)</f>
        <v>2</v>
      </c>
      <c r="L41" s="4" t="s">
        <v>32</v>
      </c>
      <c r="M41" s="25">
        <f>IF(ISBLANK(online_course_student_data_1!M41),AVERAGE(1,5),IF(online_course_student_data_1!M41&gt;5,"5",online_course_student_data_1!M41))</f>
        <v>4</v>
      </c>
      <c r="N41" s="5">
        <f>LEN(online_course_student_data_1!N41)-LEN(SUBSTITUTE(online_course_student_data_1!N41,",",""))+1</f>
        <v>4</v>
      </c>
      <c r="O41" s="5" t="str" cm="1">
        <f t="array" ref="O41">_xlfn.IFS(OR(ISBLANK(online_course_student_data_1!F41),online_course_student_data_1!F41=0),"Unknown",AND(online_course_student_data_1!F41&gt;=18,online_course_student_data_1!F41&lt;=22),"Student",AND(online_course_student_data_1!F41&gt;=23,online_course_student_data_1!F41&lt;=30),"Early Career",AND(online_course_student_data_1!F41&gt;=31,online_course_student_data_1!F41&lt;=40),"Mid Career",online_course_student_data_1!F41&gt;=41,"Senior")</f>
        <v>Unknown</v>
      </c>
      <c r="P41" s="5" t="str" cm="1">
        <f t="array" ref="P41">_xlfn.IFS(AND((J41*100)+K41&gt;0,(J41*100)+K41&lt;=5),"Low",AND((J41*100)+K41&gt;5,(J41*100)+K41&lt;=15),"Medium",(J41*100)+K41&gt;15,"High")</f>
        <v>High</v>
      </c>
      <c r="Q41" s="24"/>
    </row>
    <row r="42" spans="1:17" x14ac:dyDescent="0.25">
      <c r="A42" s="4" t="s">
        <v>225</v>
      </c>
      <c r="B42" s="5" t="str">
        <f>TRIM(PROPER(online_course_student_data_1!$B42))</f>
        <v>Dustin Nelson</v>
      </c>
      <c r="C42" s="4" t="str">
        <f>TRIM(CLEAN(online_course_student_data_1!$C42))</f>
        <v>taylorjesse@hotmail.com</v>
      </c>
      <c r="D42" s="5" t="str">
        <f>IF(LEFT(online_course_student_data_1!$D42,1)="F","Female","Male")</f>
        <v>Female</v>
      </c>
      <c r="E42" s="4" t="str">
        <f>IF(online_course_student_data_1!$E42="us","USA",IF(online_course_student_data_1!$E42="IN","INDIA",UPPER(online_course_student_data_1!$E42)))</f>
        <v>UK</v>
      </c>
      <c r="F42" s="13">
        <f>IF(OR(ISBLANK(online_course_student_data_1!F42),online_course_student_data_1!F42=0),ROUND(AVERAGE(online_course_student_data_1!F$2:F$1201),0),online_course_student_data_1!F42)</f>
        <v>16</v>
      </c>
      <c r="G42" s="10">
        <v>45410</v>
      </c>
      <c r="H42" s="5" t="str">
        <f>TRIM(online_course_student_data_1!H42)</f>
        <v>Digital Marketing 101</v>
      </c>
      <c r="I42" s="5" t="str">
        <f>PROPER(TRIM(online_course_student_data_1!I42))</f>
        <v>Marketing</v>
      </c>
      <c r="J42" s="22">
        <f>IF(online_course_student_data_1!J42&gt;100%,online_course_student_data_1!J42/100,online_course_student_data_1!J42)</f>
        <v>0.03</v>
      </c>
      <c r="K42" s="11">
        <f>IF(online_course_student_data_1!K42&gt;2,online_course_student_data_1!K42/60,online_course_student_data_1!K42)</f>
        <v>0.75</v>
      </c>
      <c r="L42" s="4" t="s">
        <v>39</v>
      </c>
      <c r="M42" s="25">
        <f>IF(ISBLANK(online_course_student_data_1!M42),AVERAGE(1,5),IF(online_course_student_data_1!M42&gt;5,"5",online_course_student_data_1!M42))</f>
        <v>1</v>
      </c>
      <c r="N42" s="5">
        <f>LEN(online_course_student_data_1!N42)-LEN(SUBSTITUTE(online_course_student_data_1!N42,",",""))+1</f>
        <v>7</v>
      </c>
      <c r="O42" s="5" t="str" cm="1">
        <f t="array" ref="O42">_xlfn.IFS(OR(ISBLANK(online_course_student_data_1!F42),online_course_student_data_1!F42=0),"Unknown",AND(online_course_student_data_1!F42&gt;=18,online_course_student_data_1!F42&lt;=22),"Student",AND(online_course_student_data_1!F42&gt;=23,online_course_student_data_1!F42&lt;=30),"Early Career",AND(online_course_student_data_1!F42&gt;=31,online_course_student_data_1!F42&lt;=40),"Mid Career",online_course_student_data_1!F42&gt;=41,"Senior")</f>
        <v>Unknown</v>
      </c>
      <c r="P42" s="5" t="str" cm="1">
        <f t="array" ref="P42">_xlfn.IFS(AND((J42*100)+K42&gt;0,(J42*100)+K42&lt;=5),"Low",AND((J42*100)+K42&gt;5,(J42*100)+K42&lt;=15),"Medium",(J42*100)+K42&gt;15,"High")</f>
        <v>Low</v>
      </c>
      <c r="Q42" s="24"/>
    </row>
    <row r="43" spans="1:17" x14ac:dyDescent="0.25">
      <c r="A43" s="4" t="s">
        <v>230</v>
      </c>
      <c r="B43" s="5" t="str">
        <f>TRIM(PROPER(online_course_student_data_1!$B43))</f>
        <v>Joshua Perry</v>
      </c>
      <c r="C43" s="4" t="str">
        <f>TRIM(CLEAN(online_course_student_data_1!$C43))</f>
        <v>xprice@shah.org</v>
      </c>
      <c r="D43" s="5" t="str">
        <f>IF(LEFT(online_course_student_data_1!$D43,1)="F","Female","Male")</f>
        <v>Male</v>
      </c>
      <c r="E43" s="4" t="str">
        <f>IF(online_course_student_data_1!$E43="us","USA",IF(online_course_student_data_1!$E43="IN","INDIA",UPPER(online_course_student_data_1!$E43)))</f>
        <v>INDIA</v>
      </c>
      <c r="F43" s="13">
        <f>IF(OR(ISBLANK(online_course_student_data_1!F43),online_course_student_data_1!F43=0),ROUND(AVERAGE(online_course_student_data_1!F$2:F$1201),0),online_course_student_data_1!F43)</f>
        <v>16</v>
      </c>
      <c r="G43" s="10">
        <v>44895</v>
      </c>
      <c r="H43" s="5" t="str">
        <f>TRIM(online_course_student_data_1!H43)</f>
        <v>UI/UX Fundamentals</v>
      </c>
      <c r="I43" s="5" t="str">
        <f>PROPER(TRIM(online_course_student_data_1!I43))</f>
        <v>Design</v>
      </c>
      <c r="J43" s="22">
        <f>IF(online_course_student_data_1!J43&gt;100%,online_course_student_data_1!J43/100,online_course_student_data_1!J43)</f>
        <v>0.53</v>
      </c>
      <c r="K43" s="11">
        <f>IF(online_course_student_data_1!K43&gt;2,online_course_student_data_1!K43/60,online_course_student_data_1!K43)</f>
        <v>2</v>
      </c>
      <c r="L43" s="4" t="s">
        <v>39</v>
      </c>
      <c r="M43" s="25">
        <f>IF(ISBLANK(online_course_student_data_1!M43),AVERAGE(1,5),IF(online_course_student_data_1!M43&gt;5,"5",online_course_student_data_1!M43))</f>
        <v>3</v>
      </c>
      <c r="N43" s="5">
        <f>LEN(online_course_student_data_1!N43)-LEN(SUBSTITUTE(online_course_student_data_1!N43,",",""))+1</f>
        <v>6</v>
      </c>
      <c r="O43" s="5" t="str" cm="1">
        <f t="array" ref="O43">_xlfn.IFS(OR(ISBLANK(online_course_student_data_1!F43),online_course_student_data_1!F43=0),"Unknown",AND(online_course_student_data_1!F43&gt;=18,online_course_student_data_1!F43&lt;=22),"Student",AND(online_course_student_data_1!F43&gt;=23,online_course_student_data_1!F43&lt;=30),"Early Career",AND(online_course_student_data_1!F43&gt;=31,online_course_student_data_1!F43&lt;=40),"Mid Career",online_course_student_data_1!F43&gt;=41,"Senior")</f>
        <v>Unknown</v>
      </c>
      <c r="P43" s="5" t="str" cm="1">
        <f t="array" ref="P43">_xlfn.IFS(AND((J43*100)+K43&gt;0,(J43*100)+K43&lt;=5),"Low",AND((J43*100)+K43&gt;5,(J43*100)+K43&lt;=15),"Medium",(J43*100)+K43&gt;15,"High")</f>
        <v>High</v>
      </c>
      <c r="Q43" s="24"/>
    </row>
    <row r="44" spans="1:17" x14ac:dyDescent="0.25">
      <c r="A44" s="4" t="s">
        <v>235</v>
      </c>
      <c r="B44" s="5" t="str">
        <f>TRIM(PROPER(online_course_student_data_1!$B44))</f>
        <v>James Snow</v>
      </c>
      <c r="C44" s="4" t="str">
        <f>TRIM(CLEAN(online_course_student_data_1!$C44))</f>
        <v>tracynelson@yahoo.com</v>
      </c>
      <c r="D44" s="5" t="str">
        <f>IF(LEFT(online_course_student_data_1!$D44,1)="F","Female","Male")</f>
        <v>Female</v>
      </c>
      <c r="E44" s="4" t="str">
        <f>IF(online_course_student_data_1!$E44="us","USA",IF(online_course_student_data_1!$E44="IN","INDIA",UPPER(online_course_student_data_1!$E44)))</f>
        <v>GERMANY</v>
      </c>
      <c r="F44" s="13">
        <f>IF(OR(ISBLANK(online_course_student_data_1!F44),online_course_student_data_1!F44=0),ROUND(AVERAGE(online_course_student_data_1!F$2:F$1201),0),online_course_student_data_1!F44)</f>
        <v>16</v>
      </c>
      <c r="G44" s="10">
        <v>45248</v>
      </c>
      <c r="H44" s="5" t="str">
        <f>TRIM(online_course_student_data_1!H44)</f>
        <v>Python for Data Science</v>
      </c>
      <c r="I44" s="5" t="str">
        <f>PROPER(TRIM(online_course_student_data_1!I44))</f>
        <v>Data Science</v>
      </c>
      <c r="J44" s="22">
        <f>IF(online_course_student_data_1!J44&gt;100%,online_course_student_data_1!J44/100,online_course_student_data_1!J44)</f>
        <v>0.79</v>
      </c>
      <c r="K44" s="11">
        <f>IF(online_course_student_data_1!K44&gt;2,online_course_student_data_1!K44/60,online_course_student_data_1!K44)</f>
        <v>1.5</v>
      </c>
      <c r="L44" s="4" t="s">
        <v>32</v>
      </c>
      <c r="M44" s="25">
        <f>IF(ISBLANK(online_course_student_data_1!M44),AVERAGE(1,5),IF(online_course_student_data_1!M44&gt;5,"5",online_course_student_data_1!M44))</f>
        <v>2</v>
      </c>
      <c r="N44" s="5">
        <f>LEN(online_course_student_data_1!N44)-LEN(SUBSTITUTE(online_course_student_data_1!N44,",",""))+1</f>
        <v>4</v>
      </c>
      <c r="O44" s="5" t="str" cm="1">
        <f t="array" ref="O44">_xlfn.IFS(OR(ISBLANK(online_course_student_data_1!F44),online_course_student_data_1!F44=0),"Unknown",AND(online_course_student_data_1!F44&gt;=18,online_course_student_data_1!F44&lt;=22),"Student",AND(online_course_student_data_1!F44&gt;=23,online_course_student_data_1!F44&lt;=30),"Early Career",AND(online_course_student_data_1!F44&gt;=31,online_course_student_data_1!F44&lt;=40),"Mid Career",online_course_student_data_1!F44&gt;=41,"Senior")</f>
        <v>Unknown</v>
      </c>
      <c r="P44" s="5" t="str" cm="1">
        <f t="array" ref="P44">_xlfn.IFS(AND((J44*100)+K44&gt;0,(J44*100)+K44&lt;=5),"Low",AND((J44*100)+K44&gt;5,(J44*100)+K44&lt;=15),"Medium",(J44*100)+K44&gt;15,"High")</f>
        <v>High</v>
      </c>
      <c r="Q44" s="24"/>
    </row>
    <row r="45" spans="1:17" x14ac:dyDescent="0.25">
      <c r="A45" s="4" t="s">
        <v>240</v>
      </c>
      <c r="B45" s="5" t="str">
        <f>TRIM(PROPER(online_course_student_data_1!$B45))</f>
        <v>Misty Pittman</v>
      </c>
      <c r="C45" s="4" t="str">
        <f>TRIM(CLEAN(online_course_student_data_1!$C45))</f>
        <v>meadowsbrittany@johnson.info</v>
      </c>
      <c r="D45" s="5" t="str">
        <f>IF(LEFT(online_course_student_data_1!$D45,1)="F","Female","Male")</f>
        <v>Male</v>
      </c>
      <c r="E45" s="4" t="str">
        <f>IF(online_course_student_data_1!$E45="us","USA",IF(online_course_student_data_1!$E45="IN","INDIA",UPPER(online_course_student_data_1!$E45)))</f>
        <v>USA</v>
      </c>
      <c r="F45" s="13">
        <f>IF(OR(ISBLANK(online_course_student_data_1!F45),online_course_student_data_1!F45=0),ROUND(AVERAGE(online_course_student_data_1!F$2:F$1201),0),online_course_student_data_1!F45)</f>
        <v>40</v>
      </c>
      <c r="G45" s="10">
        <v>44703</v>
      </c>
      <c r="H45" s="5" t="str">
        <f>TRIM(online_course_student_data_1!H45)</f>
        <v>React for Beginners</v>
      </c>
      <c r="I45" s="5" t="str">
        <f>PROPER(TRIM(online_course_student_data_1!I45))</f>
        <v>Web Development</v>
      </c>
      <c r="J45" s="22">
        <f>IF(online_course_student_data_1!J45&gt;100%,online_course_student_data_1!J45/100,online_course_student_data_1!J45)</f>
        <v>0.13</v>
      </c>
      <c r="K45" s="11">
        <f>IF(online_course_student_data_1!K45&gt;2,online_course_student_data_1!K45/60,online_course_student_data_1!K45)</f>
        <v>1.5</v>
      </c>
      <c r="L45" s="4" t="s">
        <v>39</v>
      </c>
      <c r="M45" s="25">
        <f>IF(ISBLANK(online_course_student_data_1!M45),AVERAGE(1,5),IF(online_course_student_data_1!M45&gt;5,"5",online_course_student_data_1!M45))</f>
        <v>5</v>
      </c>
      <c r="N45" s="5">
        <f>LEN(online_course_student_data_1!N45)-LEN(SUBSTITUTE(online_course_student_data_1!N45,",",""))+1</f>
        <v>2</v>
      </c>
      <c r="O45" s="5" t="str" cm="1">
        <f t="array" ref="O45">_xlfn.IFS(OR(ISBLANK(online_course_student_data_1!F45),online_course_student_data_1!F45=0),"Unknown",AND(online_course_student_data_1!F45&gt;=18,online_course_student_data_1!F45&lt;=22),"Student",AND(online_course_student_data_1!F45&gt;=23,online_course_student_data_1!F45&lt;=30),"Early Career",AND(online_course_student_data_1!F45&gt;=31,online_course_student_data_1!F45&lt;=40),"Mid Career",online_course_student_data_1!F45&gt;=41,"Senior")</f>
        <v>Mid Career</v>
      </c>
      <c r="P45" s="5" t="str" cm="1">
        <f t="array" ref="P45">_xlfn.IFS(AND((J45*100)+K45&gt;0,(J45*100)+K45&lt;=5),"Low",AND((J45*100)+K45&gt;5,(J45*100)+K45&lt;=15),"Medium",(J45*100)+K45&gt;15,"High")</f>
        <v>Medium</v>
      </c>
      <c r="Q45" s="24"/>
    </row>
    <row r="46" spans="1:17" x14ac:dyDescent="0.25">
      <c r="A46" s="4" t="s">
        <v>245</v>
      </c>
      <c r="B46" s="5" t="str">
        <f>TRIM(PROPER(online_course_student_data_1!$B46))</f>
        <v>Gabriel Juarez</v>
      </c>
      <c r="C46" s="4" t="str">
        <f>TRIM(CLEAN(online_course_student_data_1!$C46))</f>
        <v>karen64@gmail.com</v>
      </c>
      <c r="D46" s="5" t="str">
        <f>IF(LEFT(online_course_student_data_1!$D46,1)="F","Female","Male")</f>
        <v>Female</v>
      </c>
      <c r="E46" s="4" t="str">
        <f>IF(online_course_student_data_1!$E46="us","USA",IF(online_course_student_data_1!$E46="IN","INDIA",UPPER(online_course_student_data_1!$E46)))</f>
        <v>INDIA</v>
      </c>
      <c r="F46" s="13">
        <f>IF(OR(ISBLANK(online_course_student_data_1!F46),online_course_student_data_1!F46=0),ROUND(AVERAGE(online_course_student_data_1!F$2:F$1201),0),online_course_student_data_1!F46)</f>
        <v>16</v>
      </c>
      <c r="G46" s="10">
        <v>44940</v>
      </c>
      <c r="H46" s="5" t="str">
        <f>TRIM(online_course_student_data_1!H46)</f>
        <v>HTML &amp; CSS Basics</v>
      </c>
      <c r="I46" s="5" t="str">
        <f>PROPER(TRIM(online_course_student_data_1!I46))</f>
        <v>Web Development</v>
      </c>
      <c r="J46" s="22">
        <f>IF(online_course_student_data_1!J46&gt;100%,online_course_student_data_1!J46/100,online_course_student_data_1!J46)</f>
        <v>0.15</v>
      </c>
      <c r="K46" s="11">
        <f>IF(online_course_student_data_1!K46&gt;2,online_course_student_data_1!K46/60,online_course_student_data_1!K46)</f>
        <v>1</v>
      </c>
      <c r="L46" s="4" t="s">
        <v>32</v>
      </c>
      <c r="M46" s="25" t="str">
        <f>IF(ISBLANK(online_course_student_data_1!M46),AVERAGE(1,5),IF(online_course_student_data_1!M46&gt;5,"5",online_course_student_data_1!M46))</f>
        <v>5</v>
      </c>
      <c r="N46" s="5">
        <f>LEN(online_course_student_data_1!N46)-LEN(SUBSTITUTE(online_course_student_data_1!N46,",",""))+1</f>
        <v>5</v>
      </c>
      <c r="O46" s="5" t="str" cm="1">
        <f t="array" ref="O46">_xlfn.IFS(OR(ISBLANK(online_course_student_data_1!F46),online_course_student_data_1!F46=0),"Unknown",AND(online_course_student_data_1!F46&gt;=18,online_course_student_data_1!F46&lt;=22),"Student",AND(online_course_student_data_1!F46&gt;=23,online_course_student_data_1!F46&lt;=30),"Early Career",AND(online_course_student_data_1!F46&gt;=31,online_course_student_data_1!F46&lt;=40),"Mid Career",online_course_student_data_1!F46&gt;=41,"Senior")</f>
        <v>Unknown</v>
      </c>
      <c r="P46" s="5" t="str" cm="1">
        <f t="array" ref="P46">_xlfn.IFS(AND((J46*100)+K46&gt;0,(J46*100)+K46&lt;=5),"Low",AND((J46*100)+K46&gt;5,(J46*100)+K46&lt;=15),"Medium",(J46*100)+K46&gt;15,"High")</f>
        <v>High</v>
      </c>
      <c r="Q46" s="24"/>
    </row>
    <row r="47" spans="1:17" x14ac:dyDescent="0.25">
      <c r="A47" s="4" t="s">
        <v>251</v>
      </c>
      <c r="B47" s="5" t="str">
        <f>TRIM(PROPER(online_course_student_data_1!$B47))</f>
        <v>Mrs. Marie Harrington Dds</v>
      </c>
      <c r="C47" s="4" t="str">
        <f>TRIM(CLEAN(online_course_student_data_1!$C47))</f>
        <v>jamessmith@allen.com</v>
      </c>
      <c r="D47" s="5" t="str">
        <f>IF(LEFT(online_course_student_data_1!$D47,1)="F","Female","Male")</f>
        <v>Male</v>
      </c>
      <c r="E47" s="4" t="str">
        <f>IF(online_course_student_data_1!$E47="us","USA",IF(online_course_student_data_1!$E47="IN","INDIA",UPPER(online_course_student_data_1!$E47)))</f>
        <v>USA</v>
      </c>
      <c r="F47" s="13">
        <f>IF(OR(ISBLANK(online_course_student_data_1!F47),online_course_student_data_1!F47=0),ROUND(AVERAGE(online_course_student_data_1!F$2:F$1201),0),online_course_student_data_1!F47)</f>
        <v>16</v>
      </c>
      <c r="G47" s="10">
        <v>45447</v>
      </c>
      <c r="H47" s="5" t="str">
        <f>TRIM(online_course_student_data_1!H47)</f>
        <v>Startup Strategy</v>
      </c>
      <c r="I47" s="5" t="str">
        <f>PROPER(TRIM(online_course_student_data_1!I47))</f>
        <v>Business</v>
      </c>
      <c r="J47" s="22">
        <f>IF(online_course_student_data_1!J47&gt;100%,online_course_student_data_1!J47/100,online_course_student_data_1!J47)</f>
        <v>0.46</v>
      </c>
      <c r="K47" s="11">
        <f>IF(online_course_student_data_1!K47&gt;2,online_course_student_data_1!K47/60,online_course_student_data_1!K47)</f>
        <v>2</v>
      </c>
      <c r="L47" s="4" t="s">
        <v>39</v>
      </c>
      <c r="M47" s="25">
        <f>IF(ISBLANK(online_course_student_data_1!M47),AVERAGE(1,5),IF(online_course_student_data_1!M47&gt;5,"5",online_course_student_data_1!M47))</f>
        <v>3</v>
      </c>
      <c r="N47" s="5">
        <f>LEN(online_course_student_data_1!N47)-LEN(SUBSTITUTE(online_course_student_data_1!N47,",",""))+1</f>
        <v>7</v>
      </c>
      <c r="O47" s="5" t="str" cm="1">
        <f t="array" ref="O47">_xlfn.IFS(OR(ISBLANK(online_course_student_data_1!F47),online_course_student_data_1!F47=0),"Unknown",AND(online_course_student_data_1!F47&gt;=18,online_course_student_data_1!F47&lt;=22),"Student",AND(online_course_student_data_1!F47&gt;=23,online_course_student_data_1!F47&lt;=30),"Early Career",AND(online_course_student_data_1!F47&gt;=31,online_course_student_data_1!F47&lt;=40),"Mid Career",online_course_student_data_1!F47&gt;=41,"Senior")</f>
        <v>Unknown</v>
      </c>
      <c r="P47" s="5" t="str" cm="1">
        <f t="array" ref="P47">_xlfn.IFS(AND((J47*100)+K47&gt;0,(J47*100)+K47&lt;=5),"Low",AND((J47*100)+K47&gt;5,(J47*100)+K47&lt;=15),"Medium",(J47*100)+K47&gt;15,"High")</f>
        <v>High</v>
      </c>
      <c r="Q47" s="24"/>
    </row>
    <row r="48" spans="1:17" x14ac:dyDescent="0.25">
      <c r="A48" s="4" t="s">
        <v>255</v>
      </c>
      <c r="B48" s="5" t="str">
        <f>TRIM(PROPER(online_course_student_data_1!$B48))</f>
        <v>Jacob Obrien</v>
      </c>
      <c r="C48" s="4" t="str">
        <f>TRIM(CLEAN(online_course_student_data_1!$C48))</f>
        <v>tamirodriguez@hickman.biz</v>
      </c>
      <c r="D48" s="5" t="str">
        <f>IF(LEFT(online_course_student_data_1!$D48,1)="F","Female","Male")</f>
        <v>Female</v>
      </c>
      <c r="E48" s="4" t="str">
        <f>IF(online_course_student_data_1!$E48="us","USA",IF(online_course_student_data_1!$E48="IN","INDIA",UPPER(online_course_student_data_1!$E48)))</f>
        <v>CANADA</v>
      </c>
      <c r="F48" s="13">
        <f>IF(OR(ISBLANK(online_course_student_data_1!F48),online_course_student_data_1!F48=0),ROUND(AVERAGE(online_course_student_data_1!F$2:F$1201),0),online_course_student_data_1!F48)</f>
        <v>32</v>
      </c>
      <c r="G48" s="10">
        <v>45534</v>
      </c>
      <c r="H48" s="5" t="str">
        <f>TRIM(online_course_student_data_1!H48)</f>
        <v>Finance 101</v>
      </c>
      <c r="I48" s="5" t="str">
        <f>PROPER(TRIM(online_course_student_data_1!I48))</f>
        <v>Business</v>
      </c>
      <c r="J48" s="22">
        <f>IF(online_course_student_data_1!J48&gt;100%,online_course_student_data_1!J48/100,online_course_student_data_1!J48)</f>
        <v>0.93</v>
      </c>
      <c r="K48" s="11">
        <f>IF(online_course_student_data_1!K48&gt;2,online_course_student_data_1!K48/60,online_course_student_data_1!K48)</f>
        <v>2</v>
      </c>
      <c r="L48" s="4" t="s">
        <v>32</v>
      </c>
      <c r="M48" s="25">
        <f>IF(ISBLANK(online_course_student_data_1!M48),AVERAGE(1,5),IF(online_course_student_data_1!M48&gt;5,"5",online_course_student_data_1!M48))</f>
        <v>5</v>
      </c>
      <c r="N48" s="5">
        <f>LEN(online_course_student_data_1!N48)-LEN(SUBSTITUTE(online_course_student_data_1!N48,",",""))+1</f>
        <v>8</v>
      </c>
      <c r="O48" s="5" t="str" cm="1">
        <f t="array" ref="O48">_xlfn.IFS(OR(ISBLANK(online_course_student_data_1!F48),online_course_student_data_1!F48=0),"Unknown",AND(online_course_student_data_1!F48&gt;=18,online_course_student_data_1!F48&lt;=22),"Student",AND(online_course_student_data_1!F48&gt;=23,online_course_student_data_1!F48&lt;=30),"Early Career",AND(online_course_student_data_1!F48&gt;=31,online_course_student_data_1!F48&lt;=40),"Mid Career",online_course_student_data_1!F48&gt;=41,"Senior")</f>
        <v>Mid Career</v>
      </c>
      <c r="P48" s="5" t="str" cm="1">
        <f t="array" ref="P48">_xlfn.IFS(AND((J48*100)+K48&gt;0,(J48*100)+K48&lt;=5),"Low",AND((J48*100)+K48&gt;5,(J48*100)+K48&lt;=15),"Medium",(J48*100)+K48&gt;15,"High")</f>
        <v>High</v>
      </c>
      <c r="Q48" s="24"/>
    </row>
    <row r="49" spans="1:17" x14ac:dyDescent="0.25">
      <c r="A49" s="4" t="s">
        <v>260</v>
      </c>
      <c r="B49" s="5" t="str">
        <f>TRIM(PROPER(online_course_student_data_1!$B49))</f>
        <v>Sandra Sanchez</v>
      </c>
      <c r="C49" s="4" t="str">
        <f>TRIM(CLEAN(online_course_student_data_1!$C49))</f>
        <v>hoganashlee@gmail.com</v>
      </c>
      <c r="D49" s="5" t="str">
        <f>IF(LEFT(online_course_student_data_1!$D49,1)="F","Female","Male")</f>
        <v>Male</v>
      </c>
      <c r="E49" s="4" t="str">
        <f>IF(online_course_student_data_1!$E49="us","USA",IF(online_course_student_data_1!$E49="IN","INDIA",UPPER(online_course_student_data_1!$E49)))</f>
        <v>INDIA</v>
      </c>
      <c r="F49" s="13">
        <f>IF(OR(ISBLANK(online_course_student_data_1!F49),online_course_student_data_1!F49=0),ROUND(AVERAGE(online_course_student_data_1!F$2:F$1201),0),online_course_student_data_1!F49)</f>
        <v>16</v>
      </c>
      <c r="G49" s="10">
        <v>45274</v>
      </c>
      <c r="H49" s="5" t="str">
        <f>TRIM(online_course_student_data_1!H49)</f>
        <v>Social Media Strategy</v>
      </c>
      <c r="I49" s="5" t="str">
        <f>PROPER(TRIM(online_course_student_data_1!I49))</f>
        <v>Marketing</v>
      </c>
      <c r="J49" s="22">
        <f>IF(online_course_student_data_1!J49&gt;100%,online_course_student_data_1!J49/100,online_course_student_data_1!J49)</f>
        <v>0.41</v>
      </c>
      <c r="K49" s="11">
        <f>IF(online_course_student_data_1!K49&gt;2,online_course_student_data_1!K49/60,online_course_student_data_1!K49)</f>
        <v>2</v>
      </c>
      <c r="L49" s="4" t="s">
        <v>32</v>
      </c>
      <c r="M49" s="25">
        <f>IF(ISBLANK(online_course_student_data_1!M49),AVERAGE(1,5),IF(online_course_student_data_1!M49&gt;5,"5",online_course_student_data_1!M49))</f>
        <v>2</v>
      </c>
      <c r="N49" s="5">
        <f>LEN(online_course_student_data_1!N49)-LEN(SUBSTITUTE(online_course_student_data_1!N49,",",""))+1</f>
        <v>7</v>
      </c>
      <c r="O49" s="5" t="str" cm="1">
        <f t="array" ref="O49">_xlfn.IFS(OR(ISBLANK(online_course_student_data_1!F49),online_course_student_data_1!F49=0),"Unknown",AND(online_course_student_data_1!F49&gt;=18,online_course_student_data_1!F49&lt;=22),"Student",AND(online_course_student_data_1!F49&gt;=23,online_course_student_data_1!F49&lt;=30),"Early Career",AND(online_course_student_data_1!F49&gt;=31,online_course_student_data_1!F49&lt;=40),"Mid Career",online_course_student_data_1!F49&gt;=41,"Senior")</f>
        <v>Unknown</v>
      </c>
      <c r="P49" s="5" t="str" cm="1">
        <f t="array" ref="P49">_xlfn.IFS(AND((J49*100)+K49&gt;0,(J49*100)+K49&lt;=5),"Low",AND((J49*100)+K49&gt;5,(J49*100)+K49&lt;=15),"Medium",(J49*100)+K49&gt;15,"High")</f>
        <v>High</v>
      </c>
      <c r="Q49" s="24"/>
    </row>
    <row r="50" spans="1:17" x14ac:dyDescent="0.25">
      <c r="A50" s="4" t="s">
        <v>265</v>
      </c>
      <c r="B50" s="5" t="str">
        <f>TRIM(PROPER(online_course_student_data_1!$B50))</f>
        <v>Matthew Smith</v>
      </c>
      <c r="C50" s="4" t="str">
        <f>TRIM(CLEAN(online_course_student_data_1!$C50))</f>
        <v>xgarcia@hotmail.com</v>
      </c>
      <c r="D50" s="5" t="str">
        <f>IF(LEFT(online_course_student_data_1!$D50,1)="F","Female","Male")</f>
        <v>Female</v>
      </c>
      <c r="E50" s="4" t="str">
        <f>IF(online_course_student_data_1!$E50="us","USA",IF(online_course_student_data_1!$E50="IN","INDIA",UPPER(online_course_student_data_1!$E50)))</f>
        <v>UK</v>
      </c>
      <c r="F50" s="13">
        <f>IF(OR(ISBLANK(online_course_student_data_1!F50),online_course_student_data_1!F50=0),ROUND(AVERAGE(online_course_student_data_1!F$2:F$1201),0),online_course_student_data_1!F50)</f>
        <v>32</v>
      </c>
      <c r="G50" s="10">
        <v>45197</v>
      </c>
      <c r="H50" s="5" t="str">
        <f>TRIM(online_course_student_data_1!H50)</f>
        <v>Digital Marketing 101</v>
      </c>
      <c r="I50" s="5" t="str">
        <f>PROPER(TRIM(online_course_student_data_1!I50))</f>
        <v>Marketing</v>
      </c>
      <c r="J50" s="22">
        <f>IF(online_course_student_data_1!J50&gt;100%,online_course_student_data_1!J50/100,online_course_student_data_1!J50)</f>
        <v>0.52</v>
      </c>
      <c r="K50" s="11">
        <f>IF(online_course_student_data_1!K50&gt;2,online_course_student_data_1!K50/60,online_course_student_data_1!K50)</f>
        <v>1.5</v>
      </c>
      <c r="L50" s="4" t="s">
        <v>39</v>
      </c>
      <c r="M50" s="25">
        <f>IF(ISBLANK(online_course_student_data_1!M50),AVERAGE(1,5),IF(online_course_student_data_1!M50&gt;5,"5",online_course_student_data_1!M50))</f>
        <v>4</v>
      </c>
      <c r="N50" s="5">
        <f>LEN(online_course_student_data_1!N50)-LEN(SUBSTITUTE(online_course_student_data_1!N50,",",""))+1</f>
        <v>4</v>
      </c>
      <c r="O50" s="5" t="str" cm="1">
        <f t="array" ref="O50">_xlfn.IFS(OR(ISBLANK(online_course_student_data_1!F50),online_course_student_data_1!F50=0),"Unknown",AND(online_course_student_data_1!F50&gt;=18,online_course_student_data_1!F50&lt;=22),"Student",AND(online_course_student_data_1!F50&gt;=23,online_course_student_data_1!F50&lt;=30),"Early Career",AND(online_course_student_data_1!F50&gt;=31,online_course_student_data_1!F50&lt;=40),"Mid Career",online_course_student_data_1!F50&gt;=41,"Senior")</f>
        <v>Mid Career</v>
      </c>
      <c r="P50" s="5" t="str" cm="1">
        <f t="array" ref="P50">_xlfn.IFS(AND((J50*100)+K50&gt;0,(J50*100)+K50&lt;=5),"Low",AND((J50*100)+K50&gt;5,(J50*100)+K50&lt;=15),"Medium",(J50*100)+K50&gt;15,"High")</f>
        <v>High</v>
      </c>
      <c r="Q50" s="24"/>
    </row>
    <row r="51" spans="1:17" x14ac:dyDescent="0.25">
      <c r="A51" s="4" t="s">
        <v>270</v>
      </c>
      <c r="B51" s="5" t="str">
        <f>TRIM(PROPER(online_course_student_data_1!$B51))</f>
        <v>Tracie Nelson</v>
      </c>
      <c r="C51" s="4" t="str">
        <f>TRIM(CLEAN(online_course_student_data_1!$C51))</f>
        <v>ugraham@hotmail.com</v>
      </c>
      <c r="D51" s="5" t="str">
        <f>IF(LEFT(online_course_student_data_1!$D51,1)="F","Female","Male")</f>
        <v>Female</v>
      </c>
      <c r="E51" s="4" t="str">
        <f>IF(online_course_student_data_1!$E51="us","USA",IF(online_course_student_data_1!$E51="IN","INDIA",UPPER(online_course_student_data_1!$E51)))</f>
        <v>INDIA</v>
      </c>
      <c r="F51" s="13">
        <f>IF(OR(ISBLANK(online_course_student_data_1!F51),online_course_student_data_1!F51=0),ROUND(AVERAGE(online_course_student_data_1!F$2:F$1201),0),online_course_student_data_1!F51)</f>
        <v>16</v>
      </c>
      <c r="G51" s="10">
        <v>45372</v>
      </c>
      <c r="H51" s="5" t="str">
        <f>TRIM(online_course_student_data_1!H51)</f>
        <v>Adobe Illustrator Mastery</v>
      </c>
      <c r="I51" s="5" t="str">
        <f>PROPER(TRIM(online_course_student_data_1!I51))</f>
        <v>Design</v>
      </c>
      <c r="J51" s="22">
        <f>IF(online_course_student_data_1!J51&gt;100%,online_course_student_data_1!J51/100,online_course_student_data_1!J51)</f>
        <v>0.47</v>
      </c>
      <c r="K51" s="11">
        <f>IF(online_course_student_data_1!K51&gt;2,online_course_student_data_1!K51/60,online_course_student_data_1!K51)</f>
        <v>2</v>
      </c>
      <c r="L51" s="4" t="s">
        <v>32</v>
      </c>
      <c r="M51" s="25">
        <f>IF(ISBLANK(online_course_student_data_1!M51),AVERAGE(1,5),IF(online_course_student_data_1!M51&gt;5,"5",online_course_student_data_1!M51))</f>
        <v>4</v>
      </c>
      <c r="N51" s="5">
        <f>LEN(online_course_student_data_1!N51)-LEN(SUBSTITUTE(online_course_student_data_1!N51,",",""))+1</f>
        <v>4</v>
      </c>
      <c r="O51" s="5" t="str" cm="1">
        <f t="array" ref="O51">_xlfn.IFS(OR(ISBLANK(online_course_student_data_1!F51),online_course_student_data_1!F51=0),"Unknown",AND(online_course_student_data_1!F51&gt;=18,online_course_student_data_1!F51&lt;=22),"Student",AND(online_course_student_data_1!F51&gt;=23,online_course_student_data_1!F51&lt;=30),"Early Career",AND(online_course_student_data_1!F51&gt;=31,online_course_student_data_1!F51&lt;=40),"Mid Career",online_course_student_data_1!F51&gt;=41,"Senior")</f>
        <v>Unknown</v>
      </c>
      <c r="P51" s="5" t="str" cm="1">
        <f t="array" ref="P51">_xlfn.IFS(AND((J51*100)+K51&gt;0,(J51*100)+K51&lt;=5),"Low",AND((J51*100)+K51&gt;5,(J51*100)+K51&lt;=15),"Medium",(J51*100)+K51&gt;15,"High")</f>
        <v>High</v>
      </c>
      <c r="Q51" s="24"/>
    </row>
    <row r="52" spans="1:17" x14ac:dyDescent="0.25">
      <c r="A52" s="4" t="s">
        <v>275</v>
      </c>
      <c r="B52" s="5" t="str">
        <f>TRIM(PROPER(online_course_student_data_1!$B52))</f>
        <v>Diana Hayes</v>
      </c>
      <c r="C52" s="4" t="str">
        <f>TRIM(CLEAN(online_course_student_data_1!$C52))</f>
        <v>frogers@yahoo.com</v>
      </c>
      <c r="D52" s="5" t="str">
        <f>IF(LEFT(online_course_student_data_1!$D52,1)="F","Female","Male")</f>
        <v>Female</v>
      </c>
      <c r="E52" s="4" t="str">
        <f>IF(online_course_student_data_1!$E52="us","USA",IF(online_course_student_data_1!$E52="IN","INDIA",UPPER(online_course_student_data_1!$E52)))</f>
        <v>CANADA</v>
      </c>
      <c r="F52" s="13">
        <f>IF(OR(ISBLANK(online_course_student_data_1!F52),online_course_student_data_1!F52=0),ROUND(AVERAGE(online_course_student_data_1!F$2:F$1201),0),online_course_student_data_1!F52)</f>
        <v>16</v>
      </c>
      <c r="G52" s="10">
        <v>45074</v>
      </c>
      <c r="H52" s="5" t="str">
        <f>TRIM(online_course_student_data_1!H52)</f>
        <v>HTML &amp; CSS Basics</v>
      </c>
      <c r="I52" s="5" t="str">
        <f>PROPER(TRIM(online_course_student_data_1!I52))</f>
        <v>Web Development</v>
      </c>
      <c r="J52" s="22">
        <f>IF(online_course_student_data_1!J52&gt;100%,online_course_student_data_1!J52/100,online_course_student_data_1!J52)</f>
        <v>0.68</v>
      </c>
      <c r="K52" s="11">
        <f>IF(online_course_student_data_1!K52&gt;2,online_course_student_data_1!K52/60,online_course_student_data_1!K52)</f>
        <v>2</v>
      </c>
      <c r="L52" s="4" t="s">
        <v>32</v>
      </c>
      <c r="M52" s="25" t="str">
        <f>IF(ISBLANK(online_course_student_data_1!M52),AVERAGE(1,5),IF(online_course_student_data_1!M52&gt;5,"5",online_course_student_data_1!M52))</f>
        <v>5</v>
      </c>
      <c r="N52" s="5">
        <f>LEN(online_course_student_data_1!N52)-LEN(SUBSTITUTE(online_course_student_data_1!N52,",",""))+1</f>
        <v>4</v>
      </c>
      <c r="O52" s="5" t="str" cm="1">
        <f t="array" ref="O52">_xlfn.IFS(OR(ISBLANK(online_course_student_data_1!F52),online_course_student_data_1!F52=0),"Unknown",AND(online_course_student_data_1!F52&gt;=18,online_course_student_data_1!F52&lt;=22),"Student",AND(online_course_student_data_1!F52&gt;=23,online_course_student_data_1!F52&lt;=30),"Early Career",AND(online_course_student_data_1!F52&gt;=31,online_course_student_data_1!F52&lt;=40),"Mid Career",online_course_student_data_1!F52&gt;=41,"Senior")</f>
        <v>Unknown</v>
      </c>
      <c r="P52" s="5" t="str" cm="1">
        <f t="array" ref="P52">_xlfn.IFS(AND((J52*100)+K52&gt;0,(J52*100)+K52&lt;=5),"Low",AND((J52*100)+K52&gt;5,(J52*100)+K52&lt;=15),"Medium",(J52*100)+K52&gt;15,"High")</f>
        <v>High</v>
      </c>
      <c r="Q52" s="24"/>
    </row>
    <row r="53" spans="1:17" x14ac:dyDescent="0.25">
      <c r="A53" s="4" t="s">
        <v>280</v>
      </c>
      <c r="B53" s="5" t="str">
        <f>TRIM(PROPER(online_course_student_data_1!$B53))</f>
        <v>Douglas Carlson</v>
      </c>
      <c r="C53" s="4" t="str">
        <f>TRIM(CLEAN(online_course_student_data_1!$C53))</f>
        <v>blackjames@gmail.com</v>
      </c>
      <c r="D53" s="5" t="str">
        <f>IF(LEFT(online_course_student_data_1!$D53,1)="F","Female","Male")</f>
        <v>Male</v>
      </c>
      <c r="E53" s="4" t="str">
        <f>IF(online_course_student_data_1!$E53="us","USA",IF(online_course_student_data_1!$E53="IN","INDIA",UPPER(online_course_student_data_1!$E53)))</f>
        <v>CANADA</v>
      </c>
      <c r="F53" s="13">
        <f>IF(OR(ISBLANK(online_course_student_data_1!F53),online_course_student_data_1!F53=0),ROUND(AVERAGE(online_course_student_data_1!F$2:F$1201),0),online_course_student_data_1!F53)</f>
        <v>19</v>
      </c>
      <c r="G53" s="10">
        <v>44940</v>
      </c>
      <c r="H53" s="5" t="str">
        <f>TRIM(online_course_student_data_1!H53)</f>
        <v>SEO Fundamentals</v>
      </c>
      <c r="I53" s="5" t="str">
        <f>PROPER(TRIM(online_course_student_data_1!I53))</f>
        <v>Marketing</v>
      </c>
      <c r="J53" s="22">
        <f>IF(online_course_student_data_1!J53&gt;100%,online_course_student_data_1!J53/100,online_course_student_data_1!J53)</f>
        <v>0.46</v>
      </c>
      <c r="K53" s="11">
        <f>IF(online_course_student_data_1!K53&gt;2,online_course_student_data_1!K53/60,online_course_student_data_1!K53)</f>
        <v>1.5</v>
      </c>
      <c r="L53" s="4" t="s">
        <v>39</v>
      </c>
      <c r="M53" s="25">
        <f>IF(ISBLANK(online_course_student_data_1!M53),AVERAGE(1,5),IF(online_course_student_data_1!M53&gt;5,"5",online_course_student_data_1!M53))</f>
        <v>2</v>
      </c>
      <c r="N53" s="5">
        <f>LEN(online_course_student_data_1!N53)-LEN(SUBSTITUTE(online_course_student_data_1!N53,",",""))+1</f>
        <v>2</v>
      </c>
      <c r="O53" s="5" t="str" cm="1">
        <f t="array" ref="O53">_xlfn.IFS(OR(ISBLANK(online_course_student_data_1!F53),online_course_student_data_1!F53=0),"Unknown",AND(online_course_student_data_1!F53&gt;=18,online_course_student_data_1!F53&lt;=22),"Student",AND(online_course_student_data_1!F53&gt;=23,online_course_student_data_1!F53&lt;=30),"Early Career",AND(online_course_student_data_1!F53&gt;=31,online_course_student_data_1!F53&lt;=40),"Mid Career",online_course_student_data_1!F53&gt;=41,"Senior")</f>
        <v>Student</v>
      </c>
      <c r="P53" s="5" t="str" cm="1">
        <f t="array" ref="P53">_xlfn.IFS(AND((J53*100)+K53&gt;0,(J53*100)+K53&lt;=5),"Low",AND((J53*100)+K53&gt;5,(J53*100)+K53&lt;=15),"Medium",(J53*100)+K53&gt;15,"High")</f>
        <v>High</v>
      </c>
      <c r="Q53" s="24"/>
    </row>
    <row r="54" spans="1:17" x14ac:dyDescent="0.25">
      <c r="A54" s="4" t="s">
        <v>284</v>
      </c>
      <c r="B54" s="5" t="str">
        <f>TRIM(PROPER(online_course_student_data_1!$B54))</f>
        <v>Maria Henry</v>
      </c>
      <c r="C54" s="4" t="str">
        <f>TRIM(CLEAN(online_course_student_data_1!$C54))</f>
        <v>phillipsrichard@torres.com</v>
      </c>
      <c r="D54" s="5" t="str">
        <f>IF(LEFT(online_course_student_data_1!$D54,1)="F","Female","Male")</f>
        <v>Male</v>
      </c>
      <c r="E54" s="4" t="str">
        <f>IF(online_course_student_data_1!$E54="us","USA",IF(online_course_student_data_1!$E54="IN","INDIA",UPPER(online_course_student_data_1!$E54)))</f>
        <v>INDIA</v>
      </c>
      <c r="F54" s="13">
        <f>IF(OR(ISBLANK(online_course_student_data_1!F54),online_course_student_data_1!F54=0),ROUND(AVERAGE(online_course_student_data_1!F$2:F$1201),0),online_course_student_data_1!F54)</f>
        <v>16</v>
      </c>
      <c r="G54" s="10">
        <v>45289</v>
      </c>
      <c r="H54" s="5" t="str">
        <f>TRIM(online_course_student_data_1!H54)</f>
        <v>React for Beginners</v>
      </c>
      <c r="I54" s="5" t="str">
        <f>PROPER(TRIM(online_course_student_data_1!I54))</f>
        <v>Web Development</v>
      </c>
      <c r="J54" s="22">
        <f>IF(online_course_student_data_1!J54&gt;100%,online_course_student_data_1!J54/100,online_course_student_data_1!J54)</f>
        <v>0.73</v>
      </c>
      <c r="K54" s="11">
        <f>IF(online_course_student_data_1!K54&gt;2,online_course_student_data_1!K54/60,online_course_student_data_1!K54)</f>
        <v>1.5</v>
      </c>
      <c r="L54" s="4" t="s">
        <v>32</v>
      </c>
      <c r="M54" s="25">
        <f>IF(ISBLANK(online_course_student_data_1!M54),AVERAGE(1,5),IF(online_course_student_data_1!M54&gt;5,"5",online_course_student_data_1!M54))</f>
        <v>3</v>
      </c>
      <c r="N54" s="5">
        <f>LEN(online_course_student_data_1!N54)-LEN(SUBSTITUTE(online_course_student_data_1!N54,",",""))+1</f>
        <v>8</v>
      </c>
      <c r="O54" s="5" t="str" cm="1">
        <f t="array" ref="O54">_xlfn.IFS(OR(ISBLANK(online_course_student_data_1!F54),online_course_student_data_1!F54=0),"Unknown",AND(online_course_student_data_1!F54&gt;=18,online_course_student_data_1!F54&lt;=22),"Student",AND(online_course_student_data_1!F54&gt;=23,online_course_student_data_1!F54&lt;=30),"Early Career",AND(online_course_student_data_1!F54&gt;=31,online_course_student_data_1!F54&lt;=40),"Mid Career",online_course_student_data_1!F54&gt;=41,"Senior")</f>
        <v>Unknown</v>
      </c>
      <c r="P54" s="5" t="str" cm="1">
        <f t="array" ref="P54">_xlfn.IFS(AND((J54*100)+K54&gt;0,(J54*100)+K54&lt;=5),"Low",AND((J54*100)+K54&gt;5,(J54*100)+K54&lt;=15),"Medium",(J54*100)+K54&gt;15,"High")</f>
        <v>High</v>
      </c>
      <c r="Q54" s="24"/>
    </row>
    <row r="55" spans="1:17" x14ac:dyDescent="0.25">
      <c r="A55" s="4" t="s">
        <v>288</v>
      </c>
      <c r="B55" s="5" t="str">
        <f>TRIM(PROPER(online_course_student_data_1!$B55))</f>
        <v>Krista Bell Md</v>
      </c>
      <c r="C55" s="4" t="str">
        <f>TRIM(CLEAN(online_course_student_data_1!$C55))</f>
        <v>jerry35@gmail.com</v>
      </c>
      <c r="D55" s="5" t="str">
        <f>IF(LEFT(online_course_student_data_1!$D55,1)="F","Female","Male")</f>
        <v>Male</v>
      </c>
      <c r="E55" s="4" t="str">
        <f>IF(online_course_student_data_1!$E55="us","USA",IF(online_course_student_data_1!$E55="IN","INDIA",UPPER(online_course_student_data_1!$E55)))</f>
        <v>USA</v>
      </c>
      <c r="F55" s="13">
        <f>IF(OR(ISBLANK(online_course_student_data_1!F55),online_course_student_data_1!F55=0),ROUND(AVERAGE(online_course_student_data_1!F$2:F$1201),0),online_course_student_data_1!F55)</f>
        <v>25</v>
      </c>
      <c r="G55" s="10">
        <v>45600</v>
      </c>
      <c r="H55" s="5" t="str">
        <f>TRIM(online_course_student_data_1!H55)</f>
        <v>UI/UX Fundamentals</v>
      </c>
      <c r="I55" s="5" t="str">
        <f>PROPER(TRIM(online_course_student_data_1!I55))</f>
        <v>Design</v>
      </c>
      <c r="J55" s="22">
        <f>IF(online_course_student_data_1!J55&gt;100%,online_course_student_data_1!J55/100,online_course_student_data_1!J55)</f>
        <v>0.06</v>
      </c>
      <c r="K55" s="11">
        <f>IF(online_course_student_data_1!K55&gt;2,online_course_student_data_1!K55/60,online_course_student_data_1!K55)</f>
        <v>0.75</v>
      </c>
      <c r="L55" s="4" t="s">
        <v>39</v>
      </c>
      <c r="M55" s="25">
        <f>IF(ISBLANK(online_course_student_data_1!M55),AVERAGE(1,5),IF(online_course_student_data_1!M55&gt;5,"5",online_course_student_data_1!M55))</f>
        <v>2</v>
      </c>
      <c r="N55" s="5">
        <f>LEN(online_course_student_data_1!N55)-LEN(SUBSTITUTE(online_course_student_data_1!N55,",",""))+1</f>
        <v>2</v>
      </c>
      <c r="O55" s="5" t="str" cm="1">
        <f t="array" ref="O55">_xlfn.IFS(OR(ISBLANK(online_course_student_data_1!F55),online_course_student_data_1!F55=0),"Unknown",AND(online_course_student_data_1!F55&gt;=18,online_course_student_data_1!F55&lt;=22),"Student",AND(online_course_student_data_1!F55&gt;=23,online_course_student_data_1!F55&lt;=30),"Early Career",AND(online_course_student_data_1!F55&gt;=31,online_course_student_data_1!F55&lt;=40),"Mid Career",online_course_student_data_1!F55&gt;=41,"Senior")</f>
        <v>Early Career</v>
      </c>
      <c r="P55" s="5" t="str" cm="1">
        <f t="array" ref="P55">_xlfn.IFS(AND((J55*100)+K55&gt;0,(J55*100)+K55&lt;=5),"Low",AND((J55*100)+K55&gt;5,(J55*100)+K55&lt;=15),"Medium",(J55*100)+K55&gt;15,"High")</f>
        <v>Medium</v>
      </c>
      <c r="Q55" s="24"/>
    </row>
    <row r="56" spans="1:17" x14ac:dyDescent="0.25">
      <c r="A56" s="4" t="s">
        <v>292</v>
      </c>
      <c r="B56" s="5" t="str">
        <f>TRIM(PROPER(online_course_student_data_1!$B56))</f>
        <v>Parker Hill</v>
      </c>
      <c r="C56" s="4" t="str">
        <f>TRIM(CLEAN(online_course_student_data_1!$C56))</f>
        <v>wallkenneth@yahoo.com</v>
      </c>
      <c r="D56" s="5" t="str">
        <f>IF(LEFT(online_course_student_data_1!$D56,1)="F","Female","Male")</f>
        <v>Male</v>
      </c>
      <c r="E56" s="4" t="str">
        <f>IF(online_course_student_data_1!$E56="us","USA",IF(online_course_student_data_1!$E56="IN","INDIA",UPPER(online_course_student_data_1!$E56)))</f>
        <v>INDIA</v>
      </c>
      <c r="F56" s="13">
        <f>IF(OR(ISBLANK(online_course_student_data_1!F56),online_course_student_data_1!F56=0),ROUND(AVERAGE(online_course_student_data_1!F$2:F$1201),0),online_course_student_data_1!F56)</f>
        <v>16</v>
      </c>
      <c r="G56" s="10">
        <v>45490</v>
      </c>
      <c r="H56" s="5" t="str">
        <f>TRIM(online_course_student_data_1!H56)</f>
        <v>Social Media Strategy</v>
      </c>
      <c r="I56" s="5" t="str">
        <f>PROPER(TRIM(online_course_student_data_1!I56))</f>
        <v>Marketing</v>
      </c>
      <c r="J56" s="22">
        <f>IF(online_course_student_data_1!J56&gt;100%,online_course_student_data_1!J56/100,online_course_student_data_1!J56)</f>
        <v>0.56000000000000005</v>
      </c>
      <c r="K56" s="11">
        <f>IF(online_course_student_data_1!K56&gt;2,online_course_student_data_1!K56/60,online_course_student_data_1!K56)</f>
        <v>0.75</v>
      </c>
      <c r="L56" s="4" t="s">
        <v>39</v>
      </c>
      <c r="M56" s="25">
        <f>IF(ISBLANK(online_course_student_data_1!M56),AVERAGE(1,5),IF(online_course_student_data_1!M56&gt;5,"5",online_course_student_data_1!M56))</f>
        <v>3</v>
      </c>
      <c r="N56" s="5">
        <f>LEN(online_course_student_data_1!N56)-LEN(SUBSTITUTE(online_course_student_data_1!N56,",",""))+1</f>
        <v>4</v>
      </c>
      <c r="O56" s="5" t="str" cm="1">
        <f t="array" ref="O56">_xlfn.IFS(OR(ISBLANK(online_course_student_data_1!F56),online_course_student_data_1!F56=0),"Unknown",AND(online_course_student_data_1!F56&gt;=18,online_course_student_data_1!F56&lt;=22),"Student",AND(online_course_student_data_1!F56&gt;=23,online_course_student_data_1!F56&lt;=30),"Early Career",AND(online_course_student_data_1!F56&gt;=31,online_course_student_data_1!F56&lt;=40),"Mid Career",online_course_student_data_1!F56&gt;=41,"Senior")</f>
        <v>Unknown</v>
      </c>
      <c r="P56" s="5" t="str" cm="1">
        <f t="array" ref="P56">_xlfn.IFS(AND((J56*100)+K56&gt;0,(J56*100)+K56&lt;=5),"Low",AND((J56*100)+K56&gt;5,(J56*100)+K56&lt;=15),"Medium",(J56*100)+K56&gt;15,"High")</f>
        <v>High</v>
      </c>
      <c r="Q56" s="24"/>
    </row>
    <row r="57" spans="1:17" x14ac:dyDescent="0.25">
      <c r="A57" s="4" t="s">
        <v>297</v>
      </c>
      <c r="B57" s="5" t="str">
        <f>TRIM(PROPER(online_course_student_data_1!$B57))</f>
        <v>Angel Brown</v>
      </c>
      <c r="C57" s="4" t="str">
        <f>TRIM(CLEAN(online_course_student_data_1!$C57))</f>
        <v>danamullins@gmail.com</v>
      </c>
      <c r="D57" s="5" t="str">
        <f>IF(LEFT(online_course_student_data_1!$D57,1)="F","Female","Male")</f>
        <v>Female</v>
      </c>
      <c r="E57" s="4" t="str">
        <f>IF(online_course_student_data_1!$E57="us","USA",IF(online_course_student_data_1!$E57="IN","INDIA",UPPER(online_course_student_data_1!$E57)))</f>
        <v>CANADA</v>
      </c>
      <c r="F57" s="13">
        <f>IF(OR(ISBLANK(online_course_student_data_1!F57),online_course_student_data_1!F57=0),ROUND(AVERAGE(online_course_student_data_1!F$2:F$1201),0),online_course_student_data_1!F57)</f>
        <v>19</v>
      </c>
      <c r="G57" s="10">
        <v>45200</v>
      </c>
      <c r="H57" s="5" t="str">
        <f>TRIM(online_course_student_data_1!H57)</f>
        <v>JavaScript Bootcamp</v>
      </c>
      <c r="I57" s="5" t="str">
        <f>PROPER(TRIM(online_course_student_data_1!I57))</f>
        <v>Web Development</v>
      </c>
      <c r="J57" s="22">
        <f>IF(online_course_student_data_1!J57&gt;100%,online_course_student_data_1!J57/100,online_course_student_data_1!J57)</f>
        <v>0.7</v>
      </c>
      <c r="K57" s="11">
        <f>IF(online_course_student_data_1!K57&gt;2,online_course_student_data_1!K57/60,online_course_student_data_1!K57)</f>
        <v>1.5</v>
      </c>
      <c r="L57" s="4" t="s">
        <v>32</v>
      </c>
      <c r="M57" s="25">
        <f>IF(ISBLANK(online_course_student_data_1!M57),AVERAGE(1,5),IF(online_course_student_data_1!M57&gt;5,"5",online_course_student_data_1!M57))</f>
        <v>1</v>
      </c>
      <c r="N57" s="5">
        <f>LEN(online_course_student_data_1!N57)-LEN(SUBSTITUTE(online_course_student_data_1!N57,",",""))+1</f>
        <v>2</v>
      </c>
      <c r="O57" s="5" t="str" cm="1">
        <f t="array" ref="O57">_xlfn.IFS(OR(ISBLANK(online_course_student_data_1!F57),online_course_student_data_1!F57=0),"Unknown",AND(online_course_student_data_1!F57&gt;=18,online_course_student_data_1!F57&lt;=22),"Student",AND(online_course_student_data_1!F57&gt;=23,online_course_student_data_1!F57&lt;=30),"Early Career",AND(online_course_student_data_1!F57&gt;=31,online_course_student_data_1!F57&lt;=40),"Mid Career",online_course_student_data_1!F57&gt;=41,"Senior")</f>
        <v>Student</v>
      </c>
      <c r="P57" s="5" t="str" cm="1">
        <f t="array" ref="P57">_xlfn.IFS(AND((J57*100)+K57&gt;0,(J57*100)+K57&lt;=5),"Low",AND((J57*100)+K57&gt;5,(J57*100)+K57&lt;=15),"Medium",(J57*100)+K57&gt;15,"High")</f>
        <v>High</v>
      </c>
      <c r="Q57" s="24"/>
    </row>
    <row r="58" spans="1:17" x14ac:dyDescent="0.25">
      <c r="A58" s="4" t="s">
        <v>301</v>
      </c>
      <c r="B58" s="5" t="str">
        <f>TRIM(PROPER(online_course_student_data_1!$B58))</f>
        <v>Cody Williams</v>
      </c>
      <c r="C58" s="4" t="str">
        <f>TRIM(CLEAN(online_course_student_data_1!$C58))</f>
        <v>shortrichard@gmail.com</v>
      </c>
      <c r="D58" s="5" t="str">
        <f>IF(LEFT(online_course_student_data_1!$D58,1)="F","Female","Male")</f>
        <v>Male</v>
      </c>
      <c r="E58" s="4" t="str">
        <f>IF(online_course_student_data_1!$E58="us","USA",IF(online_course_student_data_1!$E58="IN","INDIA",UPPER(online_course_student_data_1!$E58)))</f>
        <v>USA</v>
      </c>
      <c r="F58" s="13">
        <f>IF(OR(ISBLANK(online_course_student_data_1!F58),online_course_student_data_1!F58=0),ROUND(AVERAGE(online_course_student_data_1!F$2:F$1201),0),online_course_student_data_1!F58)</f>
        <v>35</v>
      </c>
      <c r="G58" s="10">
        <v>44677</v>
      </c>
      <c r="H58" s="5" t="str">
        <f>TRIM(online_course_student_data_1!H58)</f>
        <v>Graphic Design Basics</v>
      </c>
      <c r="I58" s="5" t="str">
        <f>PROPER(TRIM(online_course_student_data_1!I58))</f>
        <v>Design</v>
      </c>
      <c r="J58" s="22">
        <f>IF(online_course_student_data_1!J58&gt;100%,online_course_student_data_1!J58/100,online_course_student_data_1!J58)</f>
        <v>0.8</v>
      </c>
      <c r="K58" s="11">
        <f>IF(online_course_student_data_1!K58&gt;2,online_course_student_data_1!K58/60,online_course_student_data_1!K58)</f>
        <v>2</v>
      </c>
      <c r="L58" s="4" t="s">
        <v>32</v>
      </c>
      <c r="M58" s="25">
        <f>IF(ISBLANK(online_course_student_data_1!M58),AVERAGE(1,5),IF(online_course_student_data_1!M58&gt;5,"5",online_course_student_data_1!M58))</f>
        <v>5</v>
      </c>
      <c r="N58" s="5">
        <f>LEN(online_course_student_data_1!N58)-LEN(SUBSTITUTE(online_course_student_data_1!N58,",",""))+1</f>
        <v>4</v>
      </c>
      <c r="O58" s="5" t="str" cm="1">
        <f t="array" ref="O58">_xlfn.IFS(OR(ISBLANK(online_course_student_data_1!F58),online_course_student_data_1!F58=0),"Unknown",AND(online_course_student_data_1!F58&gt;=18,online_course_student_data_1!F58&lt;=22),"Student",AND(online_course_student_data_1!F58&gt;=23,online_course_student_data_1!F58&lt;=30),"Early Career",AND(online_course_student_data_1!F58&gt;=31,online_course_student_data_1!F58&lt;=40),"Mid Career",online_course_student_data_1!F58&gt;=41,"Senior")</f>
        <v>Mid Career</v>
      </c>
      <c r="P58" s="5" t="str" cm="1">
        <f t="array" ref="P58">_xlfn.IFS(AND((J58*100)+K58&gt;0,(J58*100)+K58&lt;=5),"Low",AND((J58*100)+K58&gt;5,(J58*100)+K58&lt;=15),"Medium",(J58*100)+K58&gt;15,"High")</f>
        <v>High</v>
      </c>
      <c r="Q58" s="24"/>
    </row>
    <row r="59" spans="1:17" x14ac:dyDescent="0.25">
      <c r="A59" s="4" t="s">
        <v>306</v>
      </c>
      <c r="B59" s="5" t="str">
        <f>TRIM(PROPER(online_course_student_data_1!$B59))</f>
        <v>Justin Torres</v>
      </c>
      <c r="C59" s="4" t="str">
        <f>TRIM(CLEAN(online_course_student_data_1!$C59))</f>
        <v>grantrobert@gibbs.info</v>
      </c>
      <c r="D59" s="5" t="str">
        <f>IF(LEFT(online_course_student_data_1!$D59,1)="F","Female","Male")</f>
        <v>Female</v>
      </c>
      <c r="E59" s="4" t="str">
        <f>IF(online_course_student_data_1!$E59="us","USA",IF(online_course_student_data_1!$E59="IN","INDIA",UPPER(online_course_student_data_1!$E59)))</f>
        <v>USA</v>
      </c>
      <c r="F59" s="13">
        <f>IF(OR(ISBLANK(online_course_student_data_1!F59),online_course_student_data_1!F59=0),ROUND(AVERAGE(online_course_student_data_1!F$2:F$1201),0),online_course_student_data_1!F59)</f>
        <v>16</v>
      </c>
      <c r="G59" s="10">
        <v>45554</v>
      </c>
      <c r="H59" s="5" t="str">
        <f>TRIM(online_course_student_data_1!H59)</f>
        <v>HTML &amp; CSS Basics</v>
      </c>
      <c r="I59" s="5" t="str">
        <f>PROPER(TRIM(online_course_student_data_1!I59))</f>
        <v>Web Development</v>
      </c>
      <c r="J59" s="22">
        <f>IF(online_course_student_data_1!J59&gt;100%,online_course_student_data_1!J59/100,online_course_student_data_1!J59)</f>
        <v>0.76</v>
      </c>
      <c r="K59" s="11">
        <f>IF(online_course_student_data_1!K59&gt;2,online_course_student_data_1!K59/60,online_course_student_data_1!K59)</f>
        <v>1.5</v>
      </c>
      <c r="L59" s="4" t="s">
        <v>39</v>
      </c>
      <c r="M59" s="25">
        <f>IF(ISBLANK(online_course_student_data_1!M59),AVERAGE(1,5),IF(online_course_student_data_1!M59&gt;5,"5",online_course_student_data_1!M59))</f>
        <v>3</v>
      </c>
      <c r="N59" s="5">
        <f>LEN(online_course_student_data_1!N59)-LEN(SUBSTITUTE(online_course_student_data_1!N59,",",""))+1</f>
        <v>1</v>
      </c>
      <c r="O59" s="5" t="str" cm="1">
        <f t="array" ref="O59">_xlfn.IFS(OR(ISBLANK(online_course_student_data_1!F59),online_course_student_data_1!F59=0),"Unknown",AND(online_course_student_data_1!F59&gt;=18,online_course_student_data_1!F59&lt;=22),"Student",AND(online_course_student_data_1!F59&gt;=23,online_course_student_data_1!F59&lt;=30),"Early Career",AND(online_course_student_data_1!F59&gt;=31,online_course_student_data_1!F59&lt;=40),"Mid Career",online_course_student_data_1!F59&gt;=41,"Senior")</f>
        <v>Unknown</v>
      </c>
      <c r="P59" s="5" t="str" cm="1">
        <f t="array" ref="P59">_xlfn.IFS(AND((J59*100)+K59&gt;0,(J59*100)+K59&lt;=5),"Low",AND((J59*100)+K59&gt;5,(J59*100)+K59&lt;=15),"Medium",(J59*100)+K59&gt;15,"High")</f>
        <v>High</v>
      </c>
      <c r="Q59" s="24"/>
    </row>
    <row r="60" spans="1:17" x14ac:dyDescent="0.25">
      <c r="A60" s="4" t="s">
        <v>310</v>
      </c>
      <c r="B60" s="5" t="str">
        <f>TRIM(PROPER(online_course_student_data_1!$B60))</f>
        <v>Keith Brown</v>
      </c>
      <c r="C60" s="4" t="str">
        <f>TRIM(CLEAN(online_course_student_data_1!$C60))</f>
        <v>colleenbaker@moore.net</v>
      </c>
      <c r="D60" s="5" t="str">
        <f>IF(LEFT(online_course_student_data_1!$D60,1)="F","Female","Male")</f>
        <v>Male</v>
      </c>
      <c r="E60" s="4" t="str">
        <f>IF(online_course_student_data_1!$E60="us","USA",IF(online_course_student_data_1!$E60="IN","INDIA",UPPER(online_course_student_data_1!$E60)))</f>
        <v>USA</v>
      </c>
      <c r="F60" s="13">
        <f>IF(OR(ISBLANK(online_course_student_data_1!F60),online_course_student_data_1!F60=0),ROUND(AVERAGE(online_course_student_data_1!F$2:F$1201),0),online_course_student_data_1!F60)</f>
        <v>16</v>
      </c>
      <c r="G60" s="10">
        <v>45345</v>
      </c>
      <c r="H60" s="5" t="str">
        <f>TRIM(online_course_student_data_1!H60)</f>
        <v>Finance 101</v>
      </c>
      <c r="I60" s="5" t="str">
        <f>PROPER(TRIM(online_course_student_data_1!I60))</f>
        <v>Business</v>
      </c>
      <c r="J60" s="22">
        <f>IF(online_course_student_data_1!J60&gt;100%,online_course_student_data_1!J60/100,online_course_student_data_1!J60)</f>
        <v>0.05</v>
      </c>
      <c r="K60" s="11">
        <f>IF(online_course_student_data_1!K60&gt;2,online_course_student_data_1!K60/60,online_course_student_data_1!K60)</f>
        <v>2</v>
      </c>
      <c r="L60" s="4" t="s">
        <v>32</v>
      </c>
      <c r="M60" s="25">
        <f>IF(ISBLANK(online_course_student_data_1!M60),AVERAGE(1,5),IF(online_course_student_data_1!M60&gt;5,"5",online_course_student_data_1!M60))</f>
        <v>4</v>
      </c>
      <c r="N60" s="5">
        <f>LEN(online_course_student_data_1!N60)-LEN(SUBSTITUTE(online_course_student_data_1!N60,",",""))+1</f>
        <v>8</v>
      </c>
      <c r="O60" s="5" t="str" cm="1">
        <f t="array" ref="O60">_xlfn.IFS(OR(ISBLANK(online_course_student_data_1!F60),online_course_student_data_1!F60=0),"Unknown",AND(online_course_student_data_1!F60&gt;=18,online_course_student_data_1!F60&lt;=22),"Student",AND(online_course_student_data_1!F60&gt;=23,online_course_student_data_1!F60&lt;=30),"Early Career",AND(online_course_student_data_1!F60&gt;=31,online_course_student_data_1!F60&lt;=40),"Mid Career",online_course_student_data_1!F60&gt;=41,"Senior")</f>
        <v>Unknown</v>
      </c>
      <c r="P60" s="5" t="str" cm="1">
        <f t="array" ref="P60">_xlfn.IFS(AND((J60*100)+K60&gt;0,(J60*100)+K60&lt;=5),"Low",AND((J60*100)+K60&gt;5,(J60*100)+K60&lt;=15),"Medium",(J60*100)+K60&gt;15,"High")</f>
        <v>Medium</v>
      </c>
      <c r="Q60" s="24"/>
    </row>
    <row r="61" spans="1:17" x14ac:dyDescent="0.25">
      <c r="A61" s="4" t="s">
        <v>315</v>
      </c>
      <c r="B61" s="5" t="str">
        <f>TRIM(PROPER(online_course_student_data_1!$B61))</f>
        <v>Julie Johnson</v>
      </c>
      <c r="C61" s="4" t="str">
        <f>TRIM(CLEAN(online_course_student_data_1!$C61))</f>
        <v>jacqueline71@hotmail.com</v>
      </c>
      <c r="D61" s="5" t="str">
        <f>IF(LEFT(online_course_student_data_1!$D61,1)="F","Female","Male")</f>
        <v>Male</v>
      </c>
      <c r="E61" s="4" t="str">
        <f>IF(online_course_student_data_1!$E61="us","USA",IF(online_course_student_data_1!$E61="IN","INDIA",UPPER(online_course_student_data_1!$E61)))</f>
        <v>UK</v>
      </c>
      <c r="F61" s="13">
        <f>IF(OR(ISBLANK(online_course_student_data_1!F61),online_course_student_data_1!F61=0),ROUND(AVERAGE(online_course_student_data_1!F$2:F$1201),0),online_course_student_data_1!F61)</f>
        <v>16</v>
      </c>
      <c r="G61" s="10">
        <v>44569</v>
      </c>
      <c r="H61" s="5" t="str">
        <f>TRIM(online_course_student_data_1!H61)</f>
        <v>Digital Marketing 101</v>
      </c>
      <c r="I61" s="5" t="str">
        <f>PROPER(TRIM(online_course_student_data_1!I61))</f>
        <v>Marketing</v>
      </c>
      <c r="J61" s="22">
        <f>IF(online_course_student_data_1!J61&gt;100%,online_course_student_data_1!J61/100,online_course_student_data_1!J61)</f>
        <v>0.96</v>
      </c>
      <c r="K61" s="11">
        <f>IF(online_course_student_data_1!K61&gt;2,online_course_student_data_1!K61/60,online_course_student_data_1!K61)</f>
        <v>0.75</v>
      </c>
      <c r="L61" s="4" t="s">
        <v>39</v>
      </c>
      <c r="M61" s="25">
        <f>IF(ISBLANK(online_course_student_data_1!M61),AVERAGE(1,5),IF(online_course_student_data_1!M61&gt;5,"5",online_course_student_data_1!M61))</f>
        <v>2</v>
      </c>
      <c r="N61" s="5">
        <f>LEN(online_course_student_data_1!N61)-LEN(SUBSTITUTE(online_course_student_data_1!N61,",",""))+1</f>
        <v>5</v>
      </c>
      <c r="O61" s="5" t="str" cm="1">
        <f t="array" ref="O61">_xlfn.IFS(OR(ISBLANK(online_course_student_data_1!F61),online_course_student_data_1!F61=0),"Unknown",AND(online_course_student_data_1!F61&gt;=18,online_course_student_data_1!F61&lt;=22),"Student",AND(online_course_student_data_1!F61&gt;=23,online_course_student_data_1!F61&lt;=30),"Early Career",AND(online_course_student_data_1!F61&gt;=31,online_course_student_data_1!F61&lt;=40),"Mid Career",online_course_student_data_1!F61&gt;=41,"Senior")</f>
        <v>Unknown</v>
      </c>
      <c r="P61" s="5" t="str" cm="1">
        <f t="array" ref="P61">_xlfn.IFS(AND((J61*100)+K61&gt;0,(J61*100)+K61&lt;=5),"Low",AND((J61*100)+K61&gt;5,(J61*100)+K61&lt;=15),"Medium",(J61*100)+K61&gt;15,"High")</f>
        <v>High</v>
      </c>
      <c r="Q61" s="24"/>
    </row>
    <row r="62" spans="1:17" x14ac:dyDescent="0.25">
      <c r="A62" s="4" t="s">
        <v>319</v>
      </c>
      <c r="B62" s="5" t="str">
        <f>TRIM(PROPER(online_course_student_data_1!$B62))</f>
        <v>Mary Peck</v>
      </c>
      <c r="C62" s="4" t="str">
        <f>TRIM(CLEAN(online_course_student_data_1!$C62))</f>
        <v>stephensdeborah@yahoo.com</v>
      </c>
      <c r="D62" s="5" t="str">
        <f>IF(LEFT(online_course_student_data_1!$D62,1)="F","Female","Male")</f>
        <v>Female</v>
      </c>
      <c r="E62" s="4" t="str">
        <f>IF(online_course_student_data_1!$E62="us","USA",IF(online_course_student_data_1!$E62="IN","INDIA",UPPER(online_course_student_data_1!$E62)))</f>
        <v>CANADA</v>
      </c>
      <c r="F62" s="13">
        <f>IF(OR(ISBLANK(online_course_student_data_1!F62),online_course_student_data_1!F62=0),ROUND(AVERAGE(online_course_student_data_1!F$2:F$1201),0),online_course_student_data_1!F62)</f>
        <v>16</v>
      </c>
      <c r="G62" s="10">
        <v>45020</v>
      </c>
      <c r="H62" s="5" t="str">
        <f>TRIM(online_course_student_data_1!H62)</f>
        <v>Machine Learning A-Z</v>
      </c>
      <c r="I62" s="5" t="str">
        <f>PROPER(TRIM(online_course_student_data_1!I62))</f>
        <v>Data Science</v>
      </c>
      <c r="J62" s="22">
        <f>IF(online_course_student_data_1!J62&gt;100%,online_course_student_data_1!J62/100,online_course_student_data_1!J62)</f>
        <v>0.85</v>
      </c>
      <c r="K62" s="11">
        <f>IF(online_course_student_data_1!K62&gt;2,online_course_student_data_1!K62/60,online_course_student_data_1!K62)</f>
        <v>2</v>
      </c>
      <c r="L62" s="4" t="s">
        <v>32</v>
      </c>
      <c r="M62" s="25">
        <f>IF(ISBLANK(online_course_student_data_1!M62),AVERAGE(1,5),IF(online_course_student_data_1!M62&gt;5,"5",online_course_student_data_1!M62))</f>
        <v>1</v>
      </c>
      <c r="N62" s="5">
        <f>LEN(online_course_student_data_1!N62)-LEN(SUBSTITUTE(online_course_student_data_1!N62,",",""))+1</f>
        <v>6</v>
      </c>
      <c r="O62" s="5" t="str" cm="1">
        <f t="array" ref="O62">_xlfn.IFS(OR(ISBLANK(online_course_student_data_1!F62),online_course_student_data_1!F62=0),"Unknown",AND(online_course_student_data_1!F62&gt;=18,online_course_student_data_1!F62&lt;=22),"Student",AND(online_course_student_data_1!F62&gt;=23,online_course_student_data_1!F62&lt;=30),"Early Career",AND(online_course_student_data_1!F62&gt;=31,online_course_student_data_1!F62&lt;=40),"Mid Career",online_course_student_data_1!F62&gt;=41,"Senior")</f>
        <v>Unknown</v>
      </c>
      <c r="P62" s="5" t="str" cm="1">
        <f t="array" ref="P62">_xlfn.IFS(AND((J62*100)+K62&gt;0,(J62*100)+K62&lt;=5),"Low",AND((J62*100)+K62&gt;5,(J62*100)+K62&lt;=15),"Medium",(J62*100)+K62&gt;15,"High")</f>
        <v>High</v>
      </c>
      <c r="Q62" s="24"/>
    </row>
    <row r="63" spans="1:17" x14ac:dyDescent="0.25">
      <c r="A63" s="4" t="s">
        <v>324</v>
      </c>
      <c r="B63" s="5" t="str">
        <f>TRIM(PROPER(online_course_student_data_1!$B63))</f>
        <v>Paul Carroll</v>
      </c>
      <c r="C63" s="4" t="str">
        <f>TRIM(CLEAN(online_course_student_data_1!$C63))</f>
        <v>smartinez@yahoo.com</v>
      </c>
      <c r="D63" s="5" t="str">
        <f>IF(LEFT(online_course_student_data_1!$D63,1)="F","Female","Male")</f>
        <v>Male</v>
      </c>
      <c r="E63" s="4" t="str">
        <f>IF(online_course_student_data_1!$E63="us","USA",IF(online_course_student_data_1!$E63="IN","INDIA",UPPER(online_course_student_data_1!$E63)))</f>
        <v>INDIA</v>
      </c>
      <c r="F63" s="13">
        <f>IF(OR(ISBLANK(online_course_student_data_1!F63),online_course_student_data_1!F63=0),ROUND(AVERAGE(online_course_student_data_1!F$2:F$1201),0),online_course_student_data_1!F63)</f>
        <v>16</v>
      </c>
      <c r="G63" s="10">
        <v>44878</v>
      </c>
      <c r="H63" s="5" t="str">
        <f>TRIM(online_course_student_data_1!H63)</f>
        <v>Machine Learning A-Z</v>
      </c>
      <c r="I63" s="5" t="str">
        <f>PROPER(TRIM(online_course_student_data_1!I63))</f>
        <v>Data Science</v>
      </c>
      <c r="J63" s="22">
        <f>IF(online_course_student_data_1!J63&gt;100%,online_course_student_data_1!J63/100,online_course_student_data_1!J63)</f>
        <v>0.14000000000000001</v>
      </c>
      <c r="K63" s="11">
        <f>IF(online_course_student_data_1!K63&gt;2,online_course_student_data_1!K63/60,online_course_student_data_1!K63)</f>
        <v>2</v>
      </c>
      <c r="L63" s="4" t="s">
        <v>32</v>
      </c>
      <c r="M63" s="25" t="str">
        <f>IF(ISBLANK(online_course_student_data_1!M63),AVERAGE(1,5),IF(online_course_student_data_1!M63&gt;5,"5",online_course_student_data_1!M63))</f>
        <v>5</v>
      </c>
      <c r="N63" s="5">
        <f>LEN(online_course_student_data_1!N63)-LEN(SUBSTITUTE(online_course_student_data_1!N63,",",""))+1</f>
        <v>2</v>
      </c>
      <c r="O63" s="5" t="str" cm="1">
        <f t="array" ref="O63">_xlfn.IFS(OR(ISBLANK(online_course_student_data_1!F63),online_course_student_data_1!F63=0),"Unknown",AND(online_course_student_data_1!F63&gt;=18,online_course_student_data_1!F63&lt;=22),"Student",AND(online_course_student_data_1!F63&gt;=23,online_course_student_data_1!F63&lt;=30),"Early Career",AND(online_course_student_data_1!F63&gt;=31,online_course_student_data_1!F63&lt;=40),"Mid Career",online_course_student_data_1!F63&gt;=41,"Senior")</f>
        <v>Unknown</v>
      </c>
      <c r="P63" s="5" t="str" cm="1">
        <f t="array" ref="P63">_xlfn.IFS(AND((J63*100)+K63&gt;0,(J63*100)+K63&lt;=5),"Low",AND((J63*100)+K63&gt;5,(J63*100)+K63&lt;=15),"Medium",(J63*100)+K63&gt;15,"High")</f>
        <v>High</v>
      </c>
      <c r="Q63" s="24"/>
    </row>
    <row r="64" spans="1:17" x14ac:dyDescent="0.25">
      <c r="A64" s="4" t="s">
        <v>329</v>
      </c>
      <c r="B64" s="5" t="str">
        <f>TRIM(PROPER(online_course_student_data_1!$B64))</f>
        <v>Jessica George</v>
      </c>
      <c r="C64" s="4" t="str">
        <f>TRIM(CLEAN(online_course_student_data_1!$C64))</f>
        <v>cassandra01@gmail.com</v>
      </c>
      <c r="D64" s="5" t="str">
        <f>IF(LEFT(online_course_student_data_1!$D64,1)="F","Female","Male")</f>
        <v>Male</v>
      </c>
      <c r="E64" s="4" t="str">
        <f>IF(online_course_student_data_1!$E64="us","USA",IF(online_course_student_data_1!$E64="IN","INDIA",UPPER(online_course_student_data_1!$E64)))</f>
        <v>UK</v>
      </c>
      <c r="F64" s="13">
        <f>IF(OR(ISBLANK(online_course_student_data_1!F64),online_course_student_data_1!F64=0),ROUND(AVERAGE(online_course_student_data_1!F$2:F$1201),0),online_course_student_data_1!F64)</f>
        <v>16</v>
      </c>
      <c r="G64" s="10">
        <v>45744</v>
      </c>
      <c r="H64" s="5" t="str">
        <f>TRIM(online_course_student_data_1!H64)</f>
        <v>Finance 101</v>
      </c>
      <c r="I64" s="5" t="str">
        <f>PROPER(TRIM(online_course_student_data_1!I64))</f>
        <v>Business</v>
      </c>
      <c r="J64" s="22">
        <f>IF(online_course_student_data_1!J64&gt;100%,online_course_student_data_1!J64/100,online_course_student_data_1!J64)</f>
        <v>0.06</v>
      </c>
      <c r="K64" s="11">
        <f>IF(online_course_student_data_1!K64&gt;2,online_course_student_data_1!K64/60,online_course_student_data_1!K64)</f>
        <v>1</v>
      </c>
      <c r="L64" s="4" t="s">
        <v>39</v>
      </c>
      <c r="M64" s="25">
        <f>IF(ISBLANK(online_course_student_data_1!M64),AVERAGE(1,5),IF(online_course_student_data_1!M64&gt;5,"5",online_course_student_data_1!M64))</f>
        <v>2</v>
      </c>
      <c r="N64" s="5">
        <f>LEN(online_course_student_data_1!N64)-LEN(SUBSTITUTE(online_course_student_data_1!N64,",",""))+1</f>
        <v>8</v>
      </c>
      <c r="O64" s="5" t="str" cm="1">
        <f t="array" ref="O64">_xlfn.IFS(OR(ISBLANK(online_course_student_data_1!F64),online_course_student_data_1!F64=0),"Unknown",AND(online_course_student_data_1!F64&gt;=18,online_course_student_data_1!F64&lt;=22),"Student",AND(online_course_student_data_1!F64&gt;=23,online_course_student_data_1!F64&lt;=30),"Early Career",AND(online_course_student_data_1!F64&gt;=31,online_course_student_data_1!F64&lt;=40),"Mid Career",online_course_student_data_1!F64&gt;=41,"Senior")</f>
        <v>Unknown</v>
      </c>
      <c r="P64" s="5" t="str" cm="1">
        <f t="array" ref="P64">_xlfn.IFS(AND((J64*100)+K64&gt;0,(J64*100)+K64&lt;=5),"Low",AND((J64*100)+K64&gt;5,(J64*100)+K64&lt;=15),"Medium",(J64*100)+K64&gt;15,"High")</f>
        <v>Medium</v>
      </c>
      <c r="Q64" s="24"/>
    </row>
    <row r="65" spans="1:17" x14ac:dyDescent="0.25">
      <c r="A65" s="4" t="s">
        <v>334</v>
      </c>
      <c r="B65" s="5" t="str">
        <f>TRIM(PROPER(online_course_student_data_1!$B65))</f>
        <v>Yvonne Chambers</v>
      </c>
      <c r="C65" s="4" t="str">
        <f>TRIM(CLEAN(online_course_student_data_1!$C65))</f>
        <v>hinesgregory@hotmail.com</v>
      </c>
      <c r="D65" s="5" t="str">
        <f>IF(LEFT(online_course_student_data_1!$D65,1)="F","Female","Male")</f>
        <v>Female</v>
      </c>
      <c r="E65" s="4" t="str">
        <f>IF(online_course_student_data_1!$E65="us","USA",IF(online_course_student_data_1!$E65="IN","INDIA",UPPER(online_course_student_data_1!$E65)))</f>
        <v>UK</v>
      </c>
      <c r="F65" s="13">
        <f>IF(OR(ISBLANK(online_course_student_data_1!F65),online_course_student_data_1!F65=0),ROUND(AVERAGE(online_course_student_data_1!F$2:F$1201),0),online_course_student_data_1!F65)</f>
        <v>16</v>
      </c>
      <c r="G65" s="10">
        <v>45705</v>
      </c>
      <c r="H65" s="5" t="str">
        <f>TRIM(online_course_student_data_1!H65)</f>
        <v>Digital Marketing 101</v>
      </c>
      <c r="I65" s="5" t="str">
        <f>PROPER(TRIM(online_course_student_data_1!I65))</f>
        <v>Marketing</v>
      </c>
      <c r="J65" s="22">
        <f>IF(online_course_student_data_1!J65&gt;100%,online_course_student_data_1!J65/100,online_course_student_data_1!J65)</f>
        <v>0.7</v>
      </c>
      <c r="K65" s="11">
        <f>IF(online_course_student_data_1!K65&gt;2,online_course_student_data_1!K65/60,online_course_student_data_1!K65)</f>
        <v>2</v>
      </c>
      <c r="L65" s="4" t="s">
        <v>39</v>
      </c>
      <c r="M65" s="25">
        <f>IF(ISBLANK(online_course_student_data_1!M65),AVERAGE(1,5),IF(online_course_student_data_1!M65&gt;5,"5",online_course_student_data_1!M65))</f>
        <v>4</v>
      </c>
      <c r="N65" s="5">
        <f>LEN(online_course_student_data_1!N65)-LEN(SUBSTITUTE(online_course_student_data_1!N65,",",""))+1</f>
        <v>3</v>
      </c>
      <c r="O65" s="5" t="str" cm="1">
        <f t="array" ref="O65">_xlfn.IFS(OR(ISBLANK(online_course_student_data_1!F65),online_course_student_data_1!F65=0),"Unknown",AND(online_course_student_data_1!F65&gt;=18,online_course_student_data_1!F65&lt;=22),"Student",AND(online_course_student_data_1!F65&gt;=23,online_course_student_data_1!F65&lt;=30),"Early Career",AND(online_course_student_data_1!F65&gt;=31,online_course_student_data_1!F65&lt;=40),"Mid Career",online_course_student_data_1!F65&gt;=41,"Senior")</f>
        <v>Unknown</v>
      </c>
      <c r="P65" s="5" t="str" cm="1">
        <f t="array" ref="P65">_xlfn.IFS(AND((J65*100)+K65&gt;0,(J65*100)+K65&lt;=5),"Low",AND((J65*100)+K65&gt;5,(J65*100)+K65&lt;=15),"Medium",(J65*100)+K65&gt;15,"High")</f>
        <v>High</v>
      </c>
      <c r="Q65" s="24"/>
    </row>
    <row r="66" spans="1:17" x14ac:dyDescent="0.25">
      <c r="A66" s="4" t="s">
        <v>339</v>
      </c>
      <c r="B66" s="5" t="str">
        <f>TRIM(PROPER(online_course_student_data_1!$B66))</f>
        <v>Jessica Olsen Dvm</v>
      </c>
      <c r="C66" s="4" t="str">
        <f>TRIM(CLEAN(online_course_student_data_1!$C66))</f>
        <v>ricky51@gmail.com</v>
      </c>
      <c r="D66" s="5" t="str">
        <f>IF(LEFT(online_course_student_data_1!$D66,1)="F","Female","Male")</f>
        <v>Female</v>
      </c>
      <c r="E66" s="4" t="str">
        <f>IF(online_course_student_data_1!$E66="us","USA",IF(online_course_student_data_1!$E66="IN","INDIA",UPPER(online_course_student_data_1!$E66)))</f>
        <v>INDIA</v>
      </c>
      <c r="F66" s="13">
        <f>IF(OR(ISBLANK(online_course_student_data_1!F66),online_course_student_data_1!F66=0),ROUND(AVERAGE(online_course_student_data_1!F$2:F$1201),0),online_course_student_data_1!F66)</f>
        <v>41</v>
      </c>
      <c r="G66" s="10">
        <v>45670</v>
      </c>
      <c r="H66" s="5" t="str">
        <f>TRIM(online_course_student_data_1!H66)</f>
        <v>Finance 101</v>
      </c>
      <c r="I66" s="5" t="str">
        <f>PROPER(TRIM(online_course_student_data_1!I66))</f>
        <v>Business</v>
      </c>
      <c r="J66" s="22">
        <f>IF(online_course_student_data_1!J66&gt;100%,online_course_student_data_1!J66/100,online_course_student_data_1!J66)</f>
        <v>0.6</v>
      </c>
      <c r="K66" s="11">
        <f>IF(online_course_student_data_1!K66&gt;2,online_course_student_data_1!K66/60,online_course_student_data_1!K66)</f>
        <v>2</v>
      </c>
      <c r="L66" s="4" t="s">
        <v>32</v>
      </c>
      <c r="M66" s="25">
        <f>IF(ISBLANK(online_course_student_data_1!M66),AVERAGE(1,5),IF(online_course_student_data_1!M66&gt;5,"5",online_course_student_data_1!M66))</f>
        <v>2</v>
      </c>
      <c r="N66" s="5">
        <f>LEN(online_course_student_data_1!N66)-LEN(SUBSTITUTE(online_course_student_data_1!N66,",",""))+1</f>
        <v>5</v>
      </c>
      <c r="O66" s="5" t="str" cm="1">
        <f t="array" ref="O66">_xlfn.IFS(OR(ISBLANK(online_course_student_data_1!F66),online_course_student_data_1!F66=0),"Unknown",AND(online_course_student_data_1!F66&gt;=18,online_course_student_data_1!F66&lt;=22),"Student",AND(online_course_student_data_1!F66&gt;=23,online_course_student_data_1!F66&lt;=30),"Early Career",AND(online_course_student_data_1!F66&gt;=31,online_course_student_data_1!F66&lt;=40),"Mid Career",online_course_student_data_1!F66&gt;=41,"Senior")</f>
        <v>Senior</v>
      </c>
      <c r="P66" s="5" t="str" cm="1">
        <f t="array" ref="P66">_xlfn.IFS(AND((J66*100)+K66&gt;0,(J66*100)+K66&lt;=5),"Low",AND((J66*100)+K66&gt;5,(J66*100)+K66&lt;=15),"Medium",(J66*100)+K66&gt;15,"High")</f>
        <v>High</v>
      </c>
      <c r="Q66" s="24"/>
    </row>
    <row r="67" spans="1:17" x14ac:dyDescent="0.25">
      <c r="A67" s="4" t="s">
        <v>344</v>
      </c>
      <c r="B67" s="5" t="str">
        <f>TRIM(PROPER(online_course_student_data_1!$B67))</f>
        <v>Jennifer Hodges</v>
      </c>
      <c r="C67" s="4" t="str">
        <f>TRIM(CLEAN(online_course_student_data_1!$C67))</f>
        <v>qmiller@wilson-barton.net</v>
      </c>
      <c r="D67" s="5" t="str">
        <f>IF(LEFT(online_course_student_data_1!$D67,1)="F","Female","Male")</f>
        <v>Female</v>
      </c>
      <c r="E67" s="4" t="str">
        <f>IF(online_course_student_data_1!$E67="us","USA",IF(online_course_student_data_1!$E67="IN","INDIA",UPPER(online_course_student_data_1!$E67)))</f>
        <v>UK</v>
      </c>
      <c r="F67" s="13">
        <f>IF(OR(ISBLANK(online_course_student_data_1!F67),online_course_student_data_1!F67=0),ROUND(AVERAGE(online_course_student_data_1!F$2:F$1201),0),online_course_student_data_1!F67)</f>
        <v>16</v>
      </c>
      <c r="G67" s="10">
        <v>44935</v>
      </c>
      <c r="H67" s="5" t="str">
        <f>TRIM(online_course_student_data_1!H67)</f>
        <v>UI/UX Fundamentals</v>
      </c>
      <c r="I67" s="5" t="str">
        <f>PROPER(TRIM(online_course_student_data_1!I67))</f>
        <v>Design</v>
      </c>
      <c r="J67" s="22">
        <f>IF(online_course_student_data_1!J67&gt;100%,online_course_student_data_1!J67/100,online_course_student_data_1!J67)</f>
        <v>0.38</v>
      </c>
      <c r="K67" s="11">
        <f>IF(online_course_student_data_1!K67&gt;2,online_course_student_data_1!K67/60,online_course_student_data_1!K67)</f>
        <v>1.5</v>
      </c>
      <c r="L67" s="4" t="s">
        <v>32</v>
      </c>
      <c r="M67" s="25" t="str">
        <f>IF(ISBLANK(online_course_student_data_1!M67),AVERAGE(1,5),IF(online_course_student_data_1!M67&gt;5,"5",online_course_student_data_1!M67))</f>
        <v>5</v>
      </c>
      <c r="N67" s="5">
        <f>LEN(online_course_student_data_1!N67)-LEN(SUBSTITUTE(online_course_student_data_1!N67,",",""))+1</f>
        <v>5</v>
      </c>
      <c r="O67" s="5" t="str" cm="1">
        <f t="array" ref="O67">_xlfn.IFS(OR(ISBLANK(online_course_student_data_1!F67),online_course_student_data_1!F67=0),"Unknown",AND(online_course_student_data_1!F67&gt;=18,online_course_student_data_1!F67&lt;=22),"Student",AND(online_course_student_data_1!F67&gt;=23,online_course_student_data_1!F67&lt;=30),"Early Career",AND(online_course_student_data_1!F67&gt;=31,online_course_student_data_1!F67&lt;=40),"Mid Career",online_course_student_data_1!F67&gt;=41,"Senior")</f>
        <v>Unknown</v>
      </c>
      <c r="P67" s="5" t="str" cm="1">
        <f t="array" ref="P67">_xlfn.IFS(AND((J67*100)+K67&gt;0,(J67*100)+K67&lt;=5),"Low",AND((J67*100)+K67&gt;5,(J67*100)+K67&lt;=15),"Medium",(J67*100)+K67&gt;15,"High")</f>
        <v>High</v>
      </c>
      <c r="Q67" s="24"/>
    </row>
    <row r="68" spans="1:17" x14ac:dyDescent="0.25">
      <c r="A68" s="4" t="s">
        <v>348</v>
      </c>
      <c r="B68" s="5" t="str">
        <f>TRIM(PROPER(online_course_student_data_1!$B68))</f>
        <v>Cody Cox</v>
      </c>
      <c r="C68" s="4" t="str">
        <f>TRIM(CLEAN(online_course_student_data_1!$C68))</f>
        <v>nwolf@yahoo.com</v>
      </c>
      <c r="D68" s="5" t="str">
        <f>IF(LEFT(online_course_student_data_1!$D68,1)="F","Female","Male")</f>
        <v>Male</v>
      </c>
      <c r="E68" s="4" t="str">
        <f>IF(online_course_student_data_1!$E68="us","USA",IF(online_course_student_data_1!$E68="IN","INDIA",UPPER(online_course_student_data_1!$E68)))</f>
        <v>INDIA</v>
      </c>
      <c r="F68" s="13">
        <f>IF(OR(ISBLANK(online_course_student_data_1!F68),online_course_student_data_1!F68=0),ROUND(AVERAGE(online_course_student_data_1!F$2:F$1201),0),online_course_student_data_1!F68)</f>
        <v>16</v>
      </c>
      <c r="G68" s="10">
        <v>44777</v>
      </c>
      <c r="H68" s="5" t="str">
        <f>TRIM(online_course_student_data_1!H68)</f>
        <v>Social Media Strategy</v>
      </c>
      <c r="I68" s="5" t="str">
        <f>PROPER(TRIM(online_course_student_data_1!I68))</f>
        <v>Marketing</v>
      </c>
      <c r="J68" s="22">
        <f>IF(online_course_student_data_1!J68&gt;100%,online_course_student_data_1!J68/100,online_course_student_data_1!J68)</f>
        <v>0.24</v>
      </c>
      <c r="K68" s="11">
        <f>IF(online_course_student_data_1!K68&gt;2,online_course_student_data_1!K68/60,online_course_student_data_1!K68)</f>
        <v>2</v>
      </c>
      <c r="L68" s="4" t="s">
        <v>39</v>
      </c>
      <c r="M68" s="25">
        <f>IF(ISBLANK(online_course_student_data_1!M68),AVERAGE(1,5),IF(online_course_student_data_1!M68&gt;5,"5",online_course_student_data_1!M68))</f>
        <v>3</v>
      </c>
      <c r="N68" s="5">
        <f>LEN(online_course_student_data_1!N68)-LEN(SUBSTITUTE(online_course_student_data_1!N68,",",""))+1</f>
        <v>7</v>
      </c>
      <c r="O68" s="5" t="str" cm="1">
        <f t="array" ref="O68">_xlfn.IFS(OR(ISBLANK(online_course_student_data_1!F68),online_course_student_data_1!F68=0),"Unknown",AND(online_course_student_data_1!F68&gt;=18,online_course_student_data_1!F68&lt;=22),"Student",AND(online_course_student_data_1!F68&gt;=23,online_course_student_data_1!F68&lt;=30),"Early Career",AND(online_course_student_data_1!F68&gt;=31,online_course_student_data_1!F68&lt;=40),"Mid Career",online_course_student_data_1!F68&gt;=41,"Senior")</f>
        <v>Unknown</v>
      </c>
      <c r="P68" s="5" t="str" cm="1">
        <f t="array" ref="P68">_xlfn.IFS(AND((J68*100)+K68&gt;0,(J68*100)+K68&lt;=5),"Low",AND((J68*100)+K68&gt;5,(J68*100)+K68&lt;=15),"Medium",(J68*100)+K68&gt;15,"High")</f>
        <v>High</v>
      </c>
      <c r="Q68" s="24"/>
    </row>
    <row r="69" spans="1:17" x14ac:dyDescent="0.25">
      <c r="A69" s="4" t="s">
        <v>352</v>
      </c>
      <c r="B69" s="5" t="str">
        <f>TRIM(PROPER(online_course_student_data_1!$B69))</f>
        <v>Kari Johnson</v>
      </c>
      <c r="C69" s="4" t="str">
        <f>TRIM(CLEAN(online_course_student_data_1!$C69))</f>
        <v>lancesmith@davis-gay.com</v>
      </c>
      <c r="D69" s="5" t="str">
        <f>IF(LEFT(online_course_student_data_1!$D69,1)="F","Female","Male")</f>
        <v>Female</v>
      </c>
      <c r="E69" s="4" t="str">
        <f>IF(online_course_student_data_1!$E69="us","USA",IF(online_course_student_data_1!$E69="IN","INDIA",UPPER(online_course_student_data_1!$E69)))</f>
        <v>UK</v>
      </c>
      <c r="F69" s="13">
        <f>IF(OR(ISBLANK(online_course_student_data_1!F69),online_course_student_data_1!F69=0),ROUND(AVERAGE(online_course_student_data_1!F$2:F$1201),0),online_course_student_data_1!F69)</f>
        <v>16</v>
      </c>
      <c r="G69" s="10">
        <v>45481</v>
      </c>
      <c r="H69" s="5" t="str">
        <f>TRIM(online_course_student_data_1!H69)</f>
        <v>Adobe Illustrator Mastery</v>
      </c>
      <c r="I69" s="5" t="str">
        <f>PROPER(TRIM(online_course_student_data_1!I69))</f>
        <v>Design</v>
      </c>
      <c r="J69" s="22">
        <f>IF(online_course_student_data_1!J69&gt;100%,online_course_student_data_1!J69/100,online_course_student_data_1!J69)</f>
        <v>0.16</v>
      </c>
      <c r="K69" s="11">
        <f>IF(online_course_student_data_1!K69&gt;2,online_course_student_data_1!K69/60,online_course_student_data_1!K69)</f>
        <v>2</v>
      </c>
      <c r="L69" s="4" t="s">
        <v>32</v>
      </c>
      <c r="M69" s="25">
        <f>IF(ISBLANK(online_course_student_data_1!M69),AVERAGE(1,5),IF(online_course_student_data_1!M69&gt;5,"5",online_course_student_data_1!M69))</f>
        <v>5</v>
      </c>
      <c r="N69" s="5">
        <f>LEN(online_course_student_data_1!N69)-LEN(SUBSTITUTE(online_course_student_data_1!N69,",",""))+1</f>
        <v>3</v>
      </c>
      <c r="O69" s="5" t="str" cm="1">
        <f t="array" ref="O69">_xlfn.IFS(OR(ISBLANK(online_course_student_data_1!F69),online_course_student_data_1!F69=0),"Unknown",AND(online_course_student_data_1!F69&gt;=18,online_course_student_data_1!F69&lt;=22),"Student",AND(online_course_student_data_1!F69&gt;=23,online_course_student_data_1!F69&lt;=30),"Early Career",AND(online_course_student_data_1!F69&gt;=31,online_course_student_data_1!F69&lt;=40),"Mid Career",online_course_student_data_1!F69&gt;=41,"Senior")</f>
        <v>Unknown</v>
      </c>
      <c r="P69" s="5" t="str" cm="1">
        <f t="array" ref="P69">_xlfn.IFS(AND((J69*100)+K69&gt;0,(J69*100)+K69&lt;=5),"Low",AND((J69*100)+K69&gt;5,(J69*100)+K69&lt;=15),"Medium",(J69*100)+K69&gt;15,"High")</f>
        <v>High</v>
      </c>
      <c r="Q69" s="24"/>
    </row>
    <row r="70" spans="1:17" x14ac:dyDescent="0.25">
      <c r="A70" s="4" t="s">
        <v>356</v>
      </c>
      <c r="B70" s="5" t="str">
        <f>TRIM(PROPER(online_course_student_data_1!$B70))</f>
        <v>Timothy Carter</v>
      </c>
      <c r="C70" s="4" t="str">
        <f>TRIM(CLEAN(online_course_student_data_1!$C70))</f>
        <v>edavenport@gmail.com</v>
      </c>
      <c r="D70" s="5" t="str">
        <f>IF(LEFT(online_course_student_data_1!$D70,1)="F","Female","Male")</f>
        <v>Female</v>
      </c>
      <c r="E70" s="4" t="str">
        <f>IF(online_course_student_data_1!$E70="us","USA",IF(online_course_student_data_1!$E70="IN","INDIA",UPPER(online_course_student_data_1!$E70)))</f>
        <v>INDIA</v>
      </c>
      <c r="F70" s="13">
        <f>IF(OR(ISBLANK(online_course_student_data_1!F70),online_course_student_data_1!F70=0),ROUND(AVERAGE(online_course_student_data_1!F$2:F$1201),0),online_course_student_data_1!F70)</f>
        <v>16</v>
      </c>
      <c r="G70" s="10">
        <v>45374</v>
      </c>
      <c r="H70" s="5" t="str">
        <f>TRIM(online_course_student_data_1!H70)</f>
        <v>JavaScript Bootcamp</v>
      </c>
      <c r="I70" s="5" t="str">
        <f>PROPER(TRIM(online_course_student_data_1!I70))</f>
        <v>Web Development</v>
      </c>
      <c r="J70" s="22">
        <f>IF(online_course_student_data_1!J70&gt;100%,online_course_student_data_1!J70/100,online_course_student_data_1!J70)</f>
        <v>0.33</v>
      </c>
      <c r="K70" s="11">
        <f>IF(online_course_student_data_1!K70&gt;2,online_course_student_data_1!K70/60,online_course_student_data_1!K70)</f>
        <v>1.5</v>
      </c>
      <c r="L70" s="4" t="s">
        <v>39</v>
      </c>
      <c r="M70" s="25">
        <f>IF(ISBLANK(online_course_student_data_1!M70),AVERAGE(1,5),IF(online_course_student_data_1!M70&gt;5,"5",online_course_student_data_1!M70))</f>
        <v>3</v>
      </c>
      <c r="N70" s="5">
        <f>LEN(online_course_student_data_1!N70)-LEN(SUBSTITUTE(online_course_student_data_1!N70,",",""))+1</f>
        <v>3</v>
      </c>
      <c r="O70" s="5" t="str" cm="1">
        <f t="array" ref="O70">_xlfn.IFS(OR(ISBLANK(online_course_student_data_1!F70),online_course_student_data_1!F70=0),"Unknown",AND(online_course_student_data_1!F70&gt;=18,online_course_student_data_1!F70&lt;=22),"Student",AND(online_course_student_data_1!F70&gt;=23,online_course_student_data_1!F70&lt;=30),"Early Career",AND(online_course_student_data_1!F70&gt;=31,online_course_student_data_1!F70&lt;=40),"Mid Career",online_course_student_data_1!F70&gt;=41,"Senior")</f>
        <v>Unknown</v>
      </c>
      <c r="P70" s="5" t="str" cm="1">
        <f t="array" ref="P70">_xlfn.IFS(AND((J70*100)+K70&gt;0,(J70*100)+K70&lt;=5),"Low",AND((J70*100)+K70&gt;5,(J70*100)+K70&lt;=15),"Medium",(J70*100)+K70&gt;15,"High")</f>
        <v>High</v>
      </c>
      <c r="Q70" s="24"/>
    </row>
    <row r="71" spans="1:17" x14ac:dyDescent="0.25">
      <c r="A71" s="4" t="s">
        <v>361</v>
      </c>
      <c r="B71" s="5" t="str">
        <f>TRIM(PROPER(online_course_student_data_1!$B71))</f>
        <v>Katie Suarez</v>
      </c>
      <c r="C71" s="4" t="str">
        <f>TRIM(CLEAN(online_course_student_data_1!$C71))</f>
        <v>kendra65@adams.org</v>
      </c>
      <c r="D71" s="5" t="str">
        <f>IF(LEFT(online_course_student_data_1!$D71,1)="F","Female","Male")</f>
        <v>Female</v>
      </c>
      <c r="E71" s="4" t="str">
        <f>IF(online_course_student_data_1!$E71="us","USA",IF(online_course_student_data_1!$E71="IN","INDIA",UPPER(online_course_student_data_1!$E71)))</f>
        <v>USA</v>
      </c>
      <c r="F71" s="13">
        <f>IF(OR(ISBLANK(online_course_student_data_1!F71),online_course_student_data_1!F71=0),ROUND(AVERAGE(online_course_student_data_1!F$2:F$1201),0),online_course_student_data_1!F71)</f>
        <v>31</v>
      </c>
      <c r="G71" s="10">
        <v>45367</v>
      </c>
      <c r="H71" s="5" t="str">
        <f>TRIM(online_course_student_data_1!H71)</f>
        <v>Finance 101</v>
      </c>
      <c r="I71" s="5" t="str">
        <f>PROPER(TRIM(online_course_student_data_1!I71))</f>
        <v>Business</v>
      </c>
      <c r="J71" s="22">
        <f>IF(online_course_student_data_1!J71&gt;100%,online_course_student_data_1!J71/100,online_course_student_data_1!J71)</f>
        <v>0.08</v>
      </c>
      <c r="K71" s="11">
        <f>IF(online_course_student_data_1!K71&gt;2,online_course_student_data_1!K71/60,online_course_student_data_1!K71)</f>
        <v>0.75</v>
      </c>
      <c r="L71" s="4" t="s">
        <v>39</v>
      </c>
      <c r="M71" s="25">
        <f>IF(ISBLANK(online_course_student_data_1!M71),AVERAGE(1,5),IF(online_course_student_data_1!M71&gt;5,"5",online_course_student_data_1!M71))</f>
        <v>2</v>
      </c>
      <c r="N71" s="5">
        <f>LEN(online_course_student_data_1!N71)-LEN(SUBSTITUTE(online_course_student_data_1!N71,",",""))+1</f>
        <v>8</v>
      </c>
      <c r="O71" s="5" t="str" cm="1">
        <f t="array" ref="O71">_xlfn.IFS(OR(ISBLANK(online_course_student_data_1!F71),online_course_student_data_1!F71=0),"Unknown",AND(online_course_student_data_1!F71&gt;=18,online_course_student_data_1!F71&lt;=22),"Student",AND(online_course_student_data_1!F71&gt;=23,online_course_student_data_1!F71&lt;=30),"Early Career",AND(online_course_student_data_1!F71&gt;=31,online_course_student_data_1!F71&lt;=40),"Mid Career",online_course_student_data_1!F71&gt;=41,"Senior")</f>
        <v>Mid Career</v>
      </c>
      <c r="P71" s="5" t="str" cm="1">
        <f t="array" ref="P71">_xlfn.IFS(AND((J71*100)+K71&gt;0,(J71*100)+K71&lt;=5),"Low",AND((J71*100)+K71&gt;5,(J71*100)+K71&lt;=15),"Medium",(J71*100)+K71&gt;15,"High")</f>
        <v>Medium</v>
      </c>
      <c r="Q71" s="24"/>
    </row>
    <row r="72" spans="1:17" x14ac:dyDescent="0.25">
      <c r="A72" s="4" t="s">
        <v>366</v>
      </c>
      <c r="B72" s="5" t="str">
        <f>TRIM(PROPER(online_course_student_data_1!$B72))</f>
        <v>Joshua Reed</v>
      </c>
      <c r="C72" s="4" t="str">
        <f>TRIM(CLEAN(online_course_student_data_1!$C72))</f>
        <v>mcantu@hotmail.com</v>
      </c>
      <c r="D72" s="5" t="str">
        <f>IF(LEFT(online_course_student_data_1!$D72,1)="F","Female","Male")</f>
        <v>Female</v>
      </c>
      <c r="E72" s="4" t="str">
        <f>IF(online_course_student_data_1!$E72="us","USA",IF(online_course_student_data_1!$E72="IN","INDIA",UPPER(online_course_student_data_1!$E72)))</f>
        <v>INDIA</v>
      </c>
      <c r="F72" s="13">
        <f>IF(OR(ISBLANK(online_course_student_data_1!F72),online_course_student_data_1!F72=0),ROUND(AVERAGE(online_course_student_data_1!F$2:F$1201),0),online_course_student_data_1!F72)</f>
        <v>31</v>
      </c>
      <c r="G72" s="10">
        <v>45558</v>
      </c>
      <c r="H72" s="5" t="str">
        <f>TRIM(online_course_student_data_1!H72)</f>
        <v>Machine Learning A-Z</v>
      </c>
      <c r="I72" s="5" t="str">
        <f>PROPER(TRIM(online_course_student_data_1!I72))</f>
        <v>Data Science</v>
      </c>
      <c r="J72" s="22">
        <f>IF(online_course_student_data_1!J72&gt;100%,online_course_student_data_1!J72/100,online_course_student_data_1!J72)</f>
        <v>0.03</v>
      </c>
      <c r="K72" s="11">
        <f>IF(online_course_student_data_1!K72&gt;2,online_course_student_data_1!K72/60,online_course_student_data_1!K72)</f>
        <v>1</v>
      </c>
      <c r="L72" s="4" t="s">
        <v>39</v>
      </c>
      <c r="M72" s="25">
        <f>IF(ISBLANK(online_course_student_data_1!M72),AVERAGE(1,5),IF(online_course_student_data_1!M72&gt;5,"5",online_course_student_data_1!M72))</f>
        <v>1</v>
      </c>
      <c r="N72" s="5">
        <f>LEN(online_course_student_data_1!N72)-LEN(SUBSTITUTE(online_course_student_data_1!N72,",",""))+1</f>
        <v>3</v>
      </c>
      <c r="O72" s="5" t="str" cm="1">
        <f t="array" ref="O72">_xlfn.IFS(OR(ISBLANK(online_course_student_data_1!F72),online_course_student_data_1!F72=0),"Unknown",AND(online_course_student_data_1!F72&gt;=18,online_course_student_data_1!F72&lt;=22),"Student",AND(online_course_student_data_1!F72&gt;=23,online_course_student_data_1!F72&lt;=30),"Early Career",AND(online_course_student_data_1!F72&gt;=31,online_course_student_data_1!F72&lt;=40),"Mid Career",online_course_student_data_1!F72&gt;=41,"Senior")</f>
        <v>Mid Career</v>
      </c>
      <c r="P72" s="5" t="str" cm="1">
        <f t="array" ref="P72">_xlfn.IFS(AND((J72*100)+K72&gt;0,(J72*100)+K72&lt;=5),"Low",AND((J72*100)+K72&gt;5,(J72*100)+K72&lt;=15),"Medium",(J72*100)+K72&gt;15,"High")</f>
        <v>Low</v>
      </c>
      <c r="Q72" s="24"/>
    </row>
    <row r="73" spans="1:17" x14ac:dyDescent="0.25">
      <c r="A73" s="4" t="s">
        <v>371</v>
      </c>
      <c r="B73" s="5" t="str">
        <f>TRIM(PROPER(online_course_student_data_1!$B73))</f>
        <v>Amanda Garner</v>
      </c>
      <c r="C73" s="4" t="str">
        <f>TRIM(CLEAN(online_course_student_data_1!$C73))</f>
        <v>ymcneil@hotmail.com</v>
      </c>
      <c r="D73" s="5" t="str">
        <f>IF(LEFT(online_course_student_data_1!$D73,1)="F","Female","Male")</f>
        <v>Female</v>
      </c>
      <c r="E73" s="4" t="str">
        <f>IF(online_course_student_data_1!$E73="us","USA",IF(online_course_student_data_1!$E73="IN","INDIA",UPPER(online_course_student_data_1!$E73)))</f>
        <v>UK</v>
      </c>
      <c r="F73" s="13">
        <f>IF(OR(ISBLANK(online_course_student_data_1!F73),online_course_student_data_1!F73=0),ROUND(AVERAGE(online_course_student_data_1!F$2:F$1201),0),online_course_student_data_1!F73)</f>
        <v>16</v>
      </c>
      <c r="G73" s="10">
        <v>45264</v>
      </c>
      <c r="H73" s="5" t="str">
        <f>TRIM(online_course_student_data_1!H73)</f>
        <v>Social Media Strategy</v>
      </c>
      <c r="I73" s="5" t="str">
        <f>PROPER(TRIM(online_course_student_data_1!I73))</f>
        <v>Marketing</v>
      </c>
      <c r="J73" s="22">
        <f>IF(online_course_student_data_1!J73&gt;100%,online_course_student_data_1!J73/100,online_course_student_data_1!J73)</f>
        <v>0.78</v>
      </c>
      <c r="K73" s="11">
        <f>IF(online_course_student_data_1!K73&gt;2,online_course_student_data_1!K73/60,online_course_student_data_1!K73)</f>
        <v>1.5</v>
      </c>
      <c r="L73" s="4" t="s">
        <v>39</v>
      </c>
      <c r="M73" s="25" t="str">
        <f>IF(ISBLANK(online_course_student_data_1!M73),AVERAGE(1,5),IF(online_course_student_data_1!M73&gt;5,"5",online_course_student_data_1!M73))</f>
        <v>5</v>
      </c>
      <c r="N73" s="5">
        <f>LEN(online_course_student_data_1!N73)-LEN(SUBSTITUTE(online_course_student_data_1!N73,",",""))+1</f>
        <v>3</v>
      </c>
      <c r="O73" s="5" t="str" cm="1">
        <f t="array" ref="O73">_xlfn.IFS(OR(ISBLANK(online_course_student_data_1!F73),online_course_student_data_1!F73=0),"Unknown",AND(online_course_student_data_1!F73&gt;=18,online_course_student_data_1!F73&lt;=22),"Student",AND(online_course_student_data_1!F73&gt;=23,online_course_student_data_1!F73&lt;=30),"Early Career",AND(online_course_student_data_1!F73&gt;=31,online_course_student_data_1!F73&lt;=40),"Mid Career",online_course_student_data_1!F73&gt;=41,"Senior")</f>
        <v>Unknown</v>
      </c>
      <c r="P73" s="5" t="str" cm="1">
        <f t="array" ref="P73">_xlfn.IFS(AND((J73*100)+K73&gt;0,(J73*100)+K73&lt;=5),"Low",AND((J73*100)+K73&gt;5,(J73*100)+K73&lt;=15),"Medium",(J73*100)+K73&gt;15,"High")</f>
        <v>High</v>
      </c>
      <c r="Q73" s="24"/>
    </row>
    <row r="74" spans="1:17" x14ac:dyDescent="0.25">
      <c r="A74" s="4" t="s">
        <v>375</v>
      </c>
      <c r="B74" s="5" t="str">
        <f>TRIM(PROPER(online_course_student_data_1!$B74))</f>
        <v>Leslie Kane</v>
      </c>
      <c r="C74" s="4" t="str">
        <f>TRIM(CLEAN(online_course_student_data_1!$C74))</f>
        <v>foxstephen@hotmail.com</v>
      </c>
      <c r="D74" s="5" t="str">
        <f>IF(LEFT(online_course_student_data_1!$D74,1)="F","Female","Male")</f>
        <v>Female</v>
      </c>
      <c r="E74" s="4" t="str">
        <f>IF(online_course_student_data_1!$E74="us","USA",IF(online_course_student_data_1!$E74="IN","INDIA",UPPER(online_course_student_data_1!$E74)))</f>
        <v>CANADA</v>
      </c>
      <c r="F74" s="13">
        <f>IF(OR(ISBLANK(online_course_student_data_1!F74),online_course_student_data_1!F74=0),ROUND(AVERAGE(online_course_student_data_1!F$2:F$1201),0),online_course_student_data_1!F74)</f>
        <v>16</v>
      </c>
      <c r="G74" s="10">
        <v>44894</v>
      </c>
      <c r="H74" s="5" t="str">
        <f>TRIM(online_course_student_data_1!H74)</f>
        <v>Finance 101</v>
      </c>
      <c r="I74" s="5" t="str">
        <f>PROPER(TRIM(online_course_student_data_1!I74))</f>
        <v>Business</v>
      </c>
      <c r="J74" s="22">
        <f>IF(online_course_student_data_1!J74&gt;100%,online_course_student_data_1!J74/100,online_course_student_data_1!J74)</f>
        <v>0.86</v>
      </c>
      <c r="K74" s="11">
        <f>IF(online_course_student_data_1!K74&gt;2,online_course_student_data_1!K74/60,online_course_student_data_1!K74)</f>
        <v>2</v>
      </c>
      <c r="L74" s="4" t="s">
        <v>39</v>
      </c>
      <c r="M74" s="25">
        <f>IF(ISBLANK(online_course_student_data_1!M74),AVERAGE(1,5),IF(online_course_student_data_1!M74&gt;5,"5",online_course_student_data_1!M74))</f>
        <v>5</v>
      </c>
      <c r="N74" s="5">
        <f>LEN(online_course_student_data_1!N74)-LEN(SUBSTITUTE(online_course_student_data_1!N74,",",""))+1</f>
        <v>1</v>
      </c>
      <c r="O74" s="5" t="str" cm="1">
        <f t="array" ref="O74">_xlfn.IFS(OR(ISBLANK(online_course_student_data_1!F74),online_course_student_data_1!F74=0),"Unknown",AND(online_course_student_data_1!F74&gt;=18,online_course_student_data_1!F74&lt;=22),"Student",AND(online_course_student_data_1!F74&gt;=23,online_course_student_data_1!F74&lt;=30),"Early Career",AND(online_course_student_data_1!F74&gt;=31,online_course_student_data_1!F74&lt;=40),"Mid Career",online_course_student_data_1!F74&gt;=41,"Senior")</f>
        <v>Unknown</v>
      </c>
      <c r="P74" s="5" t="str" cm="1">
        <f t="array" ref="P74">_xlfn.IFS(AND((J74*100)+K74&gt;0,(J74*100)+K74&lt;=5),"Low",AND((J74*100)+K74&gt;5,(J74*100)+K74&lt;=15),"Medium",(J74*100)+K74&gt;15,"High")</f>
        <v>High</v>
      </c>
      <c r="Q74" s="24"/>
    </row>
    <row r="75" spans="1:17" x14ac:dyDescent="0.25">
      <c r="A75" s="4" t="s">
        <v>379</v>
      </c>
      <c r="B75" s="5" t="str">
        <f>TRIM(PROPER(online_course_student_data_1!$B75))</f>
        <v>John Costa</v>
      </c>
      <c r="C75" s="4" t="str">
        <f>TRIM(CLEAN(online_course_student_data_1!$C75))</f>
        <v>vsantos@hotmail.com</v>
      </c>
      <c r="D75" s="5" t="str">
        <f>IF(LEFT(online_course_student_data_1!$D75,1)="F","Female","Male")</f>
        <v>Male</v>
      </c>
      <c r="E75" s="4" t="str">
        <f>IF(online_course_student_data_1!$E75="us","USA",IF(online_course_student_data_1!$E75="IN","INDIA",UPPER(online_course_student_data_1!$E75)))</f>
        <v>INDIA</v>
      </c>
      <c r="F75" s="13">
        <f>IF(OR(ISBLANK(online_course_student_data_1!F75),online_course_student_data_1!F75=0),ROUND(AVERAGE(online_course_student_data_1!F$2:F$1201),0),online_course_student_data_1!F75)</f>
        <v>16</v>
      </c>
      <c r="G75" s="10">
        <v>44881</v>
      </c>
      <c r="H75" s="5" t="str">
        <f>TRIM(online_course_student_data_1!H75)</f>
        <v>Startup Strategy</v>
      </c>
      <c r="I75" s="5" t="str">
        <f>PROPER(TRIM(online_course_student_data_1!I75))</f>
        <v>Business</v>
      </c>
      <c r="J75" s="22">
        <f>IF(online_course_student_data_1!J75&gt;100%,online_course_student_data_1!J75/100,online_course_student_data_1!J75)</f>
        <v>0.48</v>
      </c>
      <c r="K75" s="11">
        <f>IF(online_course_student_data_1!K75&gt;2,online_course_student_data_1!K75/60,online_course_student_data_1!K75)</f>
        <v>2</v>
      </c>
      <c r="L75" s="4" t="s">
        <v>32</v>
      </c>
      <c r="M75" s="25">
        <f>IF(ISBLANK(online_course_student_data_1!M75),AVERAGE(1,5),IF(online_course_student_data_1!M75&gt;5,"5",online_course_student_data_1!M75))</f>
        <v>5</v>
      </c>
      <c r="N75" s="5">
        <f>LEN(online_course_student_data_1!N75)-LEN(SUBSTITUTE(online_course_student_data_1!N75,",",""))+1</f>
        <v>7</v>
      </c>
      <c r="O75" s="5" t="str" cm="1">
        <f t="array" ref="O75">_xlfn.IFS(OR(ISBLANK(online_course_student_data_1!F75),online_course_student_data_1!F75=0),"Unknown",AND(online_course_student_data_1!F75&gt;=18,online_course_student_data_1!F75&lt;=22),"Student",AND(online_course_student_data_1!F75&gt;=23,online_course_student_data_1!F75&lt;=30),"Early Career",AND(online_course_student_data_1!F75&gt;=31,online_course_student_data_1!F75&lt;=40),"Mid Career",online_course_student_data_1!F75&gt;=41,"Senior")</f>
        <v>Unknown</v>
      </c>
      <c r="P75" s="5" t="str" cm="1">
        <f t="array" ref="P75">_xlfn.IFS(AND((J75*100)+K75&gt;0,(J75*100)+K75&lt;=5),"Low",AND((J75*100)+K75&gt;5,(J75*100)+K75&lt;=15),"Medium",(J75*100)+K75&gt;15,"High")</f>
        <v>High</v>
      </c>
      <c r="Q75" s="24"/>
    </row>
    <row r="76" spans="1:17" x14ac:dyDescent="0.25">
      <c r="A76" s="4" t="s">
        <v>384</v>
      </c>
      <c r="B76" s="5" t="str">
        <f>TRIM(PROPER(online_course_student_data_1!$B76))</f>
        <v>Olivia Brennan</v>
      </c>
      <c r="C76" s="4" t="str">
        <f>TRIM(CLEAN(online_course_student_data_1!$C76))</f>
        <v>younggabrielle@bright-francis.biz</v>
      </c>
      <c r="D76" s="5" t="str">
        <f>IF(LEFT(online_course_student_data_1!$D76,1)="F","Female","Male")</f>
        <v>Female</v>
      </c>
      <c r="E76" s="4" t="str">
        <f>IF(online_course_student_data_1!$E76="us","USA",IF(online_course_student_data_1!$E76="IN","INDIA",UPPER(online_course_student_data_1!$E76)))</f>
        <v>GERMANY</v>
      </c>
      <c r="F76" s="13">
        <f>IF(OR(ISBLANK(online_course_student_data_1!F76),online_course_student_data_1!F76=0),ROUND(AVERAGE(online_course_student_data_1!F$2:F$1201),0),online_course_student_data_1!F76)</f>
        <v>38</v>
      </c>
      <c r="G76" s="10">
        <v>45486</v>
      </c>
      <c r="H76" s="5" t="str">
        <f>TRIM(online_course_student_data_1!H76)</f>
        <v>Social Media Strategy</v>
      </c>
      <c r="I76" s="5" t="str">
        <f>PROPER(TRIM(online_course_student_data_1!I76))</f>
        <v>Marketing</v>
      </c>
      <c r="J76" s="22">
        <f>IF(online_course_student_data_1!J76&gt;100%,online_course_student_data_1!J76/100,online_course_student_data_1!J76)</f>
        <v>0.36</v>
      </c>
      <c r="K76" s="11">
        <f>IF(online_course_student_data_1!K76&gt;2,online_course_student_data_1!K76/60,online_course_student_data_1!K76)</f>
        <v>0.75</v>
      </c>
      <c r="L76" s="4" t="s">
        <v>39</v>
      </c>
      <c r="M76" s="25" t="str">
        <f>IF(ISBLANK(online_course_student_data_1!M76),AVERAGE(1,5),IF(online_course_student_data_1!M76&gt;5,"5",online_course_student_data_1!M76))</f>
        <v>5</v>
      </c>
      <c r="N76" s="5">
        <f>LEN(online_course_student_data_1!N76)-LEN(SUBSTITUTE(online_course_student_data_1!N76,",",""))+1</f>
        <v>1</v>
      </c>
      <c r="O76" s="5" t="str" cm="1">
        <f t="array" ref="O76">_xlfn.IFS(OR(ISBLANK(online_course_student_data_1!F76),online_course_student_data_1!F76=0),"Unknown",AND(online_course_student_data_1!F76&gt;=18,online_course_student_data_1!F76&lt;=22),"Student",AND(online_course_student_data_1!F76&gt;=23,online_course_student_data_1!F76&lt;=30),"Early Career",AND(online_course_student_data_1!F76&gt;=31,online_course_student_data_1!F76&lt;=40),"Mid Career",online_course_student_data_1!F76&gt;=41,"Senior")</f>
        <v>Mid Career</v>
      </c>
      <c r="P76" s="5" t="str" cm="1">
        <f t="array" ref="P76">_xlfn.IFS(AND((J76*100)+K76&gt;0,(J76*100)+K76&lt;=5),"Low",AND((J76*100)+K76&gt;5,(J76*100)+K76&lt;=15),"Medium",(J76*100)+K76&gt;15,"High")</f>
        <v>High</v>
      </c>
      <c r="Q76" s="24"/>
    </row>
    <row r="77" spans="1:17" x14ac:dyDescent="0.25">
      <c r="A77" s="4" t="s">
        <v>388</v>
      </c>
      <c r="B77" s="5" t="str">
        <f>TRIM(PROPER(online_course_student_data_1!$B77))</f>
        <v>Christopher Evans</v>
      </c>
      <c r="C77" s="4" t="str">
        <f>TRIM(CLEAN(online_course_student_data_1!$C77))</f>
        <v>nguyenbrian@brooks-thomas.net</v>
      </c>
      <c r="D77" s="5" t="str">
        <f>IF(LEFT(online_course_student_data_1!$D77,1)="F","Female","Male")</f>
        <v>Male</v>
      </c>
      <c r="E77" s="4" t="str">
        <f>IF(online_course_student_data_1!$E77="us","USA",IF(online_course_student_data_1!$E77="IN","INDIA",UPPER(online_course_student_data_1!$E77)))</f>
        <v>USA</v>
      </c>
      <c r="F77" s="13">
        <f>IF(OR(ISBLANK(online_course_student_data_1!F77),online_course_student_data_1!F77=0),ROUND(AVERAGE(online_course_student_data_1!F$2:F$1201),0),online_course_student_data_1!F77)</f>
        <v>16</v>
      </c>
      <c r="G77" s="10">
        <v>44721</v>
      </c>
      <c r="H77" s="5" t="str">
        <f>TRIM(online_course_student_data_1!H77)</f>
        <v>React for Beginners</v>
      </c>
      <c r="I77" s="5" t="str">
        <f>PROPER(TRIM(online_course_student_data_1!I77))</f>
        <v>Web Development</v>
      </c>
      <c r="J77" s="22">
        <f>IF(online_course_student_data_1!J77&gt;100%,online_course_student_data_1!J77/100,online_course_student_data_1!J77)</f>
        <v>0.39</v>
      </c>
      <c r="K77" s="11">
        <f>IF(online_course_student_data_1!K77&gt;2,online_course_student_data_1!K77/60,online_course_student_data_1!K77)</f>
        <v>1</v>
      </c>
      <c r="L77" s="4" t="s">
        <v>39</v>
      </c>
      <c r="M77" s="25" t="str">
        <f>IF(ISBLANK(online_course_student_data_1!M77),AVERAGE(1,5),IF(online_course_student_data_1!M77&gt;5,"5",online_course_student_data_1!M77))</f>
        <v>5</v>
      </c>
      <c r="N77" s="5">
        <f>LEN(online_course_student_data_1!N77)-LEN(SUBSTITUTE(online_course_student_data_1!N77,",",""))+1</f>
        <v>2</v>
      </c>
      <c r="O77" s="5" t="str" cm="1">
        <f t="array" ref="O77">_xlfn.IFS(OR(ISBLANK(online_course_student_data_1!F77),online_course_student_data_1!F77=0),"Unknown",AND(online_course_student_data_1!F77&gt;=18,online_course_student_data_1!F77&lt;=22),"Student",AND(online_course_student_data_1!F77&gt;=23,online_course_student_data_1!F77&lt;=30),"Early Career",AND(online_course_student_data_1!F77&gt;=31,online_course_student_data_1!F77&lt;=40),"Mid Career",online_course_student_data_1!F77&gt;=41,"Senior")</f>
        <v>Unknown</v>
      </c>
      <c r="P77" s="5" t="str" cm="1">
        <f t="array" ref="P77">_xlfn.IFS(AND((J77*100)+K77&gt;0,(J77*100)+K77&lt;=5),"Low",AND((J77*100)+K77&gt;5,(J77*100)+K77&lt;=15),"Medium",(J77*100)+K77&gt;15,"High")</f>
        <v>High</v>
      </c>
      <c r="Q77" s="24"/>
    </row>
    <row r="78" spans="1:17" x14ac:dyDescent="0.25">
      <c r="A78" s="4" t="s">
        <v>392</v>
      </c>
      <c r="B78" s="5" t="str">
        <f>TRIM(PROPER(online_course_student_data_1!$B78))</f>
        <v>Bob Pitts</v>
      </c>
      <c r="C78" s="4" t="str">
        <f>TRIM(CLEAN(online_course_student_data_1!$C78))</f>
        <v>jdurham@murray.info</v>
      </c>
      <c r="D78" s="5" t="str">
        <f>IF(LEFT(online_course_student_data_1!$D78,1)="F","Female","Male")</f>
        <v>Female</v>
      </c>
      <c r="E78" s="4" t="str">
        <f>IF(online_course_student_data_1!$E78="us","USA",IF(online_course_student_data_1!$E78="IN","INDIA",UPPER(online_course_student_data_1!$E78)))</f>
        <v>CANADA</v>
      </c>
      <c r="F78" s="13">
        <f>IF(OR(ISBLANK(online_course_student_data_1!F78),online_course_student_data_1!F78=0),ROUND(AVERAGE(online_course_student_data_1!F$2:F$1201),0),online_course_student_data_1!F78)</f>
        <v>16</v>
      </c>
      <c r="G78" s="10">
        <v>45474</v>
      </c>
      <c r="H78" s="5" t="str">
        <f>TRIM(online_course_student_data_1!H78)</f>
        <v>HTML &amp; CSS Basics</v>
      </c>
      <c r="I78" s="5" t="str">
        <f>PROPER(TRIM(online_course_student_data_1!I78))</f>
        <v>Web Development</v>
      </c>
      <c r="J78" s="22">
        <f>IF(online_course_student_data_1!J78&gt;100%,online_course_student_data_1!J78/100,online_course_student_data_1!J78)</f>
        <v>0.34</v>
      </c>
      <c r="K78" s="11">
        <f>IF(online_course_student_data_1!K78&gt;2,online_course_student_data_1!K78/60,online_course_student_data_1!K78)</f>
        <v>0.75</v>
      </c>
      <c r="L78" s="4" t="s">
        <v>39</v>
      </c>
      <c r="M78" s="25" t="str">
        <f>IF(ISBLANK(online_course_student_data_1!M78),AVERAGE(1,5),IF(online_course_student_data_1!M78&gt;5,"5",online_course_student_data_1!M78))</f>
        <v>5</v>
      </c>
      <c r="N78" s="5">
        <f>LEN(online_course_student_data_1!N78)-LEN(SUBSTITUTE(online_course_student_data_1!N78,",",""))+1</f>
        <v>6</v>
      </c>
      <c r="O78" s="5" t="str" cm="1">
        <f t="array" ref="O78">_xlfn.IFS(OR(ISBLANK(online_course_student_data_1!F78),online_course_student_data_1!F78=0),"Unknown",AND(online_course_student_data_1!F78&gt;=18,online_course_student_data_1!F78&lt;=22),"Student",AND(online_course_student_data_1!F78&gt;=23,online_course_student_data_1!F78&lt;=30),"Early Career",AND(online_course_student_data_1!F78&gt;=31,online_course_student_data_1!F78&lt;=40),"Mid Career",online_course_student_data_1!F78&gt;=41,"Senior")</f>
        <v>Unknown</v>
      </c>
      <c r="P78" s="5" t="str" cm="1">
        <f t="array" ref="P78">_xlfn.IFS(AND((J78*100)+K78&gt;0,(J78*100)+K78&lt;=5),"Low",AND((J78*100)+K78&gt;5,(J78*100)+K78&lt;=15),"Medium",(J78*100)+K78&gt;15,"High")</f>
        <v>High</v>
      </c>
      <c r="Q78" s="24"/>
    </row>
    <row r="79" spans="1:17" x14ac:dyDescent="0.25">
      <c r="A79" s="4" t="s">
        <v>396</v>
      </c>
      <c r="B79" s="5" t="str">
        <f>TRIM(PROPER(online_course_student_data_1!$B79))</f>
        <v>Dwayne Payne</v>
      </c>
      <c r="C79" s="4" t="str">
        <f>TRIM(CLEAN(online_course_student_data_1!$C79))</f>
        <v>llandry@fowler-coleman.com</v>
      </c>
      <c r="D79" s="5" t="str">
        <f>IF(LEFT(online_course_student_data_1!$D79,1)="F","Female","Male")</f>
        <v>Male</v>
      </c>
      <c r="E79" s="4" t="str">
        <f>IF(online_course_student_data_1!$E79="us","USA",IF(online_course_student_data_1!$E79="IN","INDIA",UPPER(online_course_student_data_1!$E79)))</f>
        <v>INDIA</v>
      </c>
      <c r="F79" s="13">
        <f>IF(OR(ISBLANK(online_course_student_data_1!F79),online_course_student_data_1!F79=0),ROUND(AVERAGE(online_course_student_data_1!F$2:F$1201),0),online_course_student_data_1!F79)</f>
        <v>16</v>
      </c>
      <c r="G79" s="10">
        <v>45143</v>
      </c>
      <c r="H79" s="5" t="str">
        <f>TRIM(online_course_student_data_1!H79)</f>
        <v>Python for Data Science</v>
      </c>
      <c r="I79" s="5" t="str">
        <f>PROPER(TRIM(online_course_student_data_1!I79))</f>
        <v>Data Science</v>
      </c>
      <c r="J79" s="22">
        <f>IF(online_course_student_data_1!J79&gt;100%,online_course_student_data_1!J79/100,online_course_student_data_1!J79)</f>
        <v>0.5</v>
      </c>
      <c r="K79" s="11">
        <f>IF(online_course_student_data_1!K79&gt;2,online_course_student_data_1!K79/60,online_course_student_data_1!K79)</f>
        <v>1</v>
      </c>
      <c r="L79" s="4" t="s">
        <v>32</v>
      </c>
      <c r="M79" s="25" t="str">
        <f>IF(ISBLANK(online_course_student_data_1!M79),AVERAGE(1,5),IF(online_course_student_data_1!M79&gt;5,"5",online_course_student_data_1!M79))</f>
        <v>5</v>
      </c>
      <c r="N79" s="5">
        <f>LEN(online_course_student_data_1!N79)-LEN(SUBSTITUTE(online_course_student_data_1!N79,",",""))+1</f>
        <v>4</v>
      </c>
      <c r="O79" s="5" t="str" cm="1">
        <f t="array" ref="O79">_xlfn.IFS(OR(ISBLANK(online_course_student_data_1!F79),online_course_student_data_1!F79=0),"Unknown",AND(online_course_student_data_1!F79&gt;=18,online_course_student_data_1!F79&lt;=22),"Student",AND(online_course_student_data_1!F79&gt;=23,online_course_student_data_1!F79&lt;=30),"Early Career",AND(online_course_student_data_1!F79&gt;=31,online_course_student_data_1!F79&lt;=40),"Mid Career",online_course_student_data_1!F79&gt;=41,"Senior")</f>
        <v>Unknown</v>
      </c>
      <c r="P79" s="5" t="str" cm="1">
        <f t="array" ref="P79">_xlfn.IFS(AND((J79*100)+K79&gt;0,(J79*100)+K79&lt;=5),"Low",AND((J79*100)+K79&gt;5,(J79*100)+K79&lt;=15),"Medium",(J79*100)+K79&gt;15,"High")</f>
        <v>High</v>
      </c>
      <c r="Q79" s="24"/>
    </row>
    <row r="80" spans="1:17" x14ac:dyDescent="0.25">
      <c r="A80" s="4" t="s">
        <v>400</v>
      </c>
      <c r="B80" s="5" t="str">
        <f>TRIM(PROPER(online_course_student_data_1!$B80))</f>
        <v>John Young</v>
      </c>
      <c r="C80" s="4" t="str">
        <f>TRIM(CLEAN(online_course_student_data_1!$C80))</f>
        <v>invalid-email</v>
      </c>
      <c r="D80" s="5" t="str">
        <f>IF(LEFT(online_course_student_data_1!$D80,1)="F","Female","Male")</f>
        <v>Female</v>
      </c>
      <c r="E80" s="4" t="str">
        <f>IF(online_course_student_data_1!$E80="us","USA",IF(online_course_student_data_1!$E80="IN","INDIA",UPPER(online_course_student_data_1!$E80)))</f>
        <v>GERMANY</v>
      </c>
      <c r="F80" s="13">
        <f>IF(OR(ISBLANK(online_course_student_data_1!F80),online_course_student_data_1!F80=0),ROUND(AVERAGE(online_course_student_data_1!F$2:F$1201),0),online_course_student_data_1!F80)</f>
        <v>38</v>
      </c>
      <c r="G80" s="10">
        <v>45367</v>
      </c>
      <c r="H80" s="5" t="str">
        <f>TRIM(online_course_student_data_1!H80)</f>
        <v>Finance 101</v>
      </c>
      <c r="I80" s="5" t="str">
        <f>PROPER(TRIM(online_course_student_data_1!I80))</f>
        <v>Business</v>
      </c>
      <c r="J80" s="22">
        <f>IF(online_course_student_data_1!J80&gt;100%,online_course_student_data_1!J80/100,online_course_student_data_1!J80)</f>
        <v>0.13</v>
      </c>
      <c r="K80" s="11">
        <f>IF(online_course_student_data_1!K80&gt;2,online_course_student_data_1!K80/60,online_course_student_data_1!K80)</f>
        <v>1</v>
      </c>
      <c r="L80" s="4" t="s">
        <v>39</v>
      </c>
      <c r="M80" s="25">
        <f>IF(ISBLANK(online_course_student_data_1!M80),AVERAGE(1,5),IF(online_course_student_data_1!M80&gt;5,"5",online_course_student_data_1!M80))</f>
        <v>3</v>
      </c>
      <c r="N80" s="5">
        <f>LEN(online_course_student_data_1!N80)-LEN(SUBSTITUTE(online_course_student_data_1!N80,",",""))+1</f>
        <v>7</v>
      </c>
      <c r="O80" s="5" t="str" cm="1">
        <f t="array" ref="O80">_xlfn.IFS(OR(ISBLANK(online_course_student_data_1!F80),online_course_student_data_1!F80=0),"Unknown",AND(online_course_student_data_1!F80&gt;=18,online_course_student_data_1!F80&lt;=22),"Student",AND(online_course_student_data_1!F80&gt;=23,online_course_student_data_1!F80&lt;=30),"Early Career",AND(online_course_student_data_1!F80&gt;=31,online_course_student_data_1!F80&lt;=40),"Mid Career",online_course_student_data_1!F80&gt;=41,"Senior")</f>
        <v>Mid Career</v>
      </c>
      <c r="P80" s="5" t="str" cm="1">
        <f t="array" ref="P80">_xlfn.IFS(AND((J80*100)+K80&gt;0,(J80*100)+K80&lt;=5),"Low",AND((J80*100)+K80&gt;5,(J80*100)+K80&lt;=15),"Medium",(J80*100)+K80&gt;15,"High")</f>
        <v>Medium</v>
      </c>
      <c r="Q80" s="24"/>
    </row>
    <row r="81" spans="1:17" x14ac:dyDescent="0.25">
      <c r="A81" s="4" t="s">
        <v>403</v>
      </c>
      <c r="B81" s="5" t="str">
        <f>TRIM(PROPER(online_course_student_data_1!$B81))</f>
        <v>Alison Greer</v>
      </c>
      <c r="C81" s="4" t="str">
        <f>TRIM(CLEAN(online_course_student_data_1!$C81))</f>
        <v>alan09@hotmail.com</v>
      </c>
      <c r="D81" s="5" t="str">
        <f>IF(LEFT(online_course_student_data_1!$D81,1)="F","Female","Male")</f>
        <v>Female</v>
      </c>
      <c r="E81" s="4" t="str">
        <f>IF(online_course_student_data_1!$E81="us","USA",IF(online_course_student_data_1!$E81="IN","INDIA",UPPER(online_course_student_data_1!$E81)))</f>
        <v>INDIA</v>
      </c>
      <c r="F81" s="13">
        <f>IF(OR(ISBLANK(online_course_student_data_1!F81),online_course_student_data_1!F81=0),ROUND(AVERAGE(online_course_student_data_1!F$2:F$1201),0),online_course_student_data_1!F81)</f>
        <v>16</v>
      </c>
      <c r="G81" s="10">
        <v>45605</v>
      </c>
      <c r="H81" s="5" t="str">
        <f>TRIM(online_course_student_data_1!H81)</f>
        <v>Finance 101</v>
      </c>
      <c r="I81" s="5" t="str">
        <f>PROPER(TRIM(online_course_student_data_1!I81))</f>
        <v>Business</v>
      </c>
      <c r="J81" s="22">
        <f>IF(online_course_student_data_1!J81&gt;100%,online_course_student_data_1!J81/100,online_course_student_data_1!J81)</f>
        <v>0.04</v>
      </c>
      <c r="K81" s="11">
        <f>IF(online_course_student_data_1!K81&gt;2,online_course_student_data_1!K81/60,online_course_student_data_1!K81)</f>
        <v>1.5</v>
      </c>
      <c r="L81" s="4" t="s">
        <v>39</v>
      </c>
      <c r="M81" s="25">
        <f>IF(ISBLANK(online_course_student_data_1!M81),AVERAGE(1,5),IF(online_course_student_data_1!M81&gt;5,"5",online_course_student_data_1!M81))</f>
        <v>3</v>
      </c>
      <c r="N81" s="5">
        <f>LEN(online_course_student_data_1!N81)-LEN(SUBSTITUTE(online_course_student_data_1!N81,",",""))+1</f>
        <v>7</v>
      </c>
      <c r="O81" s="5" t="str" cm="1">
        <f t="array" ref="O81">_xlfn.IFS(OR(ISBLANK(online_course_student_data_1!F81),online_course_student_data_1!F81=0),"Unknown",AND(online_course_student_data_1!F81&gt;=18,online_course_student_data_1!F81&lt;=22),"Student",AND(online_course_student_data_1!F81&gt;=23,online_course_student_data_1!F81&lt;=30),"Early Career",AND(online_course_student_data_1!F81&gt;=31,online_course_student_data_1!F81&lt;=40),"Mid Career",online_course_student_data_1!F81&gt;=41,"Senior")</f>
        <v>Unknown</v>
      </c>
      <c r="P81" s="5" t="str" cm="1">
        <f t="array" ref="P81">_xlfn.IFS(AND((J81*100)+K81&gt;0,(J81*100)+K81&lt;=5),"Low",AND((J81*100)+K81&gt;5,(J81*100)+K81&lt;=15),"Medium",(J81*100)+K81&gt;15,"High")</f>
        <v>Medium</v>
      </c>
      <c r="Q81" s="24"/>
    </row>
    <row r="82" spans="1:17" x14ac:dyDescent="0.25">
      <c r="A82" s="4" t="s">
        <v>407</v>
      </c>
      <c r="B82" s="5" t="str">
        <f>TRIM(PROPER(online_course_student_data_1!$B82))</f>
        <v>Crystal Pham</v>
      </c>
      <c r="C82" s="4" t="str">
        <f>TRIM(CLEAN(online_course_student_data_1!$C82))</f>
        <v>christinebyrd@saunders.com</v>
      </c>
      <c r="D82" s="5" t="str">
        <f>IF(LEFT(online_course_student_data_1!$D82,1)="F","Female","Male")</f>
        <v>Male</v>
      </c>
      <c r="E82" s="4" t="str">
        <f>IF(online_course_student_data_1!$E82="us","USA",IF(online_course_student_data_1!$E82="IN","INDIA",UPPER(online_course_student_data_1!$E82)))</f>
        <v>INDIA</v>
      </c>
      <c r="F82" s="13">
        <f>IF(OR(ISBLANK(online_course_student_data_1!F82),online_course_student_data_1!F82=0),ROUND(AVERAGE(online_course_student_data_1!F$2:F$1201),0),online_course_student_data_1!F82)</f>
        <v>16</v>
      </c>
      <c r="G82" s="10">
        <v>45429</v>
      </c>
      <c r="H82" s="5" t="str">
        <f>TRIM(online_course_student_data_1!H82)</f>
        <v>SEO Fundamentals</v>
      </c>
      <c r="I82" s="5" t="str">
        <f>PROPER(TRIM(online_course_student_data_1!I82))</f>
        <v>Marketing</v>
      </c>
      <c r="J82" s="22">
        <f>IF(online_course_student_data_1!J82&gt;100%,online_course_student_data_1!J82/100,online_course_student_data_1!J82)</f>
        <v>0.62</v>
      </c>
      <c r="K82" s="11">
        <f>IF(online_course_student_data_1!K82&gt;2,online_course_student_data_1!K82/60,online_course_student_data_1!K82)</f>
        <v>2</v>
      </c>
      <c r="L82" s="4" t="s">
        <v>39</v>
      </c>
      <c r="M82" s="25">
        <f>IF(ISBLANK(online_course_student_data_1!M82),AVERAGE(1,5),IF(online_course_student_data_1!M82&gt;5,"5",online_course_student_data_1!M82))</f>
        <v>5</v>
      </c>
      <c r="N82" s="5">
        <f>LEN(online_course_student_data_1!N82)-LEN(SUBSTITUTE(online_course_student_data_1!N82,",",""))+1</f>
        <v>3</v>
      </c>
      <c r="O82" s="5" t="str" cm="1">
        <f t="array" ref="O82">_xlfn.IFS(OR(ISBLANK(online_course_student_data_1!F82),online_course_student_data_1!F82=0),"Unknown",AND(online_course_student_data_1!F82&gt;=18,online_course_student_data_1!F82&lt;=22),"Student",AND(online_course_student_data_1!F82&gt;=23,online_course_student_data_1!F82&lt;=30),"Early Career",AND(online_course_student_data_1!F82&gt;=31,online_course_student_data_1!F82&lt;=40),"Mid Career",online_course_student_data_1!F82&gt;=41,"Senior")</f>
        <v>Unknown</v>
      </c>
      <c r="P82" s="5" t="str" cm="1">
        <f t="array" ref="P82">_xlfn.IFS(AND((J82*100)+K82&gt;0,(J82*100)+K82&lt;=5),"Low",AND((J82*100)+K82&gt;5,(J82*100)+K82&lt;=15),"Medium",(J82*100)+K82&gt;15,"High")</f>
        <v>High</v>
      </c>
      <c r="Q82" s="24"/>
    </row>
    <row r="83" spans="1:17" x14ac:dyDescent="0.25">
      <c r="A83" s="4" t="s">
        <v>412</v>
      </c>
      <c r="B83" s="5" t="str">
        <f>TRIM(PROPER(online_course_student_data_1!$B83))</f>
        <v>Kevin Oconnor</v>
      </c>
      <c r="C83" s="4" t="str">
        <f>TRIM(CLEAN(online_course_student_data_1!$C83))</f>
        <v>mark62@anderson.com</v>
      </c>
      <c r="D83" s="5" t="str">
        <f>IF(LEFT(online_course_student_data_1!$D83,1)="F","Female","Male")</f>
        <v>Female</v>
      </c>
      <c r="E83" s="4" t="str">
        <f>IF(online_course_student_data_1!$E83="us","USA",IF(online_course_student_data_1!$E83="IN","INDIA",UPPER(online_course_student_data_1!$E83)))</f>
        <v>UK</v>
      </c>
      <c r="F83" s="13">
        <f>IF(OR(ISBLANK(online_course_student_data_1!F83),online_course_student_data_1!F83=0),ROUND(AVERAGE(online_course_student_data_1!F$2:F$1201),0),online_course_student_data_1!F83)</f>
        <v>16</v>
      </c>
      <c r="G83" s="10">
        <v>45455</v>
      </c>
      <c r="H83" s="5" t="str">
        <f>TRIM(online_course_student_data_1!H83)</f>
        <v>Startup Strategy</v>
      </c>
      <c r="I83" s="5" t="str">
        <f>PROPER(TRIM(online_course_student_data_1!I83))</f>
        <v>Business</v>
      </c>
      <c r="J83" s="22">
        <f>IF(online_course_student_data_1!J83&gt;100%,online_course_student_data_1!J83/100,online_course_student_data_1!J83)</f>
        <v>0.82</v>
      </c>
      <c r="K83" s="11">
        <f>IF(online_course_student_data_1!K83&gt;2,online_course_student_data_1!K83/60,online_course_student_data_1!K83)</f>
        <v>0.75</v>
      </c>
      <c r="L83" s="4" t="s">
        <v>39</v>
      </c>
      <c r="M83" s="25">
        <f>IF(ISBLANK(online_course_student_data_1!M83),AVERAGE(1,5),IF(online_course_student_data_1!M83&gt;5,"5",online_course_student_data_1!M83))</f>
        <v>3</v>
      </c>
      <c r="N83" s="5">
        <f>LEN(online_course_student_data_1!N83)-LEN(SUBSTITUTE(online_course_student_data_1!N83,",",""))+1</f>
        <v>6</v>
      </c>
      <c r="O83" s="5" t="str" cm="1">
        <f t="array" ref="O83">_xlfn.IFS(OR(ISBLANK(online_course_student_data_1!F83),online_course_student_data_1!F83=0),"Unknown",AND(online_course_student_data_1!F83&gt;=18,online_course_student_data_1!F83&lt;=22),"Student",AND(online_course_student_data_1!F83&gt;=23,online_course_student_data_1!F83&lt;=30),"Early Career",AND(online_course_student_data_1!F83&gt;=31,online_course_student_data_1!F83&lt;=40),"Mid Career",online_course_student_data_1!F83&gt;=41,"Senior")</f>
        <v>Unknown</v>
      </c>
      <c r="P83" s="5" t="str" cm="1">
        <f t="array" ref="P83">_xlfn.IFS(AND((J83*100)+K83&gt;0,(J83*100)+K83&lt;=5),"Low",AND((J83*100)+K83&gt;5,(J83*100)+K83&lt;=15),"Medium",(J83*100)+K83&gt;15,"High")</f>
        <v>High</v>
      </c>
      <c r="Q83" s="24"/>
    </row>
    <row r="84" spans="1:17" x14ac:dyDescent="0.25">
      <c r="A84" s="4" t="s">
        <v>416</v>
      </c>
      <c r="B84" s="5" t="str">
        <f>TRIM(PROPER(online_course_student_data_1!$B84))</f>
        <v>Thomas Raymond</v>
      </c>
      <c r="C84" s="4" t="str">
        <f>TRIM(CLEAN(online_course_student_data_1!$C84))</f>
        <v>linda71@gmail.com</v>
      </c>
      <c r="D84" s="5" t="str">
        <f>IF(LEFT(online_course_student_data_1!$D84,1)="F","Female","Male")</f>
        <v>Female</v>
      </c>
      <c r="E84" s="4" t="str">
        <f>IF(online_course_student_data_1!$E84="us","USA",IF(online_course_student_data_1!$E84="IN","INDIA",UPPER(online_course_student_data_1!$E84)))</f>
        <v>GERMANY</v>
      </c>
      <c r="F84" s="13">
        <f>IF(OR(ISBLANK(online_course_student_data_1!F84),online_course_student_data_1!F84=0),ROUND(AVERAGE(online_course_student_data_1!F$2:F$1201),0),online_course_student_data_1!F84)</f>
        <v>44</v>
      </c>
      <c r="G84" s="10">
        <v>45542</v>
      </c>
      <c r="H84" s="5" t="str">
        <f>TRIM(online_course_student_data_1!H84)</f>
        <v>Digital Marketing 101</v>
      </c>
      <c r="I84" s="5" t="str">
        <f>PROPER(TRIM(online_course_student_data_1!I84))</f>
        <v>Marketing</v>
      </c>
      <c r="J84" s="22">
        <f>IF(online_course_student_data_1!J84&gt;100%,online_course_student_data_1!J84/100,online_course_student_data_1!J84)</f>
        <v>0.16</v>
      </c>
      <c r="K84" s="11">
        <f>IF(online_course_student_data_1!K84&gt;2,online_course_student_data_1!K84/60,online_course_student_data_1!K84)</f>
        <v>2</v>
      </c>
      <c r="L84" s="4" t="s">
        <v>39</v>
      </c>
      <c r="M84" s="25" t="str">
        <f>IF(ISBLANK(online_course_student_data_1!M84),AVERAGE(1,5),IF(online_course_student_data_1!M84&gt;5,"5",online_course_student_data_1!M84))</f>
        <v>5</v>
      </c>
      <c r="N84" s="5">
        <f>LEN(online_course_student_data_1!N84)-LEN(SUBSTITUTE(online_course_student_data_1!N84,",",""))+1</f>
        <v>1</v>
      </c>
      <c r="O84" s="5" t="str" cm="1">
        <f t="array" ref="O84">_xlfn.IFS(OR(ISBLANK(online_course_student_data_1!F84),online_course_student_data_1!F84=0),"Unknown",AND(online_course_student_data_1!F84&gt;=18,online_course_student_data_1!F84&lt;=22),"Student",AND(online_course_student_data_1!F84&gt;=23,online_course_student_data_1!F84&lt;=30),"Early Career",AND(online_course_student_data_1!F84&gt;=31,online_course_student_data_1!F84&lt;=40),"Mid Career",online_course_student_data_1!F84&gt;=41,"Senior")</f>
        <v>Senior</v>
      </c>
      <c r="P84" s="5" t="str" cm="1">
        <f t="array" ref="P84">_xlfn.IFS(AND((J84*100)+K84&gt;0,(J84*100)+K84&lt;=5),"Low",AND((J84*100)+K84&gt;5,(J84*100)+K84&lt;=15),"Medium",(J84*100)+K84&gt;15,"High")</f>
        <v>High</v>
      </c>
      <c r="Q84" s="24"/>
    </row>
    <row r="85" spans="1:17" x14ac:dyDescent="0.25">
      <c r="A85" s="4" t="s">
        <v>419</v>
      </c>
      <c r="B85" s="5" t="str">
        <f>TRIM(PROPER(online_course_student_data_1!$B85))</f>
        <v>Tracy Ballard</v>
      </c>
      <c r="C85" s="4" t="str">
        <f>TRIM(CLEAN(online_course_student_data_1!$C85))</f>
        <v>gibbsalexander@hotmail.com</v>
      </c>
      <c r="D85" s="5" t="str">
        <f>IF(LEFT(online_course_student_data_1!$D85,1)="F","Female","Male")</f>
        <v>Male</v>
      </c>
      <c r="E85" s="4" t="str">
        <f>IF(online_course_student_data_1!$E85="us","USA",IF(online_course_student_data_1!$E85="IN","INDIA",UPPER(online_course_student_data_1!$E85)))</f>
        <v>UK</v>
      </c>
      <c r="F85" s="13">
        <f>IF(OR(ISBLANK(online_course_student_data_1!F85),online_course_student_data_1!F85=0),ROUND(AVERAGE(online_course_student_data_1!F$2:F$1201),0),online_course_student_data_1!F85)</f>
        <v>16</v>
      </c>
      <c r="G85" s="10">
        <v>45008</v>
      </c>
      <c r="H85" s="5" t="str">
        <f>TRIM(online_course_student_data_1!H85)</f>
        <v>Digital Marketing 101</v>
      </c>
      <c r="I85" s="5" t="str">
        <f>PROPER(TRIM(online_course_student_data_1!I85))</f>
        <v>Marketing</v>
      </c>
      <c r="J85" s="22">
        <f>IF(online_course_student_data_1!J85&gt;100%,online_course_student_data_1!J85/100,online_course_student_data_1!J85)</f>
        <v>0.69</v>
      </c>
      <c r="K85" s="11">
        <f>IF(online_course_student_data_1!K85&gt;2,online_course_student_data_1!K85/60,online_course_student_data_1!K85)</f>
        <v>1.5</v>
      </c>
      <c r="L85" s="4" t="s">
        <v>39</v>
      </c>
      <c r="M85" s="25">
        <f>IF(ISBLANK(online_course_student_data_1!M85),AVERAGE(1,5),IF(online_course_student_data_1!M85&gt;5,"5",online_course_student_data_1!M85))</f>
        <v>3</v>
      </c>
      <c r="N85" s="5">
        <f>LEN(online_course_student_data_1!N85)-LEN(SUBSTITUTE(online_course_student_data_1!N85,",",""))+1</f>
        <v>5</v>
      </c>
      <c r="O85" s="5" t="str" cm="1">
        <f t="array" ref="O85">_xlfn.IFS(OR(ISBLANK(online_course_student_data_1!F85),online_course_student_data_1!F85=0),"Unknown",AND(online_course_student_data_1!F85&gt;=18,online_course_student_data_1!F85&lt;=22),"Student",AND(online_course_student_data_1!F85&gt;=23,online_course_student_data_1!F85&lt;=30),"Early Career",AND(online_course_student_data_1!F85&gt;=31,online_course_student_data_1!F85&lt;=40),"Mid Career",online_course_student_data_1!F85&gt;=41,"Senior")</f>
        <v>Unknown</v>
      </c>
      <c r="P85" s="5" t="str" cm="1">
        <f t="array" ref="P85">_xlfn.IFS(AND((J85*100)+K85&gt;0,(J85*100)+K85&lt;=5),"Low",AND((J85*100)+K85&gt;5,(J85*100)+K85&lt;=15),"Medium",(J85*100)+K85&gt;15,"High")</f>
        <v>High</v>
      </c>
      <c r="Q85" s="24"/>
    </row>
    <row r="86" spans="1:17" x14ac:dyDescent="0.25">
      <c r="A86" s="4" t="s">
        <v>424</v>
      </c>
      <c r="B86" s="5" t="str">
        <f>TRIM(PROPER(online_course_student_data_1!$B86))</f>
        <v>Lauren Carson</v>
      </c>
      <c r="C86" s="4" t="str">
        <f>TRIM(CLEAN(online_course_student_data_1!$C86))</f>
        <v>leonardthomas@hotmail.com</v>
      </c>
      <c r="D86" s="5" t="str">
        <f>IF(LEFT(online_course_student_data_1!$D86,1)="F","Female","Male")</f>
        <v>Female</v>
      </c>
      <c r="E86" s="4" t="str">
        <f>IF(online_course_student_data_1!$E86="us","USA",IF(online_course_student_data_1!$E86="IN","INDIA",UPPER(online_course_student_data_1!$E86)))</f>
        <v>UK</v>
      </c>
      <c r="F86" s="13">
        <f>IF(OR(ISBLANK(online_course_student_data_1!F86),online_course_student_data_1!F86=0),ROUND(AVERAGE(online_course_student_data_1!F$2:F$1201),0),online_course_student_data_1!F86)</f>
        <v>16</v>
      </c>
      <c r="G86" s="10">
        <v>44849</v>
      </c>
      <c r="H86" s="5" t="str">
        <f>TRIM(online_course_student_data_1!H86)</f>
        <v>SEO Fundamentals</v>
      </c>
      <c r="I86" s="5" t="str">
        <f>PROPER(TRIM(online_course_student_data_1!I86))</f>
        <v>Marketing</v>
      </c>
      <c r="J86" s="22">
        <f>IF(online_course_student_data_1!J86&gt;100%,online_course_student_data_1!J86/100,online_course_student_data_1!J86)</f>
        <v>0.16</v>
      </c>
      <c r="K86" s="11">
        <f>IF(online_course_student_data_1!K86&gt;2,online_course_student_data_1!K86/60,online_course_student_data_1!K86)</f>
        <v>1.5</v>
      </c>
      <c r="L86" s="4" t="s">
        <v>32</v>
      </c>
      <c r="M86" s="25">
        <f>IF(ISBLANK(online_course_student_data_1!M86),AVERAGE(1,5),IF(online_course_student_data_1!M86&gt;5,"5",online_course_student_data_1!M86))</f>
        <v>3</v>
      </c>
      <c r="N86" s="5">
        <f>LEN(online_course_student_data_1!N86)-LEN(SUBSTITUTE(online_course_student_data_1!N86,",",""))+1</f>
        <v>1</v>
      </c>
      <c r="O86" s="5" t="str" cm="1">
        <f t="array" ref="O86">_xlfn.IFS(OR(ISBLANK(online_course_student_data_1!F86),online_course_student_data_1!F86=0),"Unknown",AND(online_course_student_data_1!F86&gt;=18,online_course_student_data_1!F86&lt;=22),"Student",AND(online_course_student_data_1!F86&gt;=23,online_course_student_data_1!F86&lt;=30),"Early Career",AND(online_course_student_data_1!F86&gt;=31,online_course_student_data_1!F86&lt;=40),"Mid Career",online_course_student_data_1!F86&gt;=41,"Senior")</f>
        <v>Unknown</v>
      </c>
      <c r="P86" s="5" t="str" cm="1">
        <f t="array" ref="P86">_xlfn.IFS(AND((J86*100)+K86&gt;0,(J86*100)+K86&lt;=5),"Low",AND((J86*100)+K86&gt;5,(J86*100)+K86&lt;=15),"Medium",(J86*100)+K86&gt;15,"High")</f>
        <v>High</v>
      </c>
      <c r="Q86" s="24"/>
    </row>
    <row r="87" spans="1:17" x14ac:dyDescent="0.25">
      <c r="A87" s="4" t="s">
        <v>428</v>
      </c>
      <c r="B87" s="5" t="str">
        <f>TRIM(PROPER(online_course_student_data_1!$B87))</f>
        <v>Madison Marshall</v>
      </c>
      <c r="C87" s="4" t="str">
        <f>TRIM(CLEAN(online_course_student_data_1!$C87))</f>
        <v>cwilson@gmail.com</v>
      </c>
      <c r="D87" s="5" t="str">
        <f>IF(LEFT(online_course_student_data_1!$D87,1)="F","Female","Male")</f>
        <v>Male</v>
      </c>
      <c r="E87" s="4" t="str">
        <f>IF(online_course_student_data_1!$E87="us","USA",IF(online_course_student_data_1!$E87="IN","INDIA",UPPER(online_course_student_data_1!$E87)))</f>
        <v>INDIA</v>
      </c>
      <c r="F87" s="13">
        <f>IF(OR(ISBLANK(online_course_student_data_1!F87),online_course_student_data_1!F87=0),ROUND(AVERAGE(online_course_student_data_1!F$2:F$1201),0),online_course_student_data_1!F87)</f>
        <v>16</v>
      </c>
      <c r="G87" s="10">
        <v>45530</v>
      </c>
      <c r="H87" s="5" t="str">
        <f>TRIM(online_course_student_data_1!H87)</f>
        <v>Adobe Illustrator Mastery</v>
      </c>
      <c r="I87" s="5" t="str">
        <f>PROPER(TRIM(online_course_student_data_1!I87))</f>
        <v>Design</v>
      </c>
      <c r="J87" s="22">
        <f>IF(online_course_student_data_1!J87&gt;100%,online_course_student_data_1!J87/100,online_course_student_data_1!J87)</f>
        <v>1</v>
      </c>
      <c r="K87" s="11">
        <f>IF(online_course_student_data_1!K87&gt;2,online_course_student_data_1!K87/60,online_course_student_data_1!K87)</f>
        <v>0.75</v>
      </c>
      <c r="L87" s="4" t="s">
        <v>32</v>
      </c>
      <c r="M87" s="25" t="str">
        <f>IF(ISBLANK(online_course_student_data_1!M87),AVERAGE(1,5),IF(online_course_student_data_1!M87&gt;5,"5",online_course_student_data_1!M87))</f>
        <v>5</v>
      </c>
      <c r="N87" s="5">
        <f>LEN(online_course_student_data_1!N87)-LEN(SUBSTITUTE(online_course_student_data_1!N87,",",""))+1</f>
        <v>4</v>
      </c>
      <c r="O87" s="5" t="str" cm="1">
        <f t="array" ref="O87">_xlfn.IFS(OR(ISBLANK(online_course_student_data_1!F87),online_course_student_data_1!F87=0),"Unknown",AND(online_course_student_data_1!F87&gt;=18,online_course_student_data_1!F87&lt;=22),"Student",AND(online_course_student_data_1!F87&gt;=23,online_course_student_data_1!F87&lt;=30),"Early Career",AND(online_course_student_data_1!F87&gt;=31,online_course_student_data_1!F87&lt;=40),"Mid Career",online_course_student_data_1!F87&gt;=41,"Senior")</f>
        <v>Unknown</v>
      </c>
      <c r="P87" s="5" t="str" cm="1">
        <f t="array" ref="P87">_xlfn.IFS(AND((J87*100)+K87&gt;0,(J87*100)+K87&lt;=5),"Low",AND((J87*100)+K87&gt;5,(J87*100)+K87&lt;=15),"Medium",(J87*100)+K87&gt;15,"High")</f>
        <v>High</v>
      </c>
      <c r="Q87" s="24"/>
    </row>
    <row r="88" spans="1:17" x14ac:dyDescent="0.25">
      <c r="A88" s="4" t="s">
        <v>433</v>
      </c>
      <c r="B88" s="5" t="str">
        <f>TRIM(PROPER(online_course_student_data_1!$B88))</f>
        <v>Joshua Price</v>
      </c>
      <c r="C88" s="4" t="str">
        <f>TRIM(CLEAN(online_course_student_data_1!$C88))</f>
        <v>umatthews@gmail.com</v>
      </c>
      <c r="D88" s="5" t="str">
        <f>IF(LEFT(online_course_student_data_1!$D88,1)="F","Female","Male")</f>
        <v>Female</v>
      </c>
      <c r="E88" s="4" t="str">
        <f>IF(online_course_student_data_1!$E88="us","USA",IF(online_course_student_data_1!$E88="IN","INDIA",UPPER(online_course_student_data_1!$E88)))</f>
        <v>USA</v>
      </c>
      <c r="F88" s="13">
        <f>IF(OR(ISBLANK(online_course_student_data_1!F88),online_course_student_data_1!F88=0),ROUND(AVERAGE(online_course_student_data_1!F$2:F$1201),0),online_course_student_data_1!F88)</f>
        <v>16</v>
      </c>
      <c r="G88" s="10">
        <v>45130</v>
      </c>
      <c r="H88" s="5" t="str">
        <f>TRIM(online_course_student_data_1!H88)</f>
        <v>Adobe Illustrator Mastery</v>
      </c>
      <c r="I88" s="5" t="str">
        <f>PROPER(TRIM(online_course_student_data_1!I88))</f>
        <v>Design</v>
      </c>
      <c r="J88" s="22">
        <f>IF(online_course_student_data_1!J88&gt;100%,online_course_student_data_1!J88/100,online_course_student_data_1!J88)</f>
        <v>0.41</v>
      </c>
      <c r="K88" s="11">
        <f>IF(online_course_student_data_1!K88&gt;2,online_course_student_data_1!K88/60,online_course_student_data_1!K88)</f>
        <v>1.5</v>
      </c>
      <c r="L88" s="4" t="s">
        <v>32</v>
      </c>
      <c r="M88" s="25">
        <f>IF(ISBLANK(online_course_student_data_1!M88),AVERAGE(1,5),IF(online_course_student_data_1!M88&gt;5,"5",online_course_student_data_1!M88))</f>
        <v>5</v>
      </c>
      <c r="N88" s="5">
        <f>LEN(online_course_student_data_1!N88)-LEN(SUBSTITUTE(online_course_student_data_1!N88,",",""))+1</f>
        <v>8</v>
      </c>
      <c r="O88" s="5" t="str" cm="1">
        <f t="array" ref="O88">_xlfn.IFS(OR(ISBLANK(online_course_student_data_1!F88),online_course_student_data_1!F88=0),"Unknown",AND(online_course_student_data_1!F88&gt;=18,online_course_student_data_1!F88&lt;=22),"Student",AND(online_course_student_data_1!F88&gt;=23,online_course_student_data_1!F88&lt;=30),"Early Career",AND(online_course_student_data_1!F88&gt;=31,online_course_student_data_1!F88&lt;=40),"Mid Career",online_course_student_data_1!F88&gt;=41,"Senior")</f>
        <v>Unknown</v>
      </c>
      <c r="P88" s="5" t="str" cm="1">
        <f t="array" ref="P88">_xlfn.IFS(AND((J88*100)+K88&gt;0,(J88*100)+K88&lt;=5),"Low",AND((J88*100)+K88&gt;5,(J88*100)+K88&lt;=15),"Medium",(J88*100)+K88&gt;15,"High")</f>
        <v>High</v>
      </c>
      <c r="Q88" s="24"/>
    </row>
    <row r="89" spans="1:17" x14ac:dyDescent="0.25">
      <c r="A89" s="4" t="s">
        <v>438</v>
      </c>
      <c r="B89" s="5" t="str">
        <f>TRIM(PROPER(online_course_student_data_1!$B89))</f>
        <v>Teresa Ramirez</v>
      </c>
      <c r="C89" s="4" t="str">
        <f>TRIM(CLEAN(online_course_student_data_1!$C89))</f>
        <v>scottsampson@yahoo.com</v>
      </c>
      <c r="D89" s="5" t="str">
        <f>IF(LEFT(online_course_student_data_1!$D89,1)="F","Female","Male")</f>
        <v>Female</v>
      </c>
      <c r="E89" s="4" t="str">
        <f>IF(online_course_student_data_1!$E89="us","USA",IF(online_course_student_data_1!$E89="IN","INDIA",UPPER(online_course_student_data_1!$E89)))</f>
        <v>USA</v>
      </c>
      <c r="F89" s="13">
        <f>IF(OR(ISBLANK(online_course_student_data_1!F89),online_course_student_data_1!F89=0),ROUND(AVERAGE(online_course_student_data_1!F$2:F$1201),0),online_course_student_data_1!F89)</f>
        <v>32</v>
      </c>
      <c r="G89" s="10">
        <v>45597</v>
      </c>
      <c r="H89" s="5" t="str">
        <f>TRIM(online_course_student_data_1!H89)</f>
        <v>SEO Fundamentals</v>
      </c>
      <c r="I89" s="5" t="str">
        <f>PROPER(TRIM(online_course_student_data_1!I89))</f>
        <v>Marketing</v>
      </c>
      <c r="J89" s="22">
        <f>IF(online_course_student_data_1!J89&gt;100%,online_course_student_data_1!J89/100,online_course_student_data_1!J89)</f>
        <v>0.83</v>
      </c>
      <c r="K89" s="11">
        <f>IF(online_course_student_data_1!K89&gt;2,online_course_student_data_1!K89/60,online_course_student_data_1!K89)</f>
        <v>1</v>
      </c>
      <c r="L89" s="4" t="s">
        <v>39</v>
      </c>
      <c r="M89" s="25">
        <f>IF(ISBLANK(online_course_student_data_1!M89),AVERAGE(1,5),IF(online_course_student_data_1!M89&gt;5,"5",online_course_student_data_1!M89))</f>
        <v>3</v>
      </c>
      <c r="N89" s="5">
        <f>LEN(online_course_student_data_1!N89)-LEN(SUBSTITUTE(online_course_student_data_1!N89,",",""))+1</f>
        <v>2</v>
      </c>
      <c r="O89" s="5" t="str" cm="1">
        <f t="array" ref="O89">_xlfn.IFS(OR(ISBLANK(online_course_student_data_1!F89),online_course_student_data_1!F89=0),"Unknown",AND(online_course_student_data_1!F89&gt;=18,online_course_student_data_1!F89&lt;=22),"Student",AND(online_course_student_data_1!F89&gt;=23,online_course_student_data_1!F89&lt;=30),"Early Career",AND(online_course_student_data_1!F89&gt;=31,online_course_student_data_1!F89&lt;=40),"Mid Career",online_course_student_data_1!F89&gt;=41,"Senior")</f>
        <v>Mid Career</v>
      </c>
      <c r="P89" s="5" t="str" cm="1">
        <f t="array" ref="P89">_xlfn.IFS(AND((J89*100)+K89&gt;0,(J89*100)+K89&lt;=5),"Low",AND((J89*100)+K89&gt;5,(J89*100)+K89&lt;=15),"Medium",(J89*100)+K89&gt;15,"High")</f>
        <v>High</v>
      </c>
      <c r="Q89" s="24"/>
    </row>
    <row r="90" spans="1:17" x14ac:dyDescent="0.25">
      <c r="A90" s="4" t="s">
        <v>442</v>
      </c>
      <c r="B90" s="5" t="str">
        <f>TRIM(PROPER(online_course_student_data_1!$B90))</f>
        <v>Maria Brown</v>
      </c>
      <c r="C90" s="4" t="str">
        <f>TRIM(CLEAN(online_course_student_data_1!$C90))</f>
        <v>tammyrush@yahoo.com</v>
      </c>
      <c r="D90" s="5" t="str">
        <f>IF(LEFT(online_course_student_data_1!$D90,1)="F","Female","Male")</f>
        <v>Female</v>
      </c>
      <c r="E90" s="4" t="str">
        <f>IF(online_course_student_data_1!$E90="us","USA",IF(online_course_student_data_1!$E90="IN","INDIA",UPPER(online_course_student_data_1!$E90)))</f>
        <v>USA</v>
      </c>
      <c r="F90" s="13">
        <f>IF(OR(ISBLANK(online_course_student_data_1!F90),online_course_student_data_1!F90=0),ROUND(AVERAGE(online_course_student_data_1!F$2:F$1201),0),online_course_student_data_1!F90)</f>
        <v>20</v>
      </c>
      <c r="G90" s="10">
        <v>44782</v>
      </c>
      <c r="H90" s="5" t="str">
        <f>TRIM(online_course_student_data_1!H90)</f>
        <v>UI/UX Fundamentals</v>
      </c>
      <c r="I90" s="5" t="str">
        <f>PROPER(TRIM(online_course_student_data_1!I90))</f>
        <v>Design</v>
      </c>
      <c r="J90" s="22">
        <f>IF(online_course_student_data_1!J90&gt;100%,online_course_student_data_1!J90/100,online_course_student_data_1!J90)</f>
        <v>0.85</v>
      </c>
      <c r="K90" s="11">
        <f>IF(online_course_student_data_1!K90&gt;2,online_course_student_data_1!K90/60,online_course_student_data_1!K90)</f>
        <v>2</v>
      </c>
      <c r="L90" s="4" t="s">
        <v>32</v>
      </c>
      <c r="M90" s="25">
        <f>IF(ISBLANK(online_course_student_data_1!M90),AVERAGE(1,5),IF(online_course_student_data_1!M90&gt;5,"5",online_course_student_data_1!M90))</f>
        <v>3</v>
      </c>
      <c r="N90" s="5">
        <f>LEN(online_course_student_data_1!N90)-LEN(SUBSTITUTE(online_course_student_data_1!N90,",",""))+1</f>
        <v>2</v>
      </c>
      <c r="O90" s="5" t="str" cm="1">
        <f t="array" ref="O90">_xlfn.IFS(OR(ISBLANK(online_course_student_data_1!F90),online_course_student_data_1!F90=0),"Unknown",AND(online_course_student_data_1!F90&gt;=18,online_course_student_data_1!F90&lt;=22),"Student",AND(online_course_student_data_1!F90&gt;=23,online_course_student_data_1!F90&lt;=30),"Early Career",AND(online_course_student_data_1!F90&gt;=31,online_course_student_data_1!F90&lt;=40),"Mid Career",online_course_student_data_1!F90&gt;=41,"Senior")</f>
        <v>Student</v>
      </c>
      <c r="P90" s="5" t="str" cm="1">
        <f t="array" ref="P90">_xlfn.IFS(AND((J90*100)+K90&gt;0,(J90*100)+K90&lt;=5),"Low",AND((J90*100)+K90&gt;5,(J90*100)+K90&lt;=15),"Medium",(J90*100)+K90&gt;15,"High")</f>
        <v>High</v>
      </c>
      <c r="Q90" s="24"/>
    </row>
    <row r="91" spans="1:17" x14ac:dyDescent="0.25">
      <c r="A91" s="4" t="s">
        <v>446</v>
      </c>
      <c r="B91" s="5" t="str">
        <f>TRIM(PROPER(online_course_student_data_1!$B91))</f>
        <v>Alison Buchanan</v>
      </c>
      <c r="C91" s="4" t="str">
        <f>TRIM(CLEAN(online_course_student_data_1!$C91))</f>
        <v>kristinharris@clark.com</v>
      </c>
      <c r="D91" s="5" t="str">
        <f>IF(LEFT(online_course_student_data_1!$D91,1)="F","Female","Male")</f>
        <v>Male</v>
      </c>
      <c r="E91" s="4" t="str">
        <f>IF(online_course_student_data_1!$E91="us","USA",IF(online_course_student_data_1!$E91="IN","INDIA",UPPER(online_course_student_data_1!$E91)))</f>
        <v>INDIA</v>
      </c>
      <c r="F91" s="13">
        <f>IF(OR(ISBLANK(online_course_student_data_1!F91),online_course_student_data_1!F91=0),ROUND(AVERAGE(online_course_student_data_1!F$2:F$1201),0),online_course_student_data_1!F91)</f>
        <v>16</v>
      </c>
      <c r="G91" s="10">
        <v>44800</v>
      </c>
      <c r="H91" s="5" t="str">
        <f>TRIM(online_course_student_data_1!H91)</f>
        <v>Startup Strategy</v>
      </c>
      <c r="I91" s="5" t="str">
        <f>PROPER(TRIM(online_course_student_data_1!I91))</f>
        <v>Business</v>
      </c>
      <c r="J91" s="22">
        <f>IF(online_course_student_data_1!J91&gt;100%,online_course_student_data_1!J91/100,online_course_student_data_1!J91)</f>
        <v>0.71</v>
      </c>
      <c r="K91" s="11">
        <f>IF(online_course_student_data_1!K91&gt;2,online_course_student_data_1!K91/60,online_course_student_data_1!K91)</f>
        <v>0.75</v>
      </c>
      <c r="L91" s="4" t="s">
        <v>32</v>
      </c>
      <c r="M91" s="25">
        <f>IF(ISBLANK(online_course_student_data_1!M91),AVERAGE(1,5),IF(online_course_student_data_1!M91&gt;5,"5",online_course_student_data_1!M91))</f>
        <v>3</v>
      </c>
      <c r="N91" s="5">
        <f>LEN(online_course_student_data_1!N91)-LEN(SUBSTITUTE(online_course_student_data_1!N91,",",""))+1</f>
        <v>1</v>
      </c>
      <c r="O91" s="5" t="str" cm="1">
        <f t="array" ref="O91">_xlfn.IFS(OR(ISBLANK(online_course_student_data_1!F91),online_course_student_data_1!F91=0),"Unknown",AND(online_course_student_data_1!F91&gt;=18,online_course_student_data_1!F91&lt;=22),"Student",AND(online_course_student_data_1!F91&gt;=23,online_course_student_data_1!F91&lt;=30),"Early Career",AND(online_course_student_data_1!F91&gt;=31,online_course_student_data_1!F91&lt;=40),"Mid Career",online_course_student_data_1!F91&gt;=41,"Senior")</f>
        <v>Unknown</v>
      </c>
      <c r="P91" s="5" t="str" cm="1">
        <f t="array" ref="P91">_xlfn.IFS(AND((J91*100)+K91&gt;0,(J91*100)+K91&lt;=5),"Low",AND((J91*100)+K91&gt;5,(J91*100)+K91&lt;=15),"Medium",(J91*100)+K91&gt;15,"High")</f>
        <v>High</v>
      </c>
      <c r="Q91" s="24"/>
    </row>
    <row r="92" spans="1:17" x14ac:dyDescent="0.25">
      <c r="A92" s="4" t="s">
        <v>450</v>
      </c>
      <c r="B92" s="5" t="str">
        <f>TRIM(PROPER(online_course_student_data_1!$B92))</f>
        <v>William Huerta</v>
      </c>
      <c r="C92" s="4" t="str">
        <f>TRIM(CLEAN(online_course_student_data_1!$C92))</f>
        <v>danieldelacruz@gmail.com</v>
      </c>
      <c r="D92" s="5" t="str">
        <f>IF(LEFT(online_course_student_data_1!$D92,1)="F","Female","Male")</f>
        <v>Female</v>
      </c>
      <c r="E92" s="4" t="str">
        <f>IF(online_course_student_data_1!$E92="us","USA",IF(online_course_student_data_1!$E92="IN","INDIA",UPPER(online_course_student_data_1!$E92)))</f>
        <v>USA</v>
      </c>
      <c r="F92" s="13">
        <f>IF(OR(ISBLANK(online_course_student_data_1!F92),online_course_student_data_1!F92=0),ROUND(AVERAGE(online_course_student_data_1!F$2:F$1201),0),online_course_student_data_1!F92)</f>
        <v>16</v>
      </c>
      <c r="G92" s="10">
        <v>44887</v>
      </c>
      <c r="H92" s="5" t="str">
        <f>TRIM(online_course_student_data_1!H92)</f>
        <v>Social Media Strategy</v>
      </c>
      <c r="I92" s="5" t="str">
        <f>PROPER(TRIM(online_course_student_data_1!I92))</f>
        <v>Marketing</v>
      </c>
      <c r="J92" s="22">
        <f>IF(online_course_student_data_1!J92&gt;100%,online_course_student_data_1!J92/100,online_course_student_data_1!J92)</f>
        <v>0.28000000000000003</v>
      </c>
      <c r="K92" s="11">
        <f>IF(online_course_student_data_1!K92&gt;2,online_course_student_data_1!K92/60,online_course_student_data_1!K92)</f>
        <v>1.5</v>
      </c>
      <c r="L92" s="4" t="s">
        <v>39</v>
      </c>
      <c r="M92" s="25" t="str">
        <f>IF(ISBLANK(online_course_student_data_1!M92),AVERAGE(1,5),IF(online_course_student_data_1!M92&gt;5,"5",online_course_student_data_1!M92))</f>
        <v>5</v>
      </c>
      <c r="N92" s="5">
        <f>LEN(online_course_student_data_1!N92)-LEN(SUBSTITUTE(online_course_student_data_1!N92,",",""))+1</f>
        <v>4</v>
      </c>
      <c r="O92" s="5" t="str" cm="1">
        <f t="array" ref="O92">_xlfn.IFS(OR(ISBLANK(online_course_student_data_1!F92),online_course_student_data_1!F92=0),"Unknown",AND(online_course_student_data_1!F92&gt;=18,online_course_student_data_1!F92&lt;=22),"Student",AND(online_course_student_data_1!F92&gt;=23,online_course_student_data_1!F92&lt;=30),"Early Career",AND(online_course_student_data_1!F92&gt;=31,online_course_student_data_1!F92&lt;=40),"Mid Career",online_course_student_data_1!F92&gt;=41,"Senior")</f>
        <v>Unknown</v>
      </c>
      <c r="P92" s="5" t="str" cm="1">
        <f t="array" ref="P92">_xlfn.IFS(AND((J92*100)+K92&gt;0,(J92*100)+K92&lt;=5),"Low",AND((J92*100)+K92&gt;5,(J92*100)+K92&lt;=15),"Medium",(J92*100)+K92&gt;15,"High")</f>
        <v>High</v>
      </c>
      <c r="Q92" s="24"/>
    </row>
    <row r="93" spans="1:17" x14ac:dyDescent="0.25">
      <c r="A93" s="4" t="s">
        <v>454</v>
      </c>
      <c r="B93" s="5" t="str">
        <f>TRIM(PROPER(online_course_student_data_1!$B93))</f>
        <v>Alexis Baker</v>
      </c>
      <c r="C93" s="4" t="str">
        <f>TRIM(CLEAN(online_course_student_data_1!$C93))</f>
        <v>vfox@alvarez.net</v>
      </c>
      <c r="D93" s="5" t="str">
        <f>IF(LEFT(online_course_student_data_1!$D93,1)="F","Female","Male")</f>
        <v>Male</v>
      </c>
      <c r="E93" s="4" t="str">
        <f>IF(online_course_student_data_1!$E93="us","USA",IF(online_course_student_data_1!$E93="IN","INDIA",UPPER(online_course_student_data_1!$E93)))</f>
        <v>INDIA</v>
      </c>
      <c r="F93" s="13">
        <f>IF(OR(ISBLANK(online_course_student_data_1!F93),online_course_student_data_1!F93=0),ROUND(AVERAGE(online_course_student_data_1!F$2:F$1201),0),online_course_student_data_1!F93)</f>
        <v>29</v>
      </c>
      <c r="G93" s="10">
        <v>44681</v>
      </c>
      <c r="H93" s="5" t="str">
        <f>TRIM(online_course_student_data_1!H93)</f>
        <v>Social Media Strategy</v>
      </c>
      <c r="I93" s="5" t="str">
        <f>PROPER(TRIM(online_course_student_data_1!I93))</f>
        <v>Marketing</v>
      </c>
      <c r="J93" s="22">
        <f>IF(online_course_student_data_1!J93&gt;100%,online_course_student_data_1!J93/100,online_course_student_data_1!J93)</f>
        <v>0.88</v>
      </c>
      <c r="K93" s="11">
        <f>IF(online_course_student_data_1!K93&gt;2,online_course_student_data_1!K93/60,online_course_student_data_1!K93)</f>
        <v>0.75</v>
      </c>
      <c r="L93" s="4" t="s">
        <v>39</v>
      </c>
      <c r="M93" s="25">
        <f>IF(ISBLANK(online_course_student_data_1!M93),AVERAGE(1,5),IF(online_course_student_data_1!M93&gt;5,"5",online_course_student_data_1!M93))</f>
        <v>3</v>
      </c>
      <c r="N93" s="5">
        <f>LEN(online_course_student_data_1!N93)-LEN(SUBSTITUTE(online_course_student_data_1!N93,",",""))+1</f>
        <v>1</v>
      </c>
      <c r="O93" s="5" t="str" cm="1">
        <f t="array" ref="O93">_xlfn.IFS(OR(ISBLANK(online_course_student_data_1!F93),online_course_student_data_1!F93=0),"Unknown",AND(online_course_student_data_1!F93&gt;=18,online_course_student_data_1!F93&lt;=22),"Student",AND(online_course_student_data_1!F93&gt;=23,online_course_student_data_1!F93&lt;=30),"Early Career",AND(online_course_student_data_1!F93&gt;=31,online_course_student_data_1!F93&lt;=40),"Mid Career",online_course_student_data_1!F93&gt;=41,"Senior")</f>
        <v>Early Career</v>
      </c>
      <c r="P93" s="5" t="str" cm="1">
        <f t="array" ref="P93">_xlfn.IFS(AND((J93*100)+K93&gt;0,(J93*100)+K93&lt;=5),"Low",AND((J93*100)+K93&gt;5,(J93*100)+K93&lt;=15),"Medium",(J93*100)+K93&gt;15,"High")</f>
        <v>High</v>
      </c>
      <c r="Q93" s="24"/>
    </row>
    <row r="94" spans="1:17" x14ac:dyDescent="0.25">
      <c r="A94" s="4" t="s">
        <v>458</v>
      </c>
      <c r="B94" s="5" t="str">
        <f>TRIM(PROPER(online_course_student_data_1!$B94))</f>
        <v>Amanda Logan</v>
      </c>
      <c r="C94" s="4" t="str">
        <f>TRIM(CLEAN(online_course_student_data_1!$C94))</f>
        <v>bschneider@gmail.com</v>
      </c>
      <c r="D94" s="5" t="str">
        <f>IF(LEFT(online_course_student_data_1!$D94,1)="F","Female","Male")</f>
        <v>Male</v>
      </c>
      <c r="E94" s="4" t="str">
        <f>IF(online_course_student_data_1!$E94="us","USA",IF(online_course_student_data_1!$E94="IN","INDIA",UPPER(online_course_student_data_1!$E94)))</f>
        <v>USA</v>
      </c>
      <c r="F94" s="13">
        <f>IF(OR(ISBLANK(online_course_student_data_1!F94),online_course_student_data_1!F94=0),ROUND(AVERAGE(online_course_student_data_1!F$2:F$1201),0),online_course_student_data_1!F94)</f>
        <v>16</v>
      </c>
      <c r="G94" s="10">
        <v>45580</v>
      </c>
      <c r="H94" s="5" t="str">
        <f>TRIM(online_course_student_data_1!H94)</f>
        <v>Social Media Strategy</v>
      </c>
      <c r="I94" s="5" t="str">
        <f>PROPER(TRIM(online_course_student_data_1!I94))</f>
        <v>Marketing</v>
      </c>
      <c r="J94" s="22">
        <f>IF(online_course_student_data_1!J94&gt;100%,online_course_student_data_1!J94/100,online_course_student_data_1!J94)</f>
        <v>0.81</v>
      </c>
      <c r="K94" s="11">
        <f>IF(online_course_student_data_1!K94&gt;2,online_course_student_data_1!K94/60,online_course_student_data_1!K94)</f>
        <v>1.5</v>
      </c>
      <c r="L94" s="4" t="s">
        <v>32</v>
      </c>
      <c r="M94" s="25">
        <f>IF(ISBLANK(online_course_student_data_1!M94),AVERAGE(1,5),IF(online_course_student_data_1!M94&gt;5,"5",online_course_student_data_1!M94))</f>
        <v>1</v>
      </c>
      <c r="N94" s="5">
        <f>LEN(online_course_student_data_1!N94)-LEN(SUBSTITUTE(online_course_student_data_1!N94,",",""))+1</f>
        <v>7</v>
      </c>
      <c r="O94" s="5" t="str" cm="1">
        <f t="array" ref="O94">_xlfn.IFS(OR(ISBLANK(online_course_student_data_1!F94),online_course_student_data_1!F94=0),"Unknown",AND(online_course_student_data_1!F94&gt;=18,online_course_student_data_1!F94&lt;=22),"Student",AND(online_course_student_data_1!F94&gt;=23,online_course_student_data_1!F94&lt;=30),"Early Career",AND(online_course_student_data_1!F94&gt;=31,online_course_student_data_1!F94&lt;=40),"Mid Career",online_course_student_data_1!F94&gt;=41,"Senior")</f>
        <v>Unknown</v>
      </c>
      <c r="P94" s="5" t="str" cm="1">
        <f t="array" ref="P94">_xlfn.IFS(AND((J94*100)+K94&gt;0,(J94*100)+K94&lt;=5),"Low",AND((J94*100)+K94&gt;5,(J94*100)+K94&lt;=15),"Medium",(J94*100)+K94&gt;15,"High")</f>
        <v>High</v>
      </c>
      <c r="Q94" s="24"/>
    </row>
    <row r="95" spans="1:17" x14ac:dyDescent="0.25">
      <c r="A95" s="4" t="s">
        <v>463</v>
      </c>
      <c r="B95" s="5" t="str">
        <f>TRIM(PROPER(online_course_student_data_1!$B95))</f>
        <v>Micheal Wallace</v>
      </c>
      <c r="C95" s="4" t="str">
        <f>TRIM(CLEAN(online_course_student_data_1!$C95))</f>
        <v>charlene12@weber-richards.com</v>
      </c>
      <c r="D95" s="5" t="str">
        <f>IF(LEFT(online_course_student_data_1!$D95,1)="F","Female","Male")</f>
        <v>Female</v>
      </c>
      <c r="E95" s="4" t="str">
        <f>IF(online_course_student_data_1!$E95="us","USA",IF(online_course_student_data_1!$E95="IN","INDIA",UPPER(online_course_student_data_1!$E95)))</f>
        <v>USA</v>
      </c>
      <c r="F95" s="13">
        <f>IF(OR(ISBLANK(online_course_student_data_1!F95),online_course_student_data_1!F95=0),ROUND(AVERAGE(online_course_student_data_1!F$2:F$1201),0),online_course_student_data_1!F95)</f>
        <v>16</v>
      </c>
      <c r="G95" s="10">
        <v>45402</v>
      </c>
      <c r="H95" s="5" t="str">
        <f>TRIM(online_course_student_data_1!H95)</f>
        <v>Finance 101</v>
      </c>
      <c r="I95" s="5" t="str">
        <f>PROPER(TRIM(online_course_student_data_1!I95))</f>
        <v>Business</v>
      </c>
      <c r="J95" s="22">
        <f>IF(online_course_student_data_1!J95&gt;100%,online_course_student_data_1!J95/100,online_course_student_data_1!J95)</f>
        <v>0.96</v>
      </c>
      <c r="K95" s="11">
        <f>IF(online_course_student_data_1!K95&gt;2,online_course_student_data_1!K95/60,online_course_student_data_1!K95)</f>
        <v>1.5</v>
      </c>
      <c r="L95" s="4" t="s">
        <v>32</v>
      </c>
      <c r="M95" s="25">
        <f>IF(ISBLANK(online_course_student_data_1!M95),AVERAGE(1,5),IF(online_course_student_data_1!M95&gt;5,"5",online_course_student_data_1!M95))</f>
        <v>5</v>
      </c>
      <c r="N95" s="5">
        <f>LEN(online_course_student_data_1!N95)-LEN(SUBSTITUTE(online_course_student_data_1!N95,",",""))+1</f>
        <v>2</v>
      </c>
      <c r="O95" s="5" t="str" cm="1">
        <f t="array" ref="O95">_xlfn.IFS(OR(ISBLANK(online_course_student_data_1!F95),online_course_student_data_1!F95=0),"Unknown",AND(online_course_student_data_1!F95&gt;=18,online_course_student_data_1!F95&lt;=22),"Student",AND(online_course_student_data_1!F95&gt;=23,online_course_student_data_1!F95&lt;=30),"Early Career",AND(online_course_student_data_1!F95&gt;=31,online_course_student_data_1!F95&lt;=40),"Mid Career",online_course_student_data_1!F95&gt;=41,"Senior")</f>
        <v>Unknown</v>
      </c>
      <c r="P95" s="5" t="str" cm="1">
        <f t="array" ref="P95">_xlfn.IFS(AND((J95*100)+K95&gt;0,(J95*100)+K95&lt;=5),"Low",AND((J95*100)+K95&gt;5,(J95*100)+K95&lt;=15),"Medium",(J95*100)+K95&gt;15,"High")</f>
        <v>High</v>
      </c>
      <c r="Q95" s="24"/>
    </row>
    <row r="96" spans="1:17" x14ac:dyDescent="0.25">
      <c r="A96" s="4" t="s">
        <v>468</v>
      </c>
      <c r="B96" s="5" t="str">
        <f>TRIM(PROPER(online_course_student_data_1!$B96))</f>
        <v>Larry Garcia</v>
      </c>
      <c r="C96" s="4" t="str">
        <f>TRIM(CLEAN(online_course_student_data_1!$C96))</f>
        <v>russellbeasley@morgan-chavez.biz</v>
      </c>
      <c r="D96" s="5" t="str">
        <f>IF(LEFT(online_course_student_data_1!$D96,1)="F","Female","Male")</f>
        <v>Male</v>
      </c>
      <c r="E96" s="4" t="str">
        <f>IF(online_course_student_data_1!$E96="us","USA",IF(online_course_student_data_1!$E96="IN","INDIA",UPPER(online_course_student_data_1!$E96)))</f>
        <v>INDIA</v>
      </c>
      <c r="F96" s="13">
        <f>IF(OR(ISBLANK(online_course_student_data_1!F96),online_course_student_data_1!F96=0),ROUND(AVERAGE(online_course_student_data_1!F$2:F$1201),0),online_course_student_data_1!F96)</f>
        <v>16</v>
      </c>
      <c r="G96" s="10">
        <v>45249</v>
      </c>
      <c r="H96" s="5" t="str">
        <f>TRIM(online_course_student_data_1!H96)</f>
        <v>React for Beginners</v>
      </c>
      <c r="I96" s="5" t="str">
        <f>PROPER(TRIM(online_course_student_data_1!I96))</f>
        <v>Web Development</v>
      </c>
      <c r="J96" s="22">
        <f>IF(online_course_student_data_1!J96&gt;100%,online_course_student_data_1!J96/100,online_course_student_data_1!J96)</f>
        <v>0.36</v>
      </c>
      <c r="K96" s="11">
        <f>IF(online_course_student_data_1!K96&gt;2,online_course_student_data_1!K96/60,online_course_student_data_1!K96)</f>
        <v>2</v>
      </c>
      <c r="L96" s="4" t="s">
        <v>32</v>
      </c>
      <c r="M96" s="25">
        <f>IF(ISBLANK(online_course_student_data_1!M96),AVERAGE(1,5),IF(online_course_student_data_1!M96&gt;5,"5",online_course_student_data_1!M96))</f>
        <v>3</v>
      </c>
      <c r="N96" s="5">
        <f>LEN(online_course_student_data_1!N96)-LEN(SUBSTITUTE(online_course_student_data_1!N96,",",""))+1</f>
        <v>2</v>
      </c>
      <c r="O96" s="5" t="str" cm="1">
        <f t="array" ref="O96">_xlfn.IFS(OR(ISBLANK(online_course_student_data_1!F96),online_course_student_data_1!F96=0),"Unknown",AND(online_course_student_data_1!F96&gt;=18,online_course_student_data_1!F96&lt;=22),"Student",AND(online_course_student_data_1!F96&gt;=23,online_course_student_data_1!F96&lt;=30),"Early Career",AND(online_course_student_data_1!F96&gt;=31,online_course_student_data_1!F96&lt;=40),"Mid Career",online_course_student_data_1!F96&gt;=41,"Senior")</f>
        <v>Unknown</v>
      </c>
      <c r="P96" s="5" t="str" cm="1">
        <f t="array" ref="P96">_xlfn.IFS(AND((J96*100)+K96&gt;0,(J96*100)+K96&lt;=5),"Low",AND((J96*100)+K96&gt;5,(J96*100)+K96&lt;=15),"Medium",(J96*100)+K96&gt;15,"High")</f>
        <v>High</v>
      </c>
      <c r="Q96" s="24"/>
    </row>
    <row r="97" spans="1:17" x14ac:dyDescent="0.25">
      <c r="A97" s="4" t="s">
        <v>473</v>
      </c>
      <c r="B97" s="5" t="str">
        <f>TRIM(PROPER(online_course_student_data_1!$B97))</f>
        <v>Troy Mcdaniel</v>
      </c>
      <c r="C97" s="4" t="str">
        <f>TRIM(CLEAN(online_course_student_data_1!$C97))</f>
        <v>davischristopher@yahoo.com</v>
      </c>
      <c r="D97" s="5" t="str">
        <f>IF(LEFT(online_course_student_data_1!$D97,1)="F","Female","Male")</f>
        <v>Female</v>
      </c>
      <c r="E97" s="4" t="str">
        <f>IF(online_course_student_data_1!$E97="us","USA",IF(online_course_student_data_1!$E97="IN","INDIA",UPPER(online_course_student_data_1!$E97)))</f>
        <v>USA</v>
      </c>
      <c r="F97" s="13">
        <f>IF(OR(ISBLANK(online_course_student_data_1!F97),online_course_student_data_1!F97=0),ROUND(AVERAGE(online_course_student_data_1!F$2:F$1201),0),online_course_student_data_1!F97)</f>
        <v>23</v>
      </c>
      <c r="G97" s="10">
        <v>44570</v>
      </c>
      <c r="H97" s="5" t="str">
        <f>TRIM(online_course_student_data_1!H97)</f>
        <v>Python for Data Science</v>
      </c>
      <c r="I97" s="5" t="str">
        <f>PROPER(TRIM(online_course_student_data_1!I97))</f>
        <v>Data Science</v>
      </c>
      <c r="J97" s="22">
        <f>IF(online_course_student_data_1!J97&gt;100%,online_course_student_data_1!J97/100,online_course_student_data_1!J97)</f>
        <v>0.97</v>
      </c>
      <c r="K97" s="11">
        <f>IF(online_course_student_data_1!K97&gt;2,online_course_student_data_1!K97/60,online_course_student_data_1!K97)</f>
        <v>1.5</v>
      </c>
      <c r="L97" s="4" t="s">
        <v>39</v>
      </c>
      <c r="M97" s="25">
        <f>IF(ISBLANK(online_course_student_data_1!M97),AVERAGE(1,5),IF(online_course_student_data_1!M97&gt;5,"5",online_course_student_data_1!M97))</f>
        <v>3</v>
      </c>
      <c r="N97" s="5">
        <f>LEN(online_course_student_data_1!N97)-LEN(SUBSTITUTE(online_course_student_data_1!N97,",",""))+1</f>
        <v>5</v>
      </c>
      <c r="O97" s="5" t="str" cm="1">
        <f t="array" ref="O97">_xlfn.IFS(OR(ISBLANK(online_course_student_data_1!F97),online_course_student_data_1!F97=0),"Unknown",AND(online_course_student_data_1!F97&gt;=18,online_course_student_data_1!F97&lt;=22),"Student",AND(online_course_student_data_1!F97&gt;=23,online_course_student_data_1!F97&lt;=30),"Early Career",AND(online_course_student_data_1!F97&gt;=31,online_course_student_data_1!F97&lt;=40),"Mid Career",online_course_student_data_1!F97&gt;=41,"Senior")</f>
        <v>Early Career</v>
      </c>
      <c r="P97" s="5" t="str" cm="1">
        <f t="array" ref="P97">_xlfn.IFS(AND((J97*100)+K97&gt;0,(J97*100)+K97&lt;=5),"Low",AND((J97*100)+K97&gt;5,(J97*100)+K97&lt;=15),"Medium",(J97*100)+K97&gt;15,"High")</f>
        <v>High</v>
      </c>
      <c r="Q97" s="24"/>
    </row>
    <row r="98" spans="1:17" x14ac:dyDescent="0.25">
      <c r="A98" s="4" t="s">
        <v>477</v>
      </c>
      <c r="B98" s="5" t="str">
        <f>TRIM(PROPER(online_course_student_data_1!$B98))</f>
        <v>Anthony Frye</v>
      </c>
      <c r="C98" s="4" t="str">
        <f>TRIM(CLEAN(online_course_student_data_1!$C98))</f>
        <v>jenkinsmorgan@yahoo.com</v>
      </c>
      <c r="D98" s="5" t="str">
        <f>IF(LEFT(online_course_student_data_1!$D98,1)="F","Female","Male")</f>
        <v>Female</v>
      </c>
      <c r="E98" s="4" t="str">
        <f>IF(online_course_student_data_1!$E98="us","USA",IF(online_course_student_data_1!$E98="IN","INDIA",UPPER(online_course_student_data_1!$E98)))</f>
        <v>INDIA</v>
      </c>
      <c r="F98" s="13">
        <f>IF(OR(ISBLANK(online_course_student_data_1!F98),online_course_student_data_1!F98=0),ROUND(AVERAGE(online_course_student_data_1!F$2:F$1201),0),online_course_student_data_1!F98)</f>
        <v>16</v>
      </c>
      <c r="G98" s="10">
        <v>44660</v>
      </c>
      <c r="H98" s="5" t="str">
        <f>TRIM(online_course_student_data_1!H98)</f>
        <v>React for Beginners</v>
      </c>
      <c r="I98" s="5" t="str">
        <f>PROPER(TRIM(online_course_student_data_1!I98))</f>
        <v>Web Development</v>
      </c>
      <c r="J98" s="22">
        <f>IF(online_course_student_data_1!J98&gt;100%,online_course_student_data_1!J98/100,online_course_student_data_1!J98)</f>
        <v>0.94</v>
      </c>
      <c r="K98" s="11">
        <f>IF(online_course_student_data_1!K98&gt;2,online_course_student_data_1!K98/60,online_course_student_data_1!K98)</f>
        <v>1.5</v>
      </c>
      <c r="L98" s="4" t="s">
        <v>39</v>
      </c>
      <c r="M98" s="25">
        <f>IF(ISBLANK(online_course_student_data_1!M98),AVERAGE(1,5),IF(online_course_student_data_1!M98&gt;5,"5",online_course_student_data_1!M98))</f>
        <v>1</v>
      </c>
      <c r="N98" s="5">
        <f>LEN(online_course_student_data_1!N98)-LEN(SUBSTITUTE(online_course_student_data_1!N98,",",""))+1</f>
        <v>6</v>
      </c>
      <c r="O98" s="5" t="str" cm="1">
        <f t="array" ref="O98">_xlfn.IFS(OR(ISBLANK(online_course_student_data_1!F98),online_course_student_data_1!F98=0),"Unknown",AND(online_course_student_data_1!F98&gt;=18,online_course_student_data_1!F98&lt;=22),"Student",AND(online_course_student_data_1!F98&gt;=23,online_course_student_data_1!F98&lt;=30),"Early Career",AND(online_course_student_data_1!F98&gt;=31,online_course_student_data_1!F98&lt;=40),"Mid Career",online_course_student_data_1!F98&gt;=41,"Senior")</f>
        <v>Unknown</v>
      </c>
      <c r="P98" s="5" t="str" cm="1">
        <f t="array" ref="P98">_xlfn.IFS(AND((J98*100)+K98&gt;0,(J98*100)+K98&lt;=5),"Low",AND((J98*100)+K98&gt;5,(J98*100)+K98&lt;=15),"Medium",(J98*100)+K98&gt;15,"High")</f>
        <v>High</v>
      </c>
      <c r="Q98" s="24"/>
    </row>
    <row r="99" spans="1:17" x14ac:dyDescent="0.25">
      <c r="A99" s="4" t="s">
        <v>481</v>
      </c>
      <c r="B99" s="5" t="str">
        <f>TRIM(PROPER(online_course_student_data_1!$B99))</f>
        <v>Kenneth Lewis</v>
      </c>
      <c r="C99" s="4" t="str">
        <f>TRIM(CLEAN(online_course_student_data_1!$C99))</f>
        <v>melaniebell@hotmail.com</v>
      </c>
      <c r="D99" s="5" t="str">
        <f>IF(LEFT(online_course_student_data_1!$D99,1)="F","Female","Male")</f>
        <v>Female</v>
      </c>
      <c r="E99" s="4" t="str">
        <f>IF(online_course_student_data_1!$E99="us","USA",IF(online_course_student_data_1!$E99="IN","INDIA",UPPER(online_course_student_data_1!$E99)))</f>
        <v>USA</v>
      </c>
      <c r="F99" s="13">
        <f>IF(OR(ISBLANK(online_course_student_data_1!F99),online_course_student_data_1!F99=0),ROUND(AVERAGE(online_course_student_data_1!F$2:F$1201),0),online_course_student_data_1!F99)</f>
        <v>31</v>
      </c>
      <c r="G99" s="10">
        <v>44737</v>
      </c>
      <c r="H99" s="5" t="str">
        <f>TRIM(online_course_student_data_1!H99)</f>
        <v>UI/UX Fundamentals</v>
      </c>
      <c r="I99" s="5" t="str">
        <f>PROPER(TRIM(online_course_student_data_1!I99))</f>
        <v>Design</v>
      </c>
      <c r="J99" s="22">
        <f>IF(online_course_student_data_1!J99&gt;100%,online_course_student_data_1!J99/100,online_course_student_data_1!J99)</f>
        <v>0.41</v>
      </c>
      <c r="K99" s="11">
        <f>IF(online_course_student_data_1!K99&gt;2,online_course_student_data_1!K99/60,online_course_student_data_1!K99)</f>
        <v>2</v>
      </c>
      <c r="L99" s="4" t="s">
        <v>32</v>
      </c>
      <c r="M99" s="25">
        <f>IF(ISBLANK(online_course_student_data_1!M99),AVERAGE(1,5),IF(online_course_student_data_1!M99&gt;5,"5",online_course_student_data_1!M99))</f>
        <v>2</v>
      </c>
      <c r="N99" s="5">
        <f>LEN(online_course_student_data_1!N99)-LEN(SUBSTITUTE(online_course_student_data_1!N99,",",""))+1</f>
        <v>2</v>
      </c>
      <c r="O99" s="5" t="str" cm="1">
        <f t="array" ref="O99">_xlfn.IFS(OR(ISBLANK(online_course_student_data_1!F99),online_course_student_data_1!F99=0),"Unknown",AND(online_course_student_data_1!F99&gt;=18,online_course_student_data_1!F99&lt;=22),"Student",AND(online_course_student_data_1!F99&gt;=23,online_course_student_data_1!F99&lt;=30),"Early Career",AND(online_course_student_data_1!F99&gt;=31,online_course_student_data_1!F99&lt;=40),"Mid Career",online_course_student_data_1!F99&gt;=41,"Senior")</f>
        <v>Mid Career</v>
      </c>
      <c r="P99" s="5" t="str" cm="1">
        <f t="array" ref="P99">_xlfn.IFS(AND((J99*100)+K99&gt;0,(J99*100)+K99&lt;=5),"Low",AND((J99*100)+K99&gt;5,(J99*100)+K99&lt;=15),"Medium",(J99*100)+K99&gt;15,"High")</f>
        <v>High</v>
      </c>
      <c r="Q99" s="24"/>
    </row>
    <row r="100" spans="1:17" x14ac:dyDescent="0.25">
      <c r="A100" s="4" t="s">
        <v>486</v>
      </c>
      <c r="B100" s="5" t="str">
        <f>TRIM(PROPER(online_course_student_data_1!$B100))</f>
        <v>Jeffrey Hoffman</v>
      </c>
      <c r="C100" s="4" t="str">
        <f>TRIM(CLEAN(online_course_student_data_1!$C100))</f>
        <v>anthony44@bell-white.com</v>
      </c>
      <c r="D100" s="5" t="str">
        <f>IF(LEFT(online_course_student_data_1!$D100,1)="F","Female","Male")</f>
        <v>Female</v>
      </c>
      <c r="E100" s="4" t="str">
        <f>IF(online_course_student_data_1!$E100="us","USA",IF(online_course_student_data_1!$E100="IN","INDIA",UPPER(online_course_student_data_1!$E100)))</f>
        <v>INDIA</v>
      </c>
      <c r="F100" s="13">
        <f>IF(OR(ISBLANK(online_course_student_data_1!F100),online_course_student_data_1!F100=0),ROUND(AVERAGE(online_course_student_data_1!F$2:F$1201),0),online_course_student_data_1!F100)</f>
        <v>38</v>
      </c>
      <c r="G100" s="10">
        <v>45228</v>
      </c>
      <c r="H100" s="5" t="str">
        <f>TRIM(online_course_student_data_1!H100)</f>
        <v>Adobe Illustrator Mastery</v>
      </c>
      <c r="I100" s="5" t="str">
        <f>PROPER(TRIM(online_course_student_data_1!I100))</f>
        <v>Design</v>
      </c>
      <c r="J100" s="22">
        <f>IF(online_course_student_data_1!J100&gt;100%,online_course_student_data_1!J100/100,online_course_student_data_1!J100)</f>
        <v>0.95</v>
      </c>
      <c r="K100" s="11">
        <f>IF(online_course_student_data_1!K100&gt;2,online_course_student_data_1!K100/60,online_course_student_data_1!K100)</f>
        <v>2</v>
      </c>
      <c r="L100" s="4" t="s">
        <v>39</v>
      </c>
      <c r="M100" s="25">
        <f>IF(ISBLANK(online_course_student_data_1!M100),AVERAGE(1,5),IF(online_course_student_data_1!M100&gt;5,"5",online_course_student_data_1!M100))</f>
        <v>3</v>
      </c>
      <c r="N100" s="5">
        <f>LEN(online_course_student_data_1!N100)-LEN(SUBSTITUTE(online_course_student_data_1!N100,",",""))+1</f>
        <v>2</v>
      </c>
      <c r="O100" s="5" t="str" cm="1">
        <f t="array" ref="O100">_xlfn.IFS(OR(ISBLANK(online_course_student_data_1!F100),online_course_student_data_1!F100=0),"Unknown",AND(online_course_student_data_1!F100&gt;=18,online_course_student_data_1!F100&lt;=22),"Student",AND(online_course_student_data_1!F100&gt;=23,online_course_student_data_1!F100&lt;=30),"Early Career",AND(online_course_student_data_1!F100&gt;=31,online_course_student_data_1!F100&lt;=40),"Mid Career",online_course_student_data_1!F100&gt;=41,"Senior")</f>
        <v>Mid Career</v>
      </c>
      <c r="P100" s="5" t="str" cm="1">
        <f t="array" ref="P100">_xlfn.IFS(AND((J100*100)+K100&gt;0,(J100*100)+K100&lt;=5),"Low",AND((J100*100)+K100&gt;5,(J100*100)+K100&lt;=15),"Medium",(J100*100)+K100&gt;15,"High")</f>
        <v>High</v>
      </c>
      <c r="Q100" s="24"/>
    </row>
    <row r="101" spans="1:17" x14ac:dyDescent="0.25">
      <c r="A101" s="4" t="s">
        <v>491</v>
      </c>
      <c r="B101" s="5" t="str">
        <f>TRIM(PROPER(online_course_student_data_1!$B101))</f>
        <v>Valerie Davis</v>
      </c>
      <c r="C101" s="4" t="str">
        <f>TRIM(CLEAN(online_course_student_data_1!$C101))</f>
        <v>vbarnes@wood.com</v>
      </c>
      <c r="D101" s="5" t="str">
        <f>IF(LEFT(online_course_student_data_1!$D101,1)="F","Female","Male")</f>
        <v>Female</v>
      </c>
      <c r="E101" s="4" t="str">
        <f>IF(online_course_student_data_1!$E101="us","USA",IF(online_course_student_data_1!$E101="IN","INDIA",UPPER(online_course_student_data_1!$E101)))</f>
        <v>UK</v>
      </c>
      <c r="F101" s="13">
        <f>IF(OR(ISBLANK(online_course_student_data_1!F101),online_course_student_data_1!F101=0),ROUND(AVERAGE(online_course_student_data_1!F$2:F$1201),0),online_course_student_data_1!F101)</f>
        <v>16</v>
      </c>
      <c r="G101" s="10">
        <v>45331</v>
      </c>
      <c r="H101" s="5" t="str">
        <f>TRIM(online_course_student_data_1!H101)</f>
        <v>Project Management Essentials</v>
      </c>
      <c r="I101" s="5" t="str">
        <f>PROPER(TRIM(online_course_student_data_1!I101))</f>
        <v>Business</v>
      </c>
      <c r="J101" s="22">
        <f>IF(online_course_student_data_1!J101&gt;100%,online_course_student_data_1!J101/100,online_course_student_data_1!J101)</f>
        <v>0.32</v>
      </c>
      <c r="K101" s="11">
        <f>IF(online_course_student_data_1!K101&gt;2,online_course_student_data_1!K101/60,online_course_student_data_1!K101)</f>
        <v>1.5</v>
      </c>
      <c r="L101" s="4" t="s">
        <v>32</v>
      </c>
      <c r="M101" s="25">
        <f>IF(ISBLANK(online_course_student_data_1!M101),AVERAGE(1,5),IF(online_course_student_data_1!M101&gt;5,"5",online_course_student_data_1!M101))</f>
        <v>2</v>
      </c>
      <c r="N101" s="5">
        <f>LEN(online_course_student_data_1!N101)-LEN(SUBSTITUTE(online_course_student_data_1!N101,",",""))+1</f>
        <v>3</v>
      </c>
      <c r="O101" s="5" t="str" cm="1">
        <f t="array" ref="O101">_xlfn.IFS(OR(ISBLANK(online_course_student_data_1!F101),online_course_student_data_1!F101=0),"Unknown",AND(online_course_student_data_1!F101&gt;=18,online_course_student_data_1!F101&lt;=22),"Student",AND(online_course_student_data_1!F101&gt;=23,online_course_student_data_1!F101&lt;=30),"Early Career",AND(online_course_student_data_1!F101&gt;=31,online_course_student_data_1!F101&lt;=40),"Mid Career",online_course_student_data_1!F101&gt;=41,"Senior")</f>
        <v>Unknown</v>
      </c>
      <c r="P101" s="5" t="str" cm="1">
        <f t="array" ref="P101">_xlfn.IFS(AND((J101*100)+K101&gt;0,(J101*100)+K101&lt;=5),"Low",AND((J101*100)+K101&gt;5,(J101*100)+K101&lt;=15),"Medium",(J101*100)+K101&gt;15,"High")</f>
        <v>High</v>
      </c>
      <c r="Q101" s="24"/>
    </row>
    <row r="102" spans="1:17" x14ac:dyDescent="0.25">
      <c r="A102" s="4" t="s">
        <v>495</v>
      </c>
      <c r="B102" s="5" t="str">
        <f>TRIM(PROPER(online_course_student_data_1!$B102))</f>
        <v>Paul Williams</v>
      </c>
      <c r="C102" s="4" t="str">
        <f>TRIM(CLEAN(online_course_student_data_1!$C102))</f>
        <v>scott67@ramos.com</v>
      </c>
      <c r="D102" s="5" t="str">
        <f>IF(LEFT(online_course_student_data_1!$D102,1)="F","Female","Male")</f>
        <v>Male</v>
      </c>
      <c r="E102" s="4" t="str">
        <f>IF(online_course_student_data_1!$E102="us","USA",IF(online_course_student_data_1!$E102="IN","INDIA",UPPER(online_course_student_data_1!$E102)))</f>
        <v>INDIA</v>
      </c>
      <c r="F102" s="13">
        <f>IF(OR(ISBLANK(online_course_student_data_1!F102),online_course_student_data_1!F102=0),ROUND(AVERAGE(online_course_student_data_1!F$2:F$1201),0),online_course_student_data_1!F102)</f>
        <v>16</v>
      </c>
      <c r="G102" s="10">
        <v>45391</v>
      </c>
      <c r="H102" s="5" t="str">
        <f>TRIM(online_course_student_data_1!H102)</f>
        <v>SEO Fundamentals</v>
      </c>
      <c r="I102" s="5" t="str">
        <f>PROPER(TRIM(online_course_student_data_1!I102))</f>
        <v>Marketing</v>
      </c>
      <c r="J102" s="22">
        <f>IF(online_course_student_data_1!J102&gt;100%,online_course_student_data_1!J102/100,online_course_student_data_1!J102)</f>
        <v>0.56000000000000005</v>
      </c>
      <c r="K102" s="11">
        <f>IF(online_course_student_data_1!K102&gt;2,online_course_student_data_1!K102/60,online_course_student_data_1!K102)</f>
        <v>1</v>
      </c>
      <c r="L102" s="4" t="s">
        <v>39</v>
      </c>
      <c r="M102" s="25">
        <f>IF(ISBLANK(online_course_student_data_1!M102),AVERAGE(1,5),IF(online_course_student_data_1!M102&gt;5,"5",online_course_student_data_1!M102))</f>
        <v>1</v>
      </c>
      <c r="N102" s="5">
        <f>LEN(online_course_student_data_1!N102)-LEN(SUBSTITUTE(online_course_student_data_1!N102,",",""))+1</f>
        <v>6</v>
      </c>
      <c r="O102" s="5" t="str" cm="1">
        <f t="array" ref="O102">_xlfn.IFS(OR(ISBLANK(online_course_student_data_1!F102),online_course_student_data_1!F102=0),"Unknown",AND(online_course_student_data_1!F102&gt;=18,online_course_student_data_1!F102&lt;=22),"Student",AND(online_course_student_data_1!F102&gt;=23,online_course_student_data_1!F102&lt;=30),"Early Career",AND(online_course_student_data_1!F102&gt;=31,online_course_student_data_1!F102&lt;=40),"Mid Career",online_course_student_data_1!F102&gt;=41,"Senior")</f>
        <v>Unknown</v>
      </c>
      <c r="P102" s="5" t="str" cm="1">
        <f t="array" ref="P102">_xlfn.IFS(AND((J102*100)+K102&gt;0,(J102*100)+K102&lt;=5),"Low",AND((J102*100)+K102&gt;5,(J102*100)+K102&lt;=15),"Medium",(J102*100)+K102&gt;15,"High")</f>
        <v>High</v>
      </c>
      <c r="Q102" s="24"/>
    </row>
    <row r="103" spans="1:17" x14ac:dyDescent="0.25">
      <c r="A103" s="4" t="s">
        <v>499</v>
      </c>
      <c r="B103" s="5" t="str">
        <f>TRIM(PROPER(online_course_student_data_1!$B103))</f>
        <v>Katelyn Estrada</v>
      </c>
      <c r="C103" s="4" t="str">
        <f>TRIM(CLEAN(online_course_student_data_1!$C103))</f>
        <v>randallgreene@harris.com</v>
      </c>
      <c r="D103" s="5" t="str">
        <f>IF(LEFT(online_course_student_data_1!$D103,1)="F","Female","Male")</f>
        <v>Male</v>
      </c>
      <c r="E103" s="4" t="str">
        <f>IF(online_course_student_data_1!$E103="us","USA",IF(online_course_student_data_1!$E103="IN","INDIA",UPPER(online_course_student_data_1!$E103)))</f>
        <v>UK</v>
      </c>
      <c r="F103" s="13">
        <f>IF(OR(ISBLANK(online_course_student_data_1!F103),online_course_student_data_1!F103=0),ROUND(AVERAGE(online_course_student_data_1!F$2:F$1201),0),online_course_student_data_1!F103)</f>
        <v>16</v>
      </c>
      <c r="G103" s="10">
        <v>45194</v>
      </c>
      <c r="H103" s="5" t="str">
        <f>TRIM(online_course_student_data_1!H103)</f>
        <v>Graphic Design Basics</v>
      </c>
      <c r="I103" s="5" t="str">
        <f>PROPER(TRIM(online_course_student_data_1!I103))</f>
        <v>Design</v>
      </c>
      <c r="J103" s="22">
        <f>IF(online_course_student_data_1!J103&gt;100%,online_course_student_data_1!J103/100,online_course_student_data_1!J103)</f>
        <v>0.09</v>
      </c>
      <c r="K103" s="11">
        <f>IF(online_course_student_data_1!K103&gt;2,online_course_student_data_1!K103/60,online_course_student_data_1!K103)</f>
        <v>2</v>
      </c>
      <c r="L103" s="4" t="s">
        <v>39</v>
      </c>
      <c r="M103" s="25">
        <f>IF(ISBLANK(online_course_student_data_1!M103),AVERAGE(1,5),IF(online_course_student_data_1!M103&gt;5,"5",online_course_student_data_1!M103))</f>
        <v>3</v>
      </c>
      <c r="N103" s="5">
        <f>LEN(online_course_student_data_1!N103)-LEN(SUBSTITUTE(online_course_student_data_1!N103,",",""))+1</f>
        <v>1</v>
      </c>
      <c r="O103" s="5" t="str" cm="1">
        <f t="array" ref="O103">_xlfn.IFS(OR(ISBLANK(online_course_student_data_1!F103),online_course_student_data_1!F103=0),"Unknown",AND(online_course_student_data_1!F103&gt;=18,online_course_student_data_1!F103&lt;=22),"Student",AND(online_course_student_data_1!F103&gt;=23,online_course_student_data_1!F103&lt;=30),"Early Career",AND(online_course_student_data_1!F103&gt;=31,online_course_student_data_1!F103&lt;=40),"Mid Career",online_course_student_data_1!F103&gt;=41,"Senior")</f>
        <v>Unknown</v>
      </c>
      <c r="P103" s="5" t="str" cm="1">
        <f t="array" ref="P103">_xlfn.IFS(AND((J103*100)+K103&gt;0,(J103*100)+K103&lt;=5),"Low",AND((J103*100)+K103&gt;5,(J103*100)+K103&lt;=15),"Medium",(J103*100)+K103&gt;15,"High")</f>
        <v>Medium</v>
      </c>
      <c r="Q103" s="24"/>
    </row>
    <row r="104" spans="1:17" x14ac:dyDescent="0.25">
      <c r="A104" s="4" t="s">
        <v>503</v>
      </c>
      <c r="B104" s="5" t="str">
        <f>TRIM(PROPER(online_course_student_data_1!$B104))</f>
        <v>Jeffrey Anderson Md</v>
      </c>
      <c r="C104" s="4" t="str">
        <f>TRIM(CLEAN(online_course_student_data_1!$C104))</f>
        <v>charles06@stevens.com</v>
      </c>
      <c r="D104" s="5" t="str">
        <f>IF(LEFT(online_course_student_data_1!$D104,1)="F","Female","Male")</f>
        <v>Female</v>
      </c>
      <c r="E104" s="4" t="str">
        <f>IF(online_course_student_data_1!$E104="us","USA",IF(online_course_student_data_1!$E104="IN","INDIA",UPPER(online_course_student_data_1!$E104)))</f>
        <v>USA</v>
      </c>
      <c r="F104" s="13">
        <f>IF(OR(ISBLANK(online_course_student_data_1!F104),online_course_student_data_1!F104=0),ROUND(AVERAGE(online_course_student_data_1!F$2:F$1201),0),online_course_student_data_1!F104)</f>
        <v>16</v>
      </c>
      <c r="G104" s="10">
        <v>45143</v>
      </c>
      <c r="H104" s="5" t="str">
        <f>TRIM(online_course_student_data_1!H104)</f>
        <v>Machine Learning A-Z</v>
      </c>
      <c r="I104" s="5" t="str">
        <f>PROPER(TRIM(online_course_student_data_1!I104))</f>
        <v>Data Science</v>
      </c>
      <c r="J104" s="22">
        <f>IF(online_course_student_data_1!J104&gt;100%,online_course_student_data_1!J104/100,online_course_student_data_1!J104)</f>
        <v>0.64</v>
      </c>
      <c r="K104" s="11">
        <f>IF(online_course_student_data_1!K104&gt;2,online_course_student_data_1!K104/60,online_course_student_data_1!K104)</f>
        <v>2</v>
      </c>
      <c r="L104" s="4" t="s">
        <v>39</v>
      </c>
      <c r="M104" s="25">
        <f>IF(ISBLANK(online_course_student_data_1!M104),AVERAGE(1,5),IF(online_course_student_data_1!M104&gt;5,"5",online_course_student_data_1!M104))</f>
        <v>2</v>
      </c>
      <c r="N104" s="5">
        <f>LEN(online_course_student_data_1!N104)-LEN(SUBSTITUTE(online_course_student_data_1!N104,",",""))+1</f>
        <v>4</v>
      </c>
      <c r="O104" s="5" t="str" cm="1">
        <f t="array" ref="O104">_xlfn.IFS(OR(ISBLANK(online_course_student_data_1!F104),online_course_student_data_1!F104=0),"Unknown",AND(online_course_student_data_1!F104&gt;=18,online_course_student_data_1!F104&lt;=22),"Student",AND(online_course_student_data_1!F104&gt;=23,online_course_student_data_1!F104&lt;=30),"Early Career",AND(online_course_student_data_1!F104&gt;=31,online_course_student_data_1!F104&lt;=40),"Mid Career",online_course_student_data_1!F104&gt;=41,"Senior")</f>
        <v>Unknown</v>
      </c>
      <c r="P104" s="5" t="str" cm="1">
        <f t="array" ref="P104">_xlfn.IFS(AND((J104*100)+K104&gt;0,(J104*100)+K104&lt;=5),"Low",AND((J104*100)+K104&gt;5,(J104*100)+K104&lt;=15),"Medium",(J104*100)+K104&gt;15,"High")</f>
        <v>High</v>
      </c>
      <c r="Q104" s="24"/>
    </row>
    <row r="105" spans="1:17" x14ac:dyDescent="0.25">
      <c r="A105" s="4" t="s">
        <v>506</v>
      </c>
      <c r="B105" s="5" t="str">
        <f>TRIM(PROPER(online_course_student_data_1!$B105))</f>
        <v>Donna Sullivan</v>
      </c>
      <c r="C105" s="4" t="str">
        <f>TRIM(CLEAN(online_course_student_data_1!$C105))</f>
        <v>lauriemontgomery@hotmail.com</v>
      </c>
      <c r="D105" s="5" t="str">
        <f>IF(LEFT(online_course_student_data_1!$D105,1)="F","Female","Male")</f>
        <v>Male</v>
      </c>
      <c r="E105" s="4" t="str">
        <f>IF(online_course_student_data_1!$E105="us","USA",IF(online_course_student_data_1!$E105="IN","INDIA",UPPER(online_course_student_data_1!$E105)))</f>
        <v>INDIA</v>
      </c>
      <c r="F105" s="13">
        <f>IF(OR(ISBLANK(online_course_student_data_1!F105),online_course_student_data_1!F105=0),ROUND(AVERAGE(online_course_student_data_1!F$2:F$1201),0),online_course_student_data_1!F105)</f>
        <v>16</v>
      </c>
      <c r="G105" s="10">
        <v>45552</v>
      </c>
      <c r="H105" s="5" t="str">
        <f>TRIM(online_course_student_data_1!H105)</f>
        <v>UI/UX Fundamentals</v>
      </c>
      <c r="I105" s="5" t="str">
        <f>PROPER(TRIM(online_course_student_data_1!I105))</f>
        <v>Design</v>
      </c>
      <c r="J105" s="22">
        <f>IF(online_course_student_data_1!J105&gt;100%,online_course_student_data_1!J105/100,online_course_student_data_1!J105)</f>
        <v>0.36</v>
      </c>
      <c r="K105" s="11">
        <f>IF(online_course_student_data_1!K105&gt;2,online_course_student_data_1!K105/60,online_course_student_data_1!K105)</f>
        <v>2</v>
      </c>
      <c r="L105" s="4" t="s">
        <v>39</v>
      </c>
      <c r="M105" s="25">
        <f>IF(ISBLANK(online_course_student_data_1!M105),AVERAGE(1,5),IF(online_course_student_data_1!M105&gt;5,"5",online_course_student_data_1!M105))</f>
        <v>4</v>
      </c>
      <c r="N105" s="5">
        <f>LEN(online_course_student_data_1!N105)-LEN(SUBSTITUTE(online_course_student_data_1!N105,",",""))+1</f>
        <v>3</v>
      </c>
      <c r="O105" s="5" t="str" cm="1">
        <f t="array" ref="O105">_xlfn.IFS(OR(ISBLANK(online_course_student_data_1!F105),online_course_student_data_1!F105=0),"Unknown",AND(online_course_student_data_1!F105&gt;=18,online_course_student_data_1!F105&lt;=22),"Student",AND(online_course_student_data_1!F105&gt;=23,online_course_student_data_1!F105&lt;=30),"Early Career",AND(online_course_student_data_1!F105&gt;=31,online_course_student_data_1!F105&lt;=40),"Mid Career",online_course_student_data_1!F105&gt;=41,"Senior")</f>
        <v>Unknown</v>
      </c>
      <c r="P105" s="5" t="str" cm="1">
        <f t="array" ref="P105">_xlfn.IFS(AND((J105*100)+K105&gt;0,(J105*100)+K105&lt;=5),"Low",AND((J105*100)+K105&gt;5,(J105*100)+K105&lt;=15),"Medium",(J105*100)+K105&gt;15,"High")</f>
        <v>High</v>
      </c>
      <c r="Q105" s="24"/>
    </row>
    <row r="106" spans="1:17" x14ac:dyDescent="0.25">
      <c r="A106" s="4" t="s">
        <v>511</v>
      </c>
      <c r="B106" s="5" t="str">
        <f>TRIM(PROPER(online_course_student_data_1!$B106))</f>
        <v>Kevin Warren</v>
      </c>
      <c r="C106" s="4" t="str">
        <f>TRIM(CLEAN(online_course_student_data_1!$C106))</f>
        <v>julie35@gmail.com</v>
      </c>
      <c r="D106" s="5" t="str">
        <f>IF(LEFT(online_course_student_data_1!$D106,1)="F","Female","Male")</f>
        <v>Male</v>
      </c>
      <c r="E106" s="4" t="str">
        <f>IF(online_course_student_data_1!$E106="us","USA",IF(online_course_student_data_1!$E106="IN","INDIA",UPPER(online_course_student_data_1!$E106)))</f>
        <v>INDIA</v>
      </c>
      <c r="F106" s="13">
        <f>IF(OR(ISBLANK(online_course_student_data_1!F106),online_course_student_data_1!F106=0),ROUND(AVERAGE(online_course_student_data_1!F$2:F$1201),0),online_course_student_data_1!F106)</f>
        <v>16</v>
      </c>
      <c r="G106" s="10">
        <v>45220</v>
      </c>
      <c r="H106" s="5" t="str">
        <f>TRIM(online_course_student_data_1!H106)</f>
        <v>UI/UX Fundamentals</v>
      </c>
      <c r="I106" s="5" t="str">
        <f>PROPER(TRIM(online_course_student_data_1!I106))</f>
        <v>Design</v>
      </c>
      <c r="J106" s="22">
        <f>IF(online_course_student_data_1!J106&gt;100%,online_course_student_data_1!J106/100,online_course_student_data_1!J106)</f>
        <v>0.77</v>
      </c>
      <c r="K106" s="11">
        <f>IF(online_course_student_data_1!K106&gt;2,online_course_student_data_1!K106/60,online_course_student_data_1!K106)</f>
        <v>1</v>
      </c>
      <c r="L106" s="4" t="s">
        <v>39</v>
      </c>
      <c r="M106" s="25" t="str">
        <f>IF(ISBLANK(online_course_student_data_1!M106),AVERAGE(1,5),IF(online_course_student_data_1!M106&gt;5,"5",online_course_student_data_1!M106))</f>
        <v>5</v>
      </c>
      <c r="N106" s="5">
        <f>LEN(online_course_student_data_1!N106)-LEN(SUBSTITUTE(online_course_student_data_1!N106,",",""))+1</f>
        <v>5</v>
      </c>
      <c r="O106" s="5" t="str" cm="1">
        <f t="array" ref="O106">_xlfn.IFS(OR(ISBLANK(online_course_student_data_1!F106),online_course_student_data_1!F106=0),"Unknown",AND(online_course_student_data_1!F106&gt;=18,online_course_student_data_1!F106&lt;=22),"Student",AND(online_course_student_data_1!F106&gt;=23,online_course_student_data_1!F106&lt;=30),"Early Career",AND(online_course_student_data_1!F106&gt;=31,online_course_student_data_1!F106&lt;=40),"Mid Career",online_course_student_data_1!F106&gt;=41,"Senior")</f>
        <v>Unknown</v>
      </c>
      <c r="P106" s="5" t="str" cm="1">
        <f t="array" ref="P106">_xlfn.IFS(AND((J106*100)+K106&gt;0,(J106*100)+K106&lt;=5),"Low",AND((J106*100)+K106&gt;5,(J106*100)+K106&lt;=15),"Medium",(J106*100)+K106&gt;15,"High")</f>
        <v>High</v>
      </c>
      <c r="Q106" s="24"/>
    </row>
    <row r="107" spans="1:17" x14ac:dyDescent="0.25">
      <c r="A107" s="4" t="s">
        <v>516</v>
      </c>
      <c r="B107" s="5" t="str">
        <f>TRIM(PROPER(online_course_student_data_1!$B107))</f>
        <v>Susan Bailey</v>
      </c>
      <c r="C107" s="4" t="str">
        <f>TRIM(CLEAN(online_course_student_data_1!$C107))</f>
        <v>curtisscott@morrison.com</v>
      </c>
      <c r="D107" s="5" t="str">
        <f>IF(LEFT(online_course_student_data_1!$D107,1)="F","Female","Male")</f>
        <v>Female</v>
      </c>
      <c r="E107" s="4" t="str">
        <f>IF(online_course_student_data_1!$E107="us","USA",IF(online_course_student_data_1!$E107="IN","INDIA",UPPER(online_course_student_data_1!$E107)))</f>
        <v>USA</v>
      </c>
      <c r="F107" s="13">
        <f>IF(OR(ISBLANK(online_course_student_data_1!F107),online_course_student_data_1!F107=0),ROUND(AVERAGE(online_course_student_data_1!F$2:F$1201),0),online_course_student_data_1!F107)</f>
        <v>16</v>
      </c>
      <c r="G107" s="10">
        <v>44628</v>
      </c>
      <c r="H107" s="5" t="str">
        <f>TRIM(online_course_student_data_1!H107)</f>
        <v>React for Beginners</v>
      </c>
      <c r="I107" s="5" t="str">
        <f>PROPER(TRIM(online_course_student_data_1!I107))</f>
        <v>Web Development</v>
      </c>
      <c r="J107" s="22">
        <f>IF(online_course_student_data_1!J107&gt;100%,online_course_student_data_1!J107/100,online_course_student_data_1!J107)</f>
        <v>0.82</v>
      </c>
      <c r="K107" s="11">
        <f>IF(online_course_student_data_1!K107&gt;2,online_course_student_data_1!K107/60,online_course_student_data_1!K107)</f>
        <v>2</v>
      </c>
      <c r="L107" s="4" t="s">
        <v>32</v>
      </c>
      <c r="M107" s="25" t="str">
        <f>IF(ISBLANK(online_course_student_data_1!M107),AVERAGE(1,5),IF(online_course_student_data_1!M107&gt;5,"5",online_course_student_data_1!M107))</f>
        <v>5</v>
      </c>
      <c r="N107" s="5">
        <f>LEN(online_course_student_data_1!N107)-LEN(SUBSTITUTE(online_course_student_data_1!N107,",",""))+1</f>
        <v>2</v>
      </c>
      <c r="O107" s="5" t="str" cm="1">
        <f t="array" ref="O107">_xlfn.IFS(OR(ISBLANK(online_course_student_data_1!F107),online_course_student_data_1!F107=0),"Unknown",AND(online_course_student_data_1!F107&gt;=18,online_course_student_data_1!F107&lt;=22),"Student",AND(online_course_student_data_1!F107&gt;=23,online_course_student_data_1!F107&lt;=30),"Early Career",AND(online_course_student_data_1!F107&gt;=31,online_course_student_data_1!F107&lt;=40),"Mid Career",online_course_student_data_1!F107&gt;=41,"Senior")</f>
        <v>Unknown</v>
      </c>
      <c r="P107" s="5" t="str" cm="1">
        <f t="array" ref="P107">_xlfn.IFS(AND((J107*100)+K107&gt;0,(J107*100)+K107&lt;=5),"Low",AND((J107*100)+K107&gt;5,(J107*100)+K107&lt;=15),"Medium",(J107*100)+K107&gt;15,"High")</f>
        <v>High</v>
      </c>
      <c r="Q107" s="24"/>
    </row>
    <row r="108" spans="1:17" x14ac:dyDescent="0.25">
      <c r="A108" s="4" t="s">
        <v>520</v>
      </c>
      <c r="B108" s="5" t="str">
        <f>TRIM(PROPER(online_course_student_data_1!$B108))</f>
        <v>Justin Riley</v>
      </c>
      <c r="C108" s="4" t="str">
        <f>TRIM(CLEAN(online_course_student_data_1!$C108))</f>
        <v>edward17@yahoo.com</v>
      </c>
      <c r="D108" s="5" t="str">
        <f>IF(LEFT(online_course_student_data_1!$D108,1)="F","Female","Male")</f>
        <v>Female</v>
      </c>
      <c r="E108" s="4" t="str">
        <f>IF(online_course_student_data_1!$E108="us","USA",IF(online_course_student_data_1!$E108="IN","INDIA",UPPER(online_course_student_data_1!$E108)))</f>
        <v>INDIA</v>
      </c>
      <c r="F108" s="13">
        <f>IF(OR(ISBLANK(online_course_student_data_1!F108),online_course_student_data_1!F108=0),ROUND(AVERAGE(online_course_student_data_1!F$2:F$1201),0),online_course_student_data_1!F108)</f>
        <v>16</v>
      </c>
      <c r="G108" s="10">
        <v>45108</v>
      </c>
      <c r="H108" s="5" t="str">
        <f>TRIM(online_course_student_data_1!H108)</f>
        <v>HTML &amp; CSS Basics</v>
      </c>
      <c r="I108" s="5" t="str">
        <f>PROPER(TRIM(online_course_student_data_1!I108))</f>
        <v>Web Development</v>
      </c>
      <c r="J108" s="22">
        <f>IF(online_course_student_data_1!J108&gt;100%,online_course_student_data_1!J108/100,online_course_student_data_1!J108)</f>
        <v>0.17</v>
      </c>
      <c r="K108" s="11">
        <f>IF(online_course_student_data_1!K108&gt;2,online_course_student_data_1!K108/60,online_course_student_data_1!K108)</f>
        <v>2</v>
      </c>
      <c r="L108" s="4" t="s">
        <v>32</v>
      </c>
      <c r="M108" s="25">
        <f>IF(ISBLANK(online_course_student_data_1!M108),AVERAGE(1,5),IF(online_course_student_data_1!M108&gt;5,"5",online_course_student_data_1!M108))</f>
        <v>2</v>
      </c>
      <c r="N108" s="5">
        <f>LEN(online_course_student_data_1!N108)-LEN(SUBSTITUTE(online_course_student_data_1!N108,",",""))+1</f>
        <v>6</v>
      </c>
      <c r="O108" s="5" t="str" cm="1">
        <f t="array" ref="O108">_xlfn.IFS(OR(ISBLANK(online_course_student_data_1!F108),online_course_student_data_1!F108=0),"Unknown",AND(online_course_student_data_1!F108&gt;=18,online_course_student_data_1!F108&lt;=22),"Student",AND(online_course_student_data_1!F108&gt;=23,online_course_student_data_1!F108&lt;=30),"Early Career",AND(online_course_student_data_1!F108&gt;=31,online_course_student_data_1!F108&lt;=40),"Mid Career",online_course_student_data_1!F108&gt;=41,"Senior")</f>
        <v>Unknown</v>
      </c>
      <c r="P108" s="5" t="str" cm="1">
        <f t="array" ref="P108">_xlfn.IFS(AND((J108*100)+K108&gt;0,(J108*100)+K108&lt;=5),"Low",AND((J108*100)+K108&gt;5,(J108*100)+K108&lt;=15),"Medium",(J108*100)+K108&gt;15,"High")</f>
        <v>High</v>
      </c>
      <c r="Q108" s="24"/>
    </row>
    <row r="109" spans="1:17" x14ac:dyDescent="0.25">
      <c r="A109" s="4" t="s">
        <v>523</v>
      </c>
      <c r="B109" s="5" t="str">
        <f>TRIM(PROPER(online_course_student_data_1!$B109))</f>
        <v>Jordan Collins</v>
      </c>
      <c r="C109" s="4" t="str">
        <f>TRIM(CLEAN(online_course_student_data_1!$C109))</f>
        <v>brownmarie@gmail.com</v>
      </c>
      <c r="D109" s="5" t="str">
        <f>IF(LEFT(online_course_student_data_1!$D109,1)="F","Female","Male")</f>
        <v>Male</v>
      </c>
      <c r="E109" s="4" t="str">
        <f>IF(online_course_student_data_1!$E109="us","USA",IF(online_course_student_data_1!$E109="IN","INDIA",UPPER(online_course_student_data_1!$E109)))</f>
        <v>UK</v>
      </c>
      <c r="F109" s="13">
        <f>IF(OR(ISBLANK(online_course_student_data_1!F109),online_course_student_data_1!F109=0),ROUND(AVERAGE(online_course_student_data_1!F$2:F$1201),0),online_course_student_data_1!F109)</f>
        <v>16</v>
      </c>
      <c r="G109" s="10">
        <v>45638</v>
      </c>
      <c r="H109" s="5" t="str">
        <f>TRIM(online_course_student_data_1!H109)</f>
        <v>Data Visualization with R</v>
      </c>
      <c r="I109" s="5" t="str">
        <f>PROPER(TRIM(online_course_student_data_1!I109))</f>
        <v>Data Science</v>
      </c>
      <c r="J109" s="22">
        <f>IF(online_course_student_data_1!J109&gt;100%,online_course_student_data_1!J109/100,online_course_student_data_1!J109)</f>
        <v>0.48</v>
      </c>
      <c r="K109" s="11">
        <f>IF(online_course_student_data_1!K109&gt;2,online_course_student_data_1!K109/60,online_course_student_data_1!K109)</f>
        <v>0.75</v>
      </c>
      <c r="L109" s="4" t="s">
        <v>39</v>
      </c>
      <c r="M109" s="25">
        <f>IF(ISBLANK(online_course_student_data_1!M109),AVERAGE(1,5),IF(online_course_student_data_1!M109&gt;5,"5",online_course_student_data_1!M109))</f>
        <v>2</v>
      </c>
      <c r="N109" s="5">
        <f>LEN(online_course_student_data_1!N109)-LEN(SUBSTITUTE(online_course_student_data_1!N109,",",""))+1</f>
        <v>6</v>
      </c>
      <c r="O109" s="5" t="str" cm="1">
        <f t="array" ref="O109">_xlfn.IFS(OR(ISBLANK(online_course_student_data_1!F109),online_course_student_data_1!F109=0),"Unknown",AND(online_course_student_data_1!F109&gt;=18,online_course_student_data_1!F109&lt;=22),"Student",AND(online_course_student_data_1!F109&gt;=23,online_course_student_data_1!F109&lt;=30),"Early Career",AND(online_course_student_data_1!F109&gt;=31,online_course_student_data_1!F109&lt;=40),"Mid Career",online_course_student_data_1!F109&gt;=41,"Senior")</f>
        <v>Unknown</v>
      </c>
      <c r="P109" s="5" t="str" cm="1">
        <f t="array" ref="P109">_xlfn.IFS(AND((J109*100)+K109&gt;0,(J109*100)+K109&lt;=5),"Low",AND((J109*100)+K109&gt;5,(J109*100)+K109&lt;=15),"Medium",(J109*100)+K109&gt;15,"High")</f>
        <v>High</v>
      </c>
      <c r="Q109" s="24"/>
    </row>
    <row r="110" spans="1:17" x14ac:dyDescent="0.25">
      <c r="A110" s="4" t="s">
        <v>527</v>
      </c>
      <c r="B110" s="5" t="str">
        <f>TRIM(PROPER(online_course_student_data_1!$B110))</f>
        <v>Katie Ford</v>
      </c>
      <c r="C110" s="4" t="str">
        <f>TRIM(CLEAN(online_course_student_data_1!$C110))</f>
        <v>kstout@lopez.com</v>
      </c>
      <c r="D110" s="5" t="str">
        <f>IF(LEFT(online_course_student_data_1!$D110,1)="F","Female","Male")</f>
        <v>Female</v>
      </c>
      <c r="E110" s="4" t="str">
        <f>IF(online_course_student_data_1!$E110="us","USA",IF(online_course_student_data_1!$E110="IN","INDIA",UPPER(online_course_student_data_1!$E110)))</f>
        <v>GERMANY</v>
      </c>
      <c r="F110" s="13">
        <f>IF(OR(ISBLANK(online_course_student_data_1!F110),online_course_student_data_1!F110=0),ROUND(AVERAGE(online_course_student_data_1!F$2:F$1201),0),online_course_student_data_1!F110)</f>
        <v>16</v>
      </c>
      <c r="G110" s="10">
        <v>45689</v>
      </c>
      <c r="H110" s="5" t="str">
        <f>TRIM(online_course_student_data_1!H110)</f>
        <v>JavaScript Bootcamp</v>
      </c>
      <c r="I110" s="5" t="str">
        <f>PROPER(TRIM(online_course_student_data_1!I110))</f>
        <v>Web Development</v>
      </c>
      <c r="J110" s="22">
        <f>IF(online_course_student_data_1!J110&gt;100%,online_course_student_data_1!J110/100,online_course_student_data_1!J110)</f>
        <v>0.28999999999999998</v>
      </c>
      <c r="K110" s="11">
        <f>IF(online_course_student_data_1!K110&gt;2,online_course_student_data_1!K110/60,online_course_student_data_1!K110)</f>
        <v>1</v>
      </c>
      <c r="L110" s="4" t="s">
        <v>39</v>
      </c>
      <c r="M110" s="25">
        <f>IF(ISBLANK(online_course_student_data_1!M110),AVERAGE(1,5),IF(online_course_student_data_1!M110&gt;5,"5",online_course_student_data_1!M110))</f>
        <v>5</v>
      </c>
      <c r="N110" s="5">
        <f>LEN(online_course_student_data_1!N110)-LEN(SUBSTITUTE(online_course_student_data_1!N110,",",""))+1</f>
        <v>5</v>
      </c>
      <c r="O110" s="5" t="str" cm="1">
        <f t="array" ref="O110">_xlfn.IFS(OR(ISBLANK(online_course_student_data_1!F110),online_course_student_data_1!F110=0),"Unknown",AND(online_course_student_data_1!F110&gt;=18,online_course_student_data_1!F110&lt;=22),"Student",AND(online_course_student_data_1!F110&gt;=23,online_course_student_data_1!F110&lt;=30),"Early Career",AND(online_course_student_data_1!F110&gt;=31,online_course_student_data_1!F110&lt;=40),"Mid Career",online_course_student_data_1!F110&gt;=41,"Senior")</f>
        <v>Unknown</v>
      </c>
      <c r="P110" s="5" t="str" cm="1">
        <f t="array" ref="P110">_xlfn.IFS(AND((J110*100)+K110&gt;0,(J110*100)+K110&lt;=5),"Low",AND((J110*100)+K110&gt;5,(J110*100)+K110&lt;=15),"Medium",(J110*100)+K110&gt;15,"High")</f>
        <v>High</v>
      </c>
      <c r="Q110" s="24"/>
    </row>
    <row r="111" spans="1:17" x14ac:dyDescent="0.25">
      <c r="A111" s="4" t="s">
        <v>531</v>
      </c>
      <c r="B111" s="5" t="str">
        <f>TRIM(PROPER(online_course_student_data_1!$B111))</f>
        <v>Miguel Wagner</v>
      </c>
      <c r="C111" s="4" t="str">
        <f>TRIM(CLEAN(online_course_student_data_1!$C111))</f>
        <v>wrightsamuel@warren-bishop.com</v>
      </c>
      <c r="D111" s="5" t="str">
        <f>IF(LEFT(online_course_student_data_1!$D111,1)="F","Female","Male")</f>
        <v>Male</v>
      </c>
      <c r="E111" s="4" t="str">
        <f>IF(online_course_student_data_1!$E111="us","USA",IF(online_course_student_data_1!$E111="IN","INDIA",UPPER(online_course_student_data_1!$E111)))</f>
        <v>INDIA</v>
      </c>
      <c r="F111" s="13">
        <f>IF(OR(ISBLANK(online_course_student_data_1!F111),online_course_student_data_1!F111=0),ROUND(AVERAGE(online_course_student_data_1!F$2:F$1201),0),online_course_student_data_1!F111)</f>
        <v>16</v>
      </c>
      <c r="G111" s="10">
        <v>45446</v>
      </c>
      <c r="H111" s="5" t="str">
        <f>TRIM(online_course_student_data_1!H111)</f>
        <v>UI/UX Fundamentals</v>
      </c>
      <c r="I111" s="5" t="str">
        <f>PROPER(TRIM(online_course_student_data_1!I111))</f>
        <v>Design</v>
      </c>
      <c r="J111" s="22">
        <f>IF(online_course_student_data_1!J111&gt;100%,online_course_student_data_1!J111/100,online_course_student_data_1!J111)</f>
        <v>0.2</v>
      </c>
      <c r="K111" s="11">
        <f>IF(online_course_student_data_1!K111&gt;2,online_course_student_data_1!K111/60,online_course_student_data_1!K111)</f>
        <v>0.75</v>
      </c>
      <c r="L111" s="4" t="s">
        <v>32</v>
      </c>
      <c r="M111" s="25" t="str">
        <f>IF(ISBLANK(online_course_student_data_1!M111),AVERAGE(1,5),IF(online_course_student_data_1!M111&gt;5,"5",online_course_student_data_1!M111))</f>
        <v>5</v>
      </c>
      <c r="N111" s="5">
        <f>LEN(online_course_student_data_1!N111)-LEN(SUBSTITUTE(online_course_student_data_1!N111,",",""))+1</f>
        <v>7</v>
      </c>
      <c r="O111" s="5" t="str" cm="1">
        <f t="array" ref="O111">_xlfn.IFS(OR(ISBLANK(online_course_student_data_1!F111),online_course_student_data_1!F111=0),"Unknown",AND(online_course_student_data_1!F111&gt;=18,online_course_student_data_1!F111&lt;=22),"Student",AND(online_course_student_data_1!F111&gt;=23,online_course_student_data_1!F111&lt;=30),"Early Career",AND(online_course_student_data_1!F111&gt;=31,online_course_student_data_1!F111&lt;=40),"Mid Career",online_course_student_data_1!F111&gt;=41,"Senior")</f>
        <v>Unknown</v>
      </c>
      <c r="P111" s="5" t="str" cm="1">
        <f t="array" ref="P111">_xlfn.IFS(AND((J111*100)+K111&gt;0,(J111*100)+K111&lt;=5),"Low",AND((J111*100)+K111&gt;5,(J111*100)+K111&lt;=15),"Medium",(J111*100)+K111&gt;15,"High")</f>
        <v>High</v>
      </c>
      <c r="Q111" s="24"/>
    </row>
    <row r="112" spans="1:17" x14ac:dyDescent="0.25">
      <c r="A112" s="4" t="s">
        <v>535</v>
      </c>
      <c r="B112" s="5" t="str">
        <f>TRIM(PROPER(online_course_student_data_1!$B112))</f>
        <v>Meghan Williams</v>
      </c>
      <c r="C112" s="4" t="str">
        <f>TRIM(CLEAN(online_course_student_data_1!$C112))</f>
        <v>riveraangela@yahoo.com</v>
      </c>
      <c r="D112" s="5" t="str">
        <f>IF(LEFT(online_course_student_data_1!$D112,1)="F","Female","Male")</f>
        <v>Male</v>
      </c>
      <c r="E112" s="4" t="str">
        <f>IF(online_course_student_data_1!$E112="us","USA",IF(online_course_student_data_1!$E112="IN","INDIA",UPPER(online_course_student_data_1!$E112)))</f>
        <v>USA</v>
      </c>
      <c r="F112" s="13">
        <f>IF(OR(ISBLANK(online_course_student_data_1!F112),online_course_student_data_1!F112=0),ROUND(AVERAGE(online_course_student_data_1!F$2:F$1201),0),online_course_student_data_1!F112)</f>
        <v>16</v>
      </c>
      <c r="G112" s="10">
        <v>45118</v>
      </c>
      <c r="H112" s="5" t="str">
        <f>TRIM(online_course_student_data_1!H112)</f>
        <v>Data Visualization with R</v>
      </c>
      <c r="I112" s="5" t="str">
        <f>PROPER(TRIM(online_course_student_data_1!I112))</f>
        <v>Data Science</v>
      </c>
      <c r="J112" s="22">
        <f>IF(online_course_student_data_1!J112&gt;100%,online_course_student_data_1!J112/100,online_course_student_data_1!J112)</f>
        <v>0.2</v>
      </c>
      <c r="K112" s="11">
        <f>IF(online_course_student_data_1!K112&gt;2,online_course_student_data_1!K112/60,online_course_student_data_1!K112)</f>
        <v>2</v>
      </c>
      <c r="L112" s="4" t="s">
        <v>32</v>
      </c>
      <c r="M112" s="25">
        <f>IF(ISBLANK(online_course_student_data_1!M112),AVERAGE(1,5),IF(online_course_student_data_1!M112&gt;5,"5",online_course_student_data_1!M112))</f>
        <v>3</v>
      </c>
      <c r="N112" s="5">
        <f>LEN(online_course_student_data_1!N112)-LEN(SUBSTITUTE(online_course_student_data_1!N112,",",""))+1</f>
        <v>2</v>
      </c>
      <c r="O112" s="5" t="str" cm="1">
        <f t="array" ref="O112">_xlfn.IFS(OR(ISBLANK(online_course_student_data_1!F112),online_course_student_data_1!F112=0),"Unknown",AND(online_course_student_data_1!F112&gt;=18,online_course_student_data_1!F112&lt;=22),"Student",AND(online_course_student_data_1!F112&gt;=23,online_course_student_data_1!F112&lt;=30),"Early Career",AND(online_course_student_data_1!F112&gt;=31,online_course_student_data_1!F112&lt;=40),"Mid Career",online_course_student_data_1!F112&gt;=41,"Senior")</f>
        <v>Unknown</v>
      </c>
      <c r="P112" s="5" t="str" cm="1">
        <f t="array" ref="P112">_xlfn.IFS(AND((J112*100)+K112&gt;0,(J112*100)+K112&lt;=5),"Low",AND((J112*100)+K112&gt;5,(J112*100)+K112&lt;=15),"Medium",(J112*100)+K112&gt;15,"High")</f>
        <v>High</v>
      </c>
      <c r="Q112" s="24"/>
    </row>
    <row r="113" spans="1:17" x14ac:dyDescent="0.25">
      <c r="A113" s="4" t="s">
        <v>539</v>
      </c>
      <c r="B113" s="5" t="str">
        <f>TRIM(PROPER(online_course_student_data_1!$B113))</f>
        <v>Lindsey Hernandez</v>
      </c>
      <c r="C113" s="4" t="str">
        <f>TRIM(CLEAN(online_course_student_data_1!$C113))</f>
        <v>invalid-email</v>
      </c>
      <c r="D113" s="5" t="str">
        <f>IF(LEFT(online_course_student_data_1!$D113,1)="F","Female","Male")</f>
        <v>Female</v>
      </c>
      <c r="E113" s="4" t="str">
        <f>IF(online_course_student_data_1!$E113="us","USA",IF(online_course_student_data_1!$E113="IN","INDIA",UPPER(online_course_student_data_1!$E113)))</f>
        <v>INDIA</v>
      </c>
      <c r="F113" s="13">
        <f>IF(OR(ISBLANK(online_course_student_data_1!F113),online_course_student_data_1!F113=0),ROUND(AVERAGE(online_course_student_data_1!F$2:F$1201),0),online_course_student_data_1!F113)</f>
        <v>43</v>
      </c>
      <c r="G113" s="10">
        <v>45099</v>
      </c>
      <c r="H113" s="5" t="str">
        <f>TRIM(online_course_student_data_1!H113)</f>
        <v>Graphic Design Basics</v>
      </c>
      <c r="I113" s="5" t="str">
        <f>PROPER(TRIM(online_course_student_data_1!I113))</f>
        <v>Design</v>
      </c>
      <c r="J113" s="22">
        <f>IF(online_course_student_data_1!J113&gt;100%,online_course_student_data_1!J113/100,online_course_student_data_1!J113)</f>
        <v>0.49</v>
      </c>
      <c r="K113" s="11">
        <f>IF(online_course_student_data_1!K113&gt;2,online_course_student_data_1!K113/60,online_course_student_data_1!K113)</f>
        <v>0.75</v>
      </c>
      <c r="L113" s="4" t="s">
        <v>32</v>
      </c>
      <c r="M113" s="25">
        <f>IF(ISBLANK(online_course_student_data_1!M113),AVERAGE(1,5),IF(online_course_student_data_1!M113&gt;5,"5",online_course_student_data_1!M113))</f>
        <v>1</v>
      </c>
      <c r="N113" s="5">
        <f>LEN(online_course_student_data_1!N113)-LEN(SUBSTITUTE(online_course_student_data_1!N113,",",""))+1</f>
        <v>7</v>
      </c>
      <c r="O113" s="5" t="str" cm="1">
        <f t="array" ref="O113">_xlfn.IFS(OR(ISBLANK(online_course_student_data_1!F113),online_course_student_data_1!F113=0),"Unknown",AND(online_course_student_data_1!F113&gt;=18,online_course_student_data_1!F113&lt;=22),"Student",AND(online_course_student_data_1!F113&gt;=23,online_course_student_data_1!F113&lt;=30),"Early Career",AND(online_course_student_data_1!F113&gt;=31,online_course_student_data_1!F113&lt;=40),"Mid Career",online_course_student_data_1!F113&gt;=41,"Senior")</f>
        <v>Senior</v>
      </c>
      <c r="P113" s="5" t="str" cm="1">
        <f t="array" ref="P113">_xlfn.IFS(AND((J113*100)+K113&gt;0,(J113*100)+K113&lt;=5),"Low",AND((J113*100)+K113&gt;5,(J113*100)+K113&lt;=15),"Medium",(J113*100)+K113&gt;15,"High")</f>
        <v>High</v>
      </c>
      <c r="Q113" s="24"/>
    </row>
    <row r="114" spans="1:17" x14ac:dyDescent="0.25">
      <c r="A114" s="4" t="s">
        <v>543</v>
      </c>
      <c r="B114" s="5" t="str">
        <f>TRIM(PROPER(online_course_student_data_1!$B114))</f>
        <v>Walter Hale</v>
      </c>
      <c r="C114" s="4" t="str">
        <f>TRIM(CLEAN(online_course_student_data_1!$C114))</f>
        <v>invalid-email</v>
      </c>
      <c r="D114" s="5" t="str">
        <f>IF(LEFT(online_course_student_data_1!$D114,1)="F","Female","Male")</f>
        <v>Female</v>
      </c>
      <c r="E114" s="4" t="str">
        <f>IF(online_course_student_data_1!$E114="us","USA",IF(online_course_student_data_1!$E114="IN","INDIA",UPPER(online_course_student_data_1!$E114)))</f>
        <v>UK</v>
      </c>
      <c r="F114" s="13">
        <f>IF(OR(ISBLANK(online_course_student_data_1!F114),online_course_student_data_1!F114=0),ROUND(AVERAGE(online_course_student_data_1!F$2:F$1201),0),online_course_student_data_1!F114)</f>
        <v>16</v>
      </c>
      <c r="G114" s="10">
        <v>44873</v>
      </c>
      <c r="H114" s="5" t="str">
        <f>TRIM(online_course_student_data_1!H114)</f>
        <v>Adobe Illustrator Mastery</v>
      </c>
      <c r="I114" s="5" t="str">
        <f>PROPER(TRIM(online_course_student_data_1!I114))</f>
        <v>Design</v>
      </c>
      <c r="J114" s="22">
        <f>IF(online_course_student_data_1!J114&gt;100%,online_course_student_data_1!J114/100,online_course_student_data_1!J114)</f>
        <v>0.78</v>
      </c>
      <c r="K114" s="11">
        <f>IF(online_course_student_data_1!K114&gt;2,online_course_student_data_1!K114/60,online_course_student_data_1!K114)</f>
        <v>1</v>
      </c>
      <c r="L114" s="4" t="s">
        <v>39</v>
      </c>
      <c r="M114" s="25">
        <f>IF(ISBLANK(online_course_student_data_1!M114),AVERAGE(1,5),IF(online_course_student_data_1!M114&gt;5,"5",online_course_student_data_1!M114))</f>
        <v>1</v>
      </c>
      <c r="N114" s="5">
        <f>LEN(online_course_student_data_1!N114)-LEN(SUBSTITUTE(online_course_student_data_1!N114,",",""))+1</f>
        <v>3</v>
      </c>
      <c r="O114" s="5" t="str" cm="1">
        <f t="array" ref="O114">_xlfn.IFS(OR(ISBLANK(online_course_student_data_1!F114),online_course_student_data_1!F114=0),"Unknown",AND(online_course_student_data_1!F114&gt;=18,online_course_student_data_1!F114&lt;=22),"Student",AND(online_course_student_data_1!F114&gt;=23,online_course_student_data_1!F114&lt;=30),"Early Career",AND(online_course_student_data_1!F114&gt;=31,online_course_student_data_1!F114&lt;=40),"Mid Career",online_course_student_data_1!F114&gt;=41,"Senior")</f>
        <v>Unknown</v>
      </c>
      <c r="P114" s="5" t="str" cm="1">
        <f t="array" ref="P114">_xlfn.IFS(AND((J114*100)+K114&gt;0,(J114*100)+K114&lt;=5),"Low",AND((J114*100)+K114&gt;5,(J114*100)+K114&lt;=15),"Medium",(J114*100)+K114&gt;15,"High")</f>
        <v>High</v>
      </c>
      <c r="Q114" s="24"/>
    </row>
    <row r="115" spans="1:17" x14ac:dyDescent="0.25">
      <c r="A115" s="4" t="s">
        <v>546</v>
      </c>
      <c r="B115" s="5" t="str">
        <f>TRIM(PROPER(online_course_student_data_1!$B115))</f>
        <v>Justin Schneider</v>
      </c>
      <c r="C115" s="4" t="str">
        <f>TRIM(CLEAN(online_course_student_data_1!$C115))</f>
        <v>elizabethcalderon@hotmail.com</v>
      </c>
      <c r="D115" s="5" t="str">
        <f>IF(LEFT(online_course_student_data_1!$D115,1)="F","Female","Male")</f>
        <v>Female</v>
      </c>
      <c r="E115" s="4" t="str">
        <f>IF(online_course_student_data_1!$E115="us","USA",IF(online_course_student_data_1!$E115="IN","INDIA",UPPER(online_course_student_data_1!$E115)))</f>
        <v>USA</v>
      </c>
      <c r="F115" s="13">
        <f>IF(OR(ISBLANK(online_course_student_data_1!F115),online_course_student_data_1!F115=0),ROUND(AVERAGE(online_course_student_data_1!F$2:F$1201),0),online_course_student_data_1!F115)</f>
        <v>16</v>
      </c>
      <c r="G115" s="10">
        <v>45089</v>
      </c>
      <c r="H115" s="5" t="str">
        <f>TRIM(online_course_student_data_1!H115)</f>
        <v>Machine Learning A-Z</v>
      </c>
      <c r="I115" s="5" t="str">
        <f>PROPER(TRIM(online_course_student_data_1!I115))</f>
        <v>Data Science</v>
      </c>
      <c r="J115" s="22">
        <f>IF(online_course_student_data_1!J115&gt;100%,online_course_student_data_1!J115/100,online_course_student_data_1!J115)</f>
        <v>0.3</v>
      </c>
      <c r="K115" s="11">
        <f>IF(online_course_student_data_1!K115&gt;2,online_course_student_data_1!K115/60,online_course_student_data_1!K115)</f>
        <v>2</v>
      </c>
      <c r="L115" s="4" t="s">
        <v>32</v>
      </c>
      <c r="M115" s="25">
        <f>IF(ISBLANK(online_course_student_data_1!M115),AVERAGE(1,5),IF(online_course_student_data_1!M115&gt;5,"5",online_course_student_data_1!M115))</f>
        <v>4</v>
      </c>
      <c r="N115" s="5">
        <f>LEN(online_course_student_data_1!N115)-LEN(SUBSTITUTE(online_course_student_data_1!N115,",",""))+1</f>
        <v>4</v>
      </c>
      <c r="O115" s="5" t="str" cm="1">
        <f t="array" ref="O115">_xlfn.IFS(OR(ISBLANK(online_course_student_data_1!F115),online_course_student_data_1!F115=0),"Unknown",AND(online_course_student_data_1!F115&gt;=18,online_course_student_data_1!F115&lt;=22),"Student",AND(online_course_student_data_1!F115&gt;=23,online_course_student_data_1!F115&lt;=30),"Early Career",AND(online_course_student_data_1!F115&gt;=31,online_course_student_data_1!F115&lt;=40),"Mid Career",online_course_student_data_1!F115&gt;=41,"Senior")</f>
        <v>Unknown</v>
      </c>
      <c r="P115" s="5" t="str" cm="1">
        <f t="array" ref="P115">_xlfn.IFS(AND((J115*100)+K115&gt;0,(J115*100)+K115&lt;=5),"Low",AND((J115*100)+K115&gt;5,(J115*100)+K115&lt;=15),"Medium",(J115*100)+K115&gt;15,"High")</f>
        <v>High</v>
      </c>
      <c r="Q115" s="24"/>
    </row>
    <row r="116" spans="1:17" x14ac:dyDescent="0.25">
      <c r="A116" s="4" t="s">
        <v>550</v>
      </c>
      <c r="B116" s="5" t="str">
        <f>TRIM(PROPER(online_course_student_data_1!$B116))</f>
        <v>Katie Smith</v>
      </c>
      <c r="C116" s="4" t="str">
        <f>TRIM(CLEAN(online_course_student_data_1!$C116))</f>
        <v>stephaniepeterson@yahoo.com</v>
      </c>
      <c r="D116" s="5" t="str">
        <f>IF(LEFT(online_course_student_data_1!$D116,1)="F","Female","Male")</f>
        <v>Male</v>
      </c>
      <c r="E116" s="4" t="str">
        <f>IF(online_course_student_data_1!$E116="us","USA",IF(online_course_student_data_1!$E116="IN","INDIA",UPPER(online_course_student_data_1!$E116)))</f>
        <v>UK</v>
      </c>
      <c r="F116" s="13">
        <f>IF(OR(ISBLANK(online_course_student_data_1!F116),online_course_student_data_1!F116=0),ROUND(AVERAGE(online_course_student_data_1!F$2:F$1201),0),online_course_student_data_1!F116)</f>
        <v>16</v>
      </c>
      <c r="G116" s="10">
        <v>45811</v>
      </c>
      <c r="H116" s="5" t="str">
        <f>TRIM(online_course_student_data_1!H116)</f>
        <v>Social Media Strategy</v>
      </c>
      <c r="I116" s="5" t="str">
        <f>PROPER(TRIM(online_course_student_data_1!I116))</f>
        <v>Marketing</v>
      </c>
      <c r="J116" s="22">
        <f>IF(online_course_student_data_1!J116&gt;100%,online_course_student_data_1!J116/100,online_course_student_data_1!J116)</f>
        <v>0.54</v>
      </c>
      <c r="K116" s="11">
        <f>IF(online_course_student_data_1!K116&gt;2,online_course_student_data_1!K116/60,online_course_student_data_1!K116)</f>
        <v>1</v>
      </c>
      <c r="L116" s="4" t="s">
        <v>32</v>
      </c>
      <c r="M116" s="25">
        <f>IF(ISBLANK(online_course_student_data_1!M116),AVERAGE(1,5),IF(online_course_student_data_1!M116&gt;5,"5",online_course_student_data_1!M116))</f>
        <v>1</v>
      </c>
      <c r="N116" s="5">
        <f>LEN(online_course_student_data_1!N116)-LEN(SUBSTITUTE(online_course_student_data_1!N116,",",""))+1</f>
        <v>4</v>
      </c>
      <c r="O116" s="5" t="str" cm="1">
        <f t="array" ref="O116">_xlfn.IFS(OR(ISBLANK(online_course_student_data_1!F116),online_course_student_data_1!F116=0),"Unknown",AND(online_course_student_data_1!F116&gt;=18,online_course_student_data_1!F116&lt;=22),"Student",AND(online_course_student_data_1!F116&gt;=23,online_course_student_data_1!F116&lt;=30),"Early Career",AND(online_course_student_data_1!F116&gt;=31,online_course_student_data_1!F116&lt;=40),"Mid Career",online_course_student_data_1!F116&gt;=41,"Senior")</f>
        <v>Unknown</v>
      </c>
      <c r="P116" s="5" t="str" cm="1">
        <f t="array" ref="P116">_xlfn.IFS(AND((J116*100)+K116&gt;0,(J116*100)+K116&lt;=5),"Low",AND((J116*100)+K116&gt;5,(J116*100)+K116&lt;=15),"Medium",(J116*100)+K116&gt;15,"High")</f>
        <v>High</v>
      </c>
      <c r="Q116" s="24"/>
    </row>
    <row r="117" spans="1:17" x14ac:dyDescent="0.25">
      <c r="A117" s="4" t="s">
        <v>554</v>
      </c>
      <c r="B117" s="5" t="str">
        <f>TRIM(PROPER(online_course_student_data_1!$B117))</f>
        <v>Ryan Garcia</v>
      </c>
      <c r="C117" s="4" t="str">
        <f>TRIM(CLEAN(online_course_student_data_1!$C117))</f>
        <v>nancy92@bennett.org</v>
      </c>
      <c r="D117" s="5" t="str">
        <f>IF(LEFT(online_course_student_data_1!$D117,1)="F","Female","Male")</f>
        <v>Male</v>
      </c>
      <c r="E117" s="4" t="str">
        <f>IF(online_course_student_data_1!$E117="us","USA",IF(online_course_student_data_1!$E117="IN","INDIA",UPPER(online_course_student_data_1!$E117)))</f>
        <v>INDIA</v>
      </c>
      <c r="F117" s="13">
        <f>IF(OR(ISBLANK(online_course_student_data_1!F117),online_course_student_data_1!F117=0),ROUND(AVERAGE(online_course_student_data_1!F$2:F$1201),0),online_course_student_data_1!F117)</f>
        <v>43</v>
      </c>
      <c r="G117" s="10">
        <v>44956</v>
      </c>
      <c r="H117" s="5" t="str">
        <f>TRIM(online_course_student_data_1!H117)</f>
        <v>Data Visualization with R</v>
      </c>
      <c r="I117" s="5" t="str">
        <f>PROPER(TRIM(online_course_student_data_1!I117))</f>
        <v>Data Science</v>
      </c>
      <c r="J117" s="22">
        <f>IF(online_course_student_data_1!J117&gt;100%,online_course_student_data_1!J117/100,online_course_student_data_1!J117)</f>
        <v>0.05</v>
      </c>
      <c r="K117" s="11">
        <f>IF(online_course_student_data_1!K117&gt;2,online_course_student_data_1!K117/60,online_course_student_data_1!K117)</f>
        <v>2</v>
      </c>
      <c r="L117" s="4" t="s">
        <v>39</v>
      </c>
      <c r="M117" s="25">
        <f>IF(ISBLANK(online_course_student_data_1!M117),AVERAGE(1,5),IF(online_course_student_data_1!M117&gt;5,"5",online_course_student_data_1!M117))</f>
        <v>3</v>
      </c>
      <c r="N117" s="5">
        <f>LEN(online_course_student_data_1!N117)-LEN(SUBSTITUTE(online_course_student_data_1!N117,",",""))+1</f>
        <v>1</v>
      </c>
      <c r="O117" s="5" t="str" cm="1">
        <f t="array" ref="O117">_xlfn.IFS(OR(ISBLANK(online_course_student_data_1!F117),online_course_student_data_1!F117=0),"Unknown",AND(online_course_student_data_1!F117&gt;=18,online_course_student_data_1!F117&lt;=22),"Student",AND(online_course_student_data_1!F117&gt;=23,online_course_student_data_1!F117&lt;=30),"Early Career",AND(online_course_student_data_1!F117&gt;=31,online_course_student_data_1!F117&lt;=40),"Mid Career",online_course_student_data_1!F117&gt;=41,"Senior")</f>
        <v>Senior</v>
      </c>
      <c r="P117" s="5" t="str" cm="1">
        <f t="array" ref="P117">_xlfn.IFS(AND((J117*100)+K117&gt;0,(J117*100)+K117&lt;=5),"Low",AND((J117*100)+K117&gt;5,(J117*100)+K117&lt;=15),"Medium",(J117*100)+K117&gt;15,"High")</f>
        <v>Medium</v>
      </c>
      <c r="Q117" s="24"/>
    </row>
    <row r="118" spans="1:17" x14ac:dyDescent="0.25">
      <c r="A118" s="4" t="s">
        <v>558</v>
      </c>
      <c r="B118" s="5" t="str">
        <f>TRIM(PROPER(online_course_student_data_1!$B118))</f>
        <v>Nathan Montes</v>
      </c>
      <c r="C118" s="4" t="str">
        <f>TRIM(CLEAN(online_course_student_data_1!$C118))</f>
        <v>pyoung@yahoo.com</v>
      </c>
      <c r="D118" s="5" t="str">
        <f>IF(LEFT(online_course_student_data_1!$D118,1)="F","Female","Male")</f>
        <v>Female</v>
      </c>
      <c r="E118" s="4" t="str">
        <f>IF(online_course_student_data_1!$E118="us","USA",IF(online_course_student_data_1!$E118="IN","INDIA",UPPER(online_course_student_data_1!$E118)))</f>
        <v>UK</v>
      </c>
      <c r="F118" s="13">
        <f>IF(OR(ISBLANK(online_course_student_data_1!F118),online_course_student_data_1!F118=0),ROUND(AVERAGE(online_course_student_data_1!F$2:F$1201),0),online_course_student_data_1!F118)</f>
        <v>38</v>
      </c>
      <c r="G118" s="10">
        <v>44915</v>
      </c>
      <c r="H118" s="5" t="str">
        <f>TRIM(online_course_student_data_1!H118)</f>
        <v>Data Visualization with R</v>
      </c>
      <c r="I118" s="5" t="str">
        <f>PROPER(TRIM(online_course_student_data_1!I118))</f>
        <v>Data Science</v>
      </c>
      <c r="J118" s="22">
        <f>IF(online_course_student_data_1!J118&gt;100%,online_course_student_data_1!J118/100,online_course_student_data_1!J118)</f>
        <v>0.69</v>
      </c>
      <c r="K118" s="11">
        <f>IF(online_course_student_data_1!K118&gt;2,online_course_student_data_1!K118/60,online_course_student_data_1!K118)</f>
        <v>1.5</v>
      </c>
      <c r="L118" s="4" t="s">
        <v>32</v>
      </c>
      <c r="M118" s="25">
        <f>IF(ISBLANK(online_course_student_data_1!M118),AVERAGE(1,5),IF(online_course_student_data_1!M118&gt;5,"5",online_course_student_data_1!M118))</f>
        <v>3</v>
      </c>
      <c r="N118" s="5">
        <f>LEN(online_course_student_data_1!N118)-LEN(SUBSTITUTE(online_course_student_data_1!N118,",",""))+1</f>
        <v>6</v>
      </c>
      <c r="O118" s="5" t="str" cm="1">
        <f t="array" ref="O118">_xlfn.IFS(OR(ISBLANK(online_course_student_data_1!F118),online_course_student_data_1!F118=0),"Unknown",AND(online_course_student_data_1!F118&gt;=18,online_course_student_data_1!F118&lt;=22),"Student",AND(online_course_student_data_1!F118&gt;=23,online_course_student_data_1!F118&lt;=30),"Early Career",AND(online_course_student_data_1!F118&gt;=31,online_course_student_data_1!F118&lt;=40),"Mid Career",online_course_student_data_1!F118&gt;=41,"Senior")</f>
        <v>Mid Career</v>
      </c>
      <c r="P118" s="5" t="str" cm="1">
        <f t="array" ref="P118">_xlfn.IFS(AND((J118*100)+K118&gt;0,(J118*100)+K118&lt;=5),"Low",AND((J118*100)+K118&gt;5,(J118*100)+K118&lt;=15),"Medium",(J118*100)+K118&gt;15,"High")</f>
        <v>High</v>
      </c>
      <c r="Q118" s="24"/>
    </row>
    <row r="119" spans="1:17" x14ac:dyDescent="0.25">
      <c r="A119" s="4" t="s">
        <v>563</v>
      </c>
      <c r="B119" s="5" t="str">
        <f>TRIM(PROPER(online_course_student_data_1!$B119))</f>
        <v>Laura Alexander</v>
      </c>
      <c r="C119" s="4" t="str">
        <f>TRIM(CLEAN(online_course_student_data_1!$C119))</f>
        <v>ashaw@gmail.com</v>
      </c>
      <c r="D119" s="5" t="str">
        <f>IF(LEFT(online_course_student_data_1!$D119,1)="F","Female","Male")</f>
        <v>Male</v>
      </c>
      <c r="E119" s="4" t="str">
        <f>IF(online_course_student_data_1!$E119="us","USA",IF(online_course_student_data_1!$E119="IN","INDIA",UPPER(online_course_student_data_1!$E119)))</f>
        <v>INDIA</v>
      </c>
      <c r="F119" s="13">
        <f>IF(OR(ISBLANK(online_course_student_data_1!F119),online_course_student_data_1!F119=0),ROUND(AVERAGE(online_course_student_data_1!F$2:F$1201),0),online_course_student_data_1!F119)</f>
        <v>16</v>
      </c>
      <c r="G119" s="10">
        <v>45386</v>
      </c>
      <c r="H119" s="5" t="str">
        <f>TRIM(online_course_student_data_1!H119)</f>
        <v>Graphic Design Basics</v>
      </c>
      <c r="I119" s="5" t="str">
        <f>PROPER(TRIM(online_course_student_data_1!I119))</f>
        <v>Design</v>
      </c>
      <c r="J119" s="22">
        <f>IF(online_course_student_data_1!J119&gt;100%,online_course_student_data_1!J119/100,online_course_student_data_1!J119)</f>
        <v>0.25</v>
      </c>
      <c r="K119" s="11">
        <f>IF(online_course_student_data_1!K119&gt;2,online_course_student_data_1!K119/60,online_course_student_data_1!K119)</f>
        <v>1.5</v>
      </c>
      <c r="L119" s="4" t="s">
        <v>39</v>
      </c>
      <c r="M119" s="25">
        <f>IF(ISBLANK(online_course_student_data_1!M119),AVERAGE(1,5),IF(online_course_student_data_1!M119&gt;5,"5",online_course_student_data_1!M119))</f>
        <v>1</v>
      </c>
      <c r="N119" s="5">
        <f>LEN(online_course_student_data_1!N119)-LEN(SUBSTITUTE(online_course_student_data_1!N119,",",""))+1</f>
        <v>5</v>
      </c>
      <c r="O119" s="5" t="str" cm="1">
        <f t="array" ref="O119">_xlfn.IFS(OR(ISBLANK(online_course_student_data_1!F119),online_course_student_data_1!F119=0),"Unknown",AND(online_course_student_data_1!F119&gt;=18,online_course_student_data_1!F119&lt;=22),"Student",AND(online_course_student_data_1!F119&gt;=23,online_course_student_data_1!F119&lt;=30),"Early Career",AND(online_course_student_data_1!F119&gt;=31,online_course_student_data_1!F119&lt;=40),"Mid Career",online_course_student_data_1!F119&gt;=41,"Senior")</f>
        <v>Unknown</v>
      </c>
      <c r="P119" s="5" t="str" cm="1">
        <f t="array" ref="P119">_xlfn.IFS(AND((J119*100)+K119&gt;0,(J119*100)+K119&lt;=5),"Low",AND((J119*100)+K119&gt;5,(J119*100)+K119&lt;=15),"Medium",(J119*100)+K119&gt;15,"High")</f>
        <v>High</v>
      </c>
      <c r="Q119" s="24"/>
    </row>
    <row r="120" spans="1:17" x14ac:dyDescent="0.25">
      <c r="A120" s="4" t="s">
        <v>567</v>
      </c>
      <c r="B120" s="5" t="str">
        <f>TRIM(PROPER(online_course_student_data_1!$B120))</f>
        <v>Martin Sawyer</v>
      </c>
      <c r="C120" s="4" t="str">
        <f>TRIM(CLEAN(online_course_student_data_1!$C120))</f>
        <v>mitchellkathryn@cole-palmer.biz</v>
      </c>
      <c r="D120" s="5" t="str">
        <f>IF(LEFT(online_course_student_data_1!$D120,1)="F","Female","Male")</f>
        <v>Male</v>
      </c>
      <c r="E120" s="4" t="str">
        <f>IF(online_course_student_data_1!$E120="us","USA",IF(online_course_student_data_1!$E120="IN","INDIA",UPPER(online_course_student_data_1!$E120)))</f>
        <v>UK</v>
      </c>
      <c r="F120" s="13">
        <f>IF(OR(ISBLANK(online_course_student_data_1!F120),online_course_student_data_1!F120=0),ROUND(AVERAGE(online_course_student_data_1!F$2:F$1201),0),online_course_student_data_1!F120)</f>
        <v>16</v>
      </c>
      <c r="G120" s="10">
        <v>45232</v>
      </c>
      <c r="H120" s="5" t="str">
        <f>TRIM(online_course_student_data_1!H120)</f>
        <v>JavaScript Bootcamp</v>
      </c>
      <c r="I120" s="5" t="str">
        <f>PROPER(TRIM(online_course_student_data_1!I120))</f>
        <v>Web Development</v>
      </c>
      <c r="J120" s="22">
        <f>IF(online_course_student_data_1!J120&gt;100%,online_course_student_data_1!J120/100,online_course_student_data_1!J120)</f>
        <v>0.42</v>
      </c>
      <c r="K120" s="11">
        <f>IF(online_course_student_data_1!K120&gt;2,online_course_student_data_1!K120/60,online_course_student_data_1!K120)</f>
        <v>1.5</v>
      </c>
      <c r="L120" s="4" t="s">
        <v>39</v>
      </c>
      <c r="M120" s="25">
        <f>IF(ISBLANK(online_course_student_data_1!M120),AVERAGE(1,5),IF(online_course_student_data_1!M120&gt;5,"5",online_course_student_data_1!M120))</f>
        <v>3</v>
      </c>
      <c r="N120" s="5">
        <f>LEN(online_course_student_data_1!N120)-LEN(SUBSTITUTE(online_course_student_data_1!N120,",",""))+1</f>
        <v>6</v>
      </c>
      <c r="O120" s="5" t="str" cm="1">
        <f t="array" ref="O120">_xlfn.IFS(OR(ISBLANK(online_course_student_data_1!F120),online_course_student_data_1!F120=0),"Unknown",AND(online_course_student_data_1!F120&gt;=18,online_course_student_data_1!F120&lt;=22),"Student",AND(online_course_student_data_1!F120&gt;=23,online_course_student_data_1!F120&lt;=30),"Early Career",AND(online_course_student_data_1!F120&gt;=31,online_course_student_data_1!F120&lt;=40),"Mid Career",online_course_student_data_1!F120&gt;=41,"Senior")</f>
        <v>Unknown</v>
      </c>
      <c r="P120" s="5" t="str" cm="1">
        <f t="array" ref="P120">_xlfn.IFS(AND((J120*100)+K120&gt;0,(J120*100)+K120&lt;=5),"Low",AND((J120*100)+K120&gt;5,(J120*100)+K120&lt;=15),"Medium",(J120*100)+K120&gt;15,"High")</f>
        <v>High</v>
      </c>
      <c r="Q120" s="24"/>
    </row>
    <row r="121" spans="1:17" x14ac:dyDescent="0.25">
      <c r="A121" s="4" t="s">
        <v>571</v>
      </c>
      <c r="B121" s="5" t="str">
        <f>TRIM(PROPER(online_course_student_data_1!$B121))</f>
        <v>Gregory Johnson</v>
      </c>
      <c r="C121" s="4" t="str">
        <f>TRIM(CLEAN(online_course_student_data_1!$C121))</f>
        <v>pshaw@vang-brooks.com</v>
      </c>
      <c r="D121" s="5" t="str">
        <f>IF(LEFT(online_course_student_data_1!$D121,1)="F","Female","Male")</f>
        <v>Male</v>
      </c>
      <c r="E121" s="4" t="str">
        <f>IF(online_course_student_data_1!$E121="us","USA",IF(online_course_student_data_1!$E121="IN","INDIA",UPPER(online_course_student_data_1!$E121)))</f>
        <v>INDIA</v>
      </c>
      <c r="F121" s="13">
        <f>IF(OR(ISBLANK(online_course_student_data_1!F121),online_course_student_data_1!F121=0),ROUND(AVERAGE(online_course_student_data_1!F$2:F$1201),0),online_course_student_data_1!F121)</f>
        <v>21</v>
      </c>
      <c r="G121" s="10">
        <v>44800</v>
      </c>
      <c r="H121" s="5" t="str">
        <f>TRIM(online_course_student_data_1!H121)</f>
        <v>UI/UX Fundamentals</v>
      </c>
      <c r="I121" s="5" t="str">
        <f>PROPER(TRIM(online_course_student_data_1!I121))</f>
        <v>Design</v>
      </c>
      <c r="J121" s="22">
        <f>IF(online_course_student_data_1!J121&gt;100%,online_course_student_data_1!J121/100,online_course_student_data_1!J121)</f>
        <v>0.1</v>
      </c>
      <c r="K121" s="11">
        <f>IF(online_course_student_data_1!K121&gt;2,online_course_student_data_1!K121/60,online_course_student_data_1!K121)</f>
        <v>1.5</v>
      </c>
      <c r="L121" s="4" t="s">
        <v>32</v>
      </c>
      <c r="M121" s="25">
        <f>IF(ISBLANK(online_course_student_data_1!M121),AVERAGE(1,5),IF(online_course_student_data_1!M121&gt;5,"5",online_course_student_data_1!M121))</f>
        <v>4</v>
      </c>
      <c r="N121" s="5">
        <f>LEN(online_course_student_data_1!N121)-LEN(SUBSTITUTE(online_course_student_data_1!N121,",",""))+1</f>
        <v>5</v>
      </c>
      <c r="O121" s="5" t="str" cm="1">
        <f t="array" ref="O121">_xlfn.IFS(OR(ISBLANK(online_course_student_data_1!F121),online_course_student_data_1!F121=0),"Unknown",AND(online_course_student_data_1!F121&gt;=18,online_course_student_data_1!F121&lt;=22),"Student",AND(online_course_student_data_1!F121&gt;=23,online_course_student_data_1!F121&lt;=30),"Early Career",AND(online_course_student_data_1!F121&gt;=31,online_course_student_data_1!F121&lt;=40),"Mid Career",online_course_student_data_1!F121&gt;=41,"Senior")</f>
        <v>Student</v>
      </c>
      <c r="P121" s="5" t="str" cm="1">
        <f t="array" ref="P121">_xlfn.IFS(AND((J121*100)+K121&gt;0,(J121*100)+K121&lt;=5),"Low",AND((J121*100)+K121&gt;5,(J121*100)+K121&lt;=15),"Medium",(J121*100)+K121&gt;15,"High")</f>
        <v>Medium</v>
      </c>
      <c r="Q121" s="24"/>
    </row>
    <row r="122" spans="1:17" x14ac:dyDescent="0.25">
      <c r="A122" s="4" t="s">
        <v>575</v>
      </c>
      <c r="B122" s="5" t="str">
        <f>TRIM(PROPER(online_course_student_data_1!$B122))</f>
        <v>Raven Taylor</v>
      </c>
      <c r="C122" s="4" t="str">
        <f>TRIM(CLEAN(online_course_student_data_1!$C122))</f>
        <v>ihorton@hotmail.com</v>
      </c>
      <c r="D122" s="5" t="str">
        <f>IF(LEFT(online_course_student_data_1!$D122,1)="F","Female","Male")</f>
        <v>Female</v>
      </c>
      <c r="E122" s="4" t="str">
        <f>IF(online_course_student_data_1!$E122="us","USA",IF(online_course_student_data_1!$E122="IN","INDIA",UPPER(online_course_student_data_1!$E122)))</f>
        <v>USA</v>
      </c>
      <c r="F122" s="13">
        <f>IF(OR(ISBLANK(online_course_student_data_1!F122),online_course_student_data_1!F122=0),ROUND(AVERAGE(online_course_student_data_1!F$2:F$1201),0),online_course_student_data_1!F122)</f>
        <v>16</v>
      </c>
      <c r="G122" s="10">
        <v>45153</v>
      </c>
      <c r="H122" s="5" t="str">
        <f>TRIM(online_course_student_data_1!H122)</f>
        <v>Project Management Essentials</v>
      </c>
      <c r="I122" s="5" t="str">
        <f>PROPER(TRIM(online_course_student_data_1!I122))</f>
        <v>Business</v>
      </c>
      <c r="J122" s="22">
        <f>IF(online_course_student_data_1!J122&gt;100%,online_course_student_data_1!J122/100,online_course_student_data_1!J122)</f>
        <v>0.44</v>
      </c>
      <c r="K122" s="11">
        <f>IF(online_course_student_data_1!K122&gt;2,online_course_student_data_1!K122/60,online_course_student_data_1!K122)</f>
        <v>1.5</v>
      </c>
      <c r="L122" s="4" t="s">
        <v>32</v>
      </c>
      <c r="M122" s="25">
        <f>IF(ISBLANK(online_course_student_data_1!M122),AVERAGE(1,5),IF(online_course_student_data_1!M122&gt;5,"5",online_course_student_data_1!M122))</f>
        <v>4</v>
      </c>
      <c r="N122" s="5">
        <f>LEN(online_course_student_data_1!N122)-LEN(SUBSTITUTE(online_course_student_data_1!N122,",",""))+1</f>
        <v>7</v>
      </c>
      <c r="O122" s="5" t="str" cm="1">
        <f t="array" ref="O122">_xlfn.IFS(OR(ISBLANK(online_course_student_data_1!F122),online_course_student_data_1!F122=0),"Unknown",AND(online_course_student_data_1!F122&gt;=18,online_course_student_data_1!F122&lt;=22),"Student",AND(online_course_student_data_1!F122&gt;=23,online_course_student_data_1!F122&lt;=30),"Early Career",AND(online_course_student_data_1!F122&gt;=31,online_course_student_data_1!F122&lt;=40),"Mid Career",online_course_student_data_1!F122&gt;=41,"Senior")</f>
        <v>Unknown</v>
      </c>
      <c r="P122" s="5" t="str" cm="1">
        <f t="array" ref="P122">_xlfn.IFS(AND((J122*100)+K122&gt;0,(J122*100)+K122&lt;=5),"Low",AND((J122*100)+K122&gt;5,(J122*100)+K122&lt;=15),"Medium",(J122*100)+K122&gt;15,"High")</f>
        <v>High</v>
      </c>
      <c r="Q122" s="24"/>
    </row>
    <row r="123" spans="1:17" x14ac:dyDescent="0.25">
      <c r="A123" s="4" t="s">
        <v>580</v>
      </c>
      <c r="B123" s="5" t="str">
        <f>TRIM(PROPER(online_course_student_data_1!$B123))</f>
        <v>David Conley</v>
      </c>
      <c r="C123" s="4" t="str">
        <f>TRIM(CLEAN(online_course_student_data_1!$C123))</f>
        <v>invalid-email</v>
      </c>
      <c r="D123" s="5" t="str">
        <f>IF(LEFT(online_course_student_data_1!$D123,1)="F","Female","Male")</f>
        <v>Female</v>
      </c>
      <c r="E123" s="4" t="str">
        <f>IF(online_course_student_data_1!$E123="us","USA",IF(online_course_student_data_1!$E123="IN","INDIA",UPPER(online_course_student_data_1!$E123)))</f>
        <v>INDIA</v>
      </c>
      <c r="F123" s="13">
        <f>IF(OR(ISBLANK(online_course_student_data_1!F123),online_course_student_data_1!F123=0),ROUND(AVERAGE(online_course_student_data_1!F$2:F$1201),0),online_course_student_data_1!F123)</f>
        <v>22</v>
      </c>
      <c r="G123" s="10">
        <v>45386</v>
      </c>
      <c r="H123" s="5" t="str">
        <f>TRIM(online_course_student_data_1!H123)</f>
        <v>Data Visualization with R</v>
      </c>
      <c r="I123" s="5" t="str">
        <f>PROPER(TRIM(online_course_student_data_1!I123))</f>
        <v>Data Science</v>
      </c>
      <c r="J123" s="22">
        <f>IF(online_course_student_data_1!J123&gt;100%,online_course_student_data_1!J123/100,online_course_student_data_1!J123)</f>
        <v>0.95</v>
      </c>
      <c r="K123" s="11">
        <f>IF(online_course_student_data_1!K123&gt;2,online_course_student_data_1!K123/60,online_course_student_data_1!K123)</f>
        <v>2</v>
      </c>
      <c r="L123" s="4" t="s">
        <v>39</v>
      </c>
      <c r="M123" s="25">
        <f>IF(ISBLANK(online_course_student_data_1!M123),AVERAGE(1,5),IF(online_course_student_data_1!M123&gt;5,"5",online_course_student_data_1!M123))</f>
        <v>3</v>
      </c>
      <c r="N123" s="5">
        <f>LEN(online_course_student_data_1!N123)-LEN(SUBSTITUTE(online_course_student_data_1!N123,",",""))+1</f>
        <v>7</v>
      </c>
      <c r="O123" s="5" t="str" cm="1">
        <f t="array" ref="O123">_xlfn.IFS(OR(ISBLANK(online_course_student_data_1!F123),online_course_student_data_1!F123=0),"Unknown",AND(online_course_student_data_1!F123&gt;=18,online_course_student_data_1!F123&lt;=22),"Student",AND(online_course_student_data_1!F123&gt;=23,online_course_student_data_1!F123&lt;=30),"Early Career",AND(online_course_student_data_1!F123&gt;=31,online_course_student_data_1!F123&lt;=40),"Mid Career",online_course_student_data_1!F123&gt;=41,"Senior")</f>
        <v>Student</v>
      </c>
      <c r="P123" s="5" t="str" cm="1">
        <f t="array" ref="P123">_xlfn.IFS(AND((J123*100)+K123&gt;0,(J123*100)+K123&lt;=5),"Low",AND((J123*100)+K123&gt;5,(J123*100)+K123&lt;=15),"Medium",(J123*100)+K123&gt;15,"High")</f>
        <v>High</v>
      </c>
      <c r="Q123" s="24"/>
    </row>
    <row r="124" spans="1:17" x14ac:dyDescent="0.25">
      <c r="A124" s="4" t="s">
        <v>583</v>
      </c>
      <c r="B124" s="5" t="str">
        <f>TRIM(PROPER(online_course_student_data_1!$B124))</f>
        <v>Ricardo Young</v>
      </c>
      <c r="C124" s="4" t="str">
        <f>TRIM(CLEAN(online_course_student_data_1!$C124))</f>
        <v>allendanielle@bryant.org</v>
      </c>
      <c r="D124" s="5" t="str">
        <f>IF(LEFT(online_course_student_data_1!$D124,1)="F","Female","Male")</f>
        <v>Female</v>
      </c>
      <c r="E124" s="4" t="str">
        <f>IF(online_course_student_data_1!$E124="us","USA",IF(online_course_student_data_1!$E124="IN","INDIA",UPPER(online_course_student_data_1!$E124)))</f>
        <v>USA</v>
      </c>
      <c r="F124" s="13">
        <f>IF(OR(ISBLANK(online_course_student_data_1!F124),online_course_student_data_1!F124=0),ROUND(AVERAGE(online_course_student_data_1!F$2:F$1201),0),online_course_student_data_1!F124)</f>
        <v>36</v>
      </c>
      <c r="G124" s="10">
        <v>45451</v>
      </c>
      <c r="H124" s="5" t="str">
        <f>TRIM(online_course_student_data_1!H124)</f>
        <v>Project Management Essentials</v>
      </c>
      <c r="I124" s="5" t="str">
        <f>PROPER(TRIM(online_course_student_data_1!I124))</f>
        <v>Business</v>
      </c>
      <c r="J124" s="22">
        <f>IF(online_course_student_data_1!J124&gt;100%,online_course_student_data_1!J124/100,online_course_student_data_1!J124)</f>
        <v>0.19</v>
      </c>
      <c r="K124" s="11">
        <f>IF(online_course_student_data_1!K124&gt;2,online_course_student_data_1!K124/60,online_course_student_data_1!K124)</f>
        <v>0.75</v>
      </c>
      <c r="L124" s="4" t="s">
        <v>39</v>
      </c>
      <c r="M124" s="25">
        <f>IF(ISBLANK(online_course_student_data_1!M124),AVERAGE(1,5),IF(online_course_student_data_1!M124&gt;5,"5",online_course_student_data_1!M124))</f>
        <v>3</v>
      </c>
      <c r="N124" s="5">
        <f>LEN(online_course_student_data_1!N124)-LEN(SUBSTITUTE(online_course_student_data_1!N124,",",""))+1</f>
        <v>7</v>
      </c>
      <c r="O124" s="5" t="str" cm="1">
        <f t="array" ref="O124">_xlfn.IFS(OR(ISBLANK(online_course_student_data_1!F124),online_course_student_data_1!F124=0),"Unknown",AND(online_course_student_data_1!F124&gt;=18,online_course_student_data_1!F124&lt;=22),"Student",AND(online_course_student_data_1!F124&gt;=23,online_course_student_data_1!F124&lt;=30),"Early Career",AND(online_course_student_data_1!F124&gt;=31,online_course_student_data_1!F124&lt;=40),"Mid Career",online_course_student_data_1!F124&gt;=41,"Senior")</f>
        <v>Mid Career</v>
      </c>
      <c r="P124" s="5" t="str" cm="1">
        <f t="array" ref="P124">_xlfn.IFS(AND((J124*100)+K124&gt;0,(J124*100)+K124&lt;=5),"Low",AND((J124*100)+K124&gt;5,(J124*100)+K124&lt;=15),"Medium",(J124*100)+K124&gt;15,"High")</f>
        <v>High</v>
      </c>
      <c r="Q124" s="24"/>
    </row>
    <row r="125" spans="1:17" x14ac:dyDescent="0.25">
      <c r="A125" s="4" t="s">
        <v>587</v>
      </c>
      <c r="B125" s="5" t="str">
        <f>TRIM(PROPER(online_course_student_data_1!$B125))</f>
        <v>Charles Patterson</v>
      </c>
      <c r="C125" s="4" t="str">
        <f>TRIM(CLEAN(online_course_student_data_1!$C125))</f>
        <v>ashleylopez@hotmail.com</v>
      </c>
      <c r="D125" s="5" t="str">
        <f>IF(LEFT(online_course_student_data_1!$D125,1)="F","Female","Male")</f>
        <v>Female</v>
      </c>
      <c r="E125" s="4" t="str">
        <f>IF(online_course_student_data_1!$E125="us","USA",IF(online_course_student_data_1!$E125="IN","INDIA",UPPER(online_course_student_data_1!$E125)))</f>
        <v>CANADA</v>
      </c>
      <c r="F125" s="13">
        <f>IF(OR(ISBLANK(online_course_student_data_1!F125),online_course_student_data_1!F125=0),ROUND(AVERAGE(online_course_student_data_1!F$2:F$1201),0),online_course_student_data_1!F125)</f>
        <v>16</v>
      </c>
      <c r="G125" s="10">
        <v>45490</v>
      </c>
      <c r="H125" s="5" t="str">
        <f>TRIM(online_course_student_data_1!H125)</f>
        <v>Finance 101</v>
      </c>
      <c r="I125" s="5" t="str">
        <f>PROPER(TRIM(online_course_student_data_1!I125))</f>
        <v>Business</v>
      </c>
      <c r="J125" s="22">
        <f>IF(online_course_student_data_1!J125&gt;100%,online_course_student_data_1!J125/100,online_course_student_data_1!J125)</f>
        <v>0.03</v>
      </c>
      <c r="K125" s="11">
        <f>IF(online_course_student_data_1!K125&gt;2,online_course_student_data_1!K125/60,online_course_student_data_1!K125)</f>
        <v>1.5</v>
      </c>
      <c r="L125" s="4" t="s">
        <v>39</v>
      </c>
      <c r="M125" s="25">
        <f>IF(ISBLANK(online_course_student_data_1!M125),AVERAGE(1,5),IF(online_course_student_data_1!M125&gt;5,"5",online_course_student_data_1!M125))</f>
        <v>3</v>
      </c>
      <c r="N125" s="5">
        <f>LEN(online_course_student_data_1!N125)-LEN(SUBSTITUTE(online_course_student_data_1!N125,",",""))+1</f>
        <v>5</v>
      </c>
      <c r="O125" s="5" t="str" cm="1">
        <f t="array" ref="O125">_xlfn.IFS(OR(ISBLANK(online_course_student_data_1!F125),online_course_student_data_1!F125=0),"Unknown",AND(online_course_student_data_1!F125&gt;=18,online_course_student_data_1!F125&lt;=22),"Student",AND(online_course_student_data_1!F125&gt;=23,online_course_student_data_1!F125&lt;=30),"Early Career",AND(online_course_student_data_1!F125&gt;=31,online_course_student_data_1!F125&lt;=40),"Mid Career",online_course_student_data_1!F125&gt;=41,"Senior")</f>
        <v>Unknown</v>
      </c>
      <c r="P125" s="5" t="str" cm="1">
        <f t="array" ref="P125">_xlfn.IFS(AND((J125*100)+K125&gt;0,(J125*100)+K125&lt;=5),"Low",AND((J125*100)+K125&gt;5,(J125*100)+K125&lt;=15),"Medium",(J125*100)+K125&gt;15,"High")</f>
        <v>Low</v>
      </c>
      <c r="Q125" s="24"/>
    </row>
    <row r="126" spans="1:17" x14ac:dyDescent="0.25">
      <c r="A126" s="4" t="s">
        <v>591</v>
      </c>
      <c r="B126" s="5" t="str">
        <f>TRIM(PROPER(online_course_student_data_1!$B126))</f>
        <v>Kimberly Hartman</v>
      </c>
      <c r="C126" s="4" t="str">
        <f>TRIM(CLEAN(online_course_student_data_1!$C126))</f>
        <v>cmarks@hughes.com</v>
      </c>
      <c r="D126" s="5" t="str">
        <f>IF(LEFT(online_course_student_data_1!$D126,1)="F","Female","Male")</f>
        <v>Female</v>
      </c>
      <c r="E126" s="4" t="str">
        <f>IF(online_course_student_data_1!$E126="us","USA",IF(online_course_student_data_1!$E126="IN","INDIA",UPPER(online_course_student_data_1!$E126)))</f>
        <v>INDIA</v>
      </c>
      <c r="F126" s="13">
        <f>IF(OR(ISBLANK(online_course_student_data_1!F126),online_course_student_data_1!F126=0),ROUND(AVERAGE(online_course_student_data_1!F$2:F$1201),0),online_course_student_data_1!F126)</f>
        <v>16</v>
      </c>
      <c r="G126" s="10">
        <v>44790</v>
      </c>
      <c r="H126" s="5" t="str">
        <f>TRIM(online_course_student_data_1!H126)</f>
        <v>SEO Fundamentals</v>
      </c>
      <c r="I126" s="5" t="str">
        <f>PROPER(TRIM(online_course_student_data_1!I126))</f>
        <v>Marketing</v>
      </c>
      <c r="J126" s="22">
        <f>IF(online_course_student_data_1!J126&gt;100%,online_course_student_data_1!J126/100,online_course_student_data_1!J126)</f>
        <v>0.09</v>
      </c>
      <c r="K126" s="11">
        <f>IF(online_course_student_data_1!K126&gt;2,online_course_student_data_1!K126/60,online_course_student_data_1!K126)</f>
        <v>1.5</v>
      </c>
      <c r="L126" s="4" t="s">
        <v>32</v>
      </c>
      <c r="M126" s="25">
        <f>IF(ISBLANK(online_course_student_data_1!M126),AVERAGE(1,5),IF(online_course_student_data_1!M126&gt;5,"5",online_course_student_data_1!M126))</f>
        <v>4</v>
      </c>
      <c r="N126" s="5">
        <f>LEN(online_course_student_data_1!N126)-LEN(SUBSTITUTE(online_course_student_data_1!N126,",",""))+1</f>
        <v>8</v>
      </c>
      <c r="O126" s="5" t="str" cm="1">
        <f t="array" ref="O126">_xlfn.IFS(OR(ISBLANK(online_course_student_data_1!F126),online_course_student_data_1!F126=0),"Unknown",AND(online_course_student_data_1!F126&gt;=18,online_course_student_data_1!F126&lt;=22),"Student",AND(online_course_student_data_1!F126&gt;=23,online_course_student_data_1!F126&lt;=30),"Early Career",AND(online_course_student_data_1!F126&gt;=31,online_course_student_data_1!F126&lt;=40),"Mid Career",online_course_student_data_1!F126&gt;=41,"Senior")</f>
        <v>Unknown</v>
      </c>
      <c r="P126" s="5" t="str" cm="1">
        <f t="array" ref="P126">_xlfn.IFS(AND((J126*100)+K126&gt;0,(J126*100)+K126&lt;=5),"Low",AND((J126*100)+K126&gt;5,(J126*100)+K126&lt;=15),"Medium",(J126*100)+K126&gt;15,"High")</f>
        <v>Medium</v>
      </c>
      <c r="Q126" s="24"/>
    </row>
    <row r="127" spans="1:17" x14ac:dyDescent="0.25">
      <c r="A127" s="4" t="s">
        <v>596</v>
      </c>
      <c r="B127" s="5" t="str">
        <f>TRIM(PROPER(online_course_student_data_1!$B127))</f>
        <v>Patricia Moss</v>
      </c>
      <c r="C127" s="4" t="str">
        <f>TRIM(CLEAN(online_course_student_data_1!$C127))</f>
        <v>bradleypayne@hotmail.com</v>
      </c>
      <c r="D127" s="5" t="str">
        <f>IF(LEFT(online_course_student_data_1!$D127,1)="F","Female","Male")</f>
        <v>Female</v>
      </c>
      <c r="E127" s="4" t="str">
        <f>IF(online_course_student_data_1!$E127="us","USA",IF(online_course_student_data_1!$E127="IN","INDIA",UPPER(online_course_student_data_1!$E127)))</f>
        <v>USA</v>
      </c>
      <c r="F127" s="13">
        <f>IF(OR(ISBLANK(online_course_student_data_1!F127),online_course_student_data_1!F127=0),ROUND(AVERAGE(online_course_student_data_1!F$2:F$1201),0),online_course_student_data_1!F127)</f>
        <v>24</v>
      </c>
      <c r="G127" s="10">
        <v>44762</v>
      </c>
      <c r="H127" s="5" t="str">
        <f>TRIM(online_course_student_data_1!H127)</f>
        <v>SEO Fundamentals</v>
      </c>
      <c r="I127" s="5" t="str">
        <f>PROPER(TRIM(online_course_student_data_1!I127))</f>
        <v>Marketing</v>
      </c>
      <c r="J127" s="22">
        <f>IF(online_course_student_data_1!J127&gt;100%,online_course_student_data_1!J127/100,online_course_student_data_1!J127)</f>
        <v>0.89</v>
      </c>
      <c r="K127" s="11">
        <f>IF(online_course_student_data_1!K127&gt;2,online_course_student_data_1!K127/60,online_course_student_data_1!K127)</f>
        <v>1.5</v>
      </c>
      <c r="L127" s="4" t="s">
        <v>39</v>
      </c>
      <c r="M127" s="25">
        <f>IF(ISBLANK(online_course_student_data_1!M127),AVERAGE(1,5),IF(online_course_student_data_1!M127&gt;5,"5",online_course_student_data_1!M127))</f>
        <v>3</v>
      </c>
      <c r="N127" s="5">
        <f>LEN(online_course_student_data_1!N127)-LEN(SUBSTITUTE(online_course_student_data_1!N127,",",""))+1</f>
        <v>5</v>
      </c>
      <c r="O127" s="5" t="str" cm="1">
        <f t="array" ref="O127">_xlfn.IFS(OR(ISBLANK(online_course_student_data_1!F127),online_course_student_data_1!F127=0),"Unknown",AND(online_course_student_data_1!F127&gt;=18,online_course_student_data_1!F127&lt;=22),"Student",AND(online_course_student_data_1!F127&gt;=23,online_course_student_data_1!F127&lt;=30),"Early Career",AND(online_course_student_data_1!F127&gt;=31,online_course_student_data_1!F127&lt;=40),"Mid Career",online_course_student_data_1!F127&gt;=41,"Senior")</f>
        <v>Early Career</v>
      </c>
      <c r="P127" s="5" t="str" cm="1">
        <f t="array" ref="P127">_xlfn.IFS(AND((J127*100)+K127&gt;0,(J127*100)+K127&lt;=5),"Low",AND((J127*100)+K127&gt;5,(J127*100)+K127&lt;=15),"Medium",(J127*100)+K127&gt;15,"High")</f>
        <v>High</v>
      </c>
      <c r="Q127" s="24"/>
    </row>
    <row r="128" spans="1:17" x14ac:dyDescent="0.25">
      <c r="A128" s="4" t="s">
        <v>601</v>
      </c>
      <c r="B128" s="5" t="str">
        <f>TRIM(PROPER(online_course_student_data_1!$B128))</f>
        <v>Mrs. Catherine Taylor</v>
      </c>
      <c r="C128" s="4" t="str">
        <f>TRIM(CLEAN(online_course_student_data_1!$C128))</f>
        <v>carterbradley@gmail.com</v>
      </c>
      <c r="D128" s="5" t="str">
        <f>IF(LEFT(online_course_student_data_1!$D128,1)="F","Female","Male")</f>
        <v>Male</v>
      </c>
      <c r="E128" s="4" t="str">
        <f>IF(online_course_student_data_1!$E128="us","USA",IF(online_course_student_data_1!$E128="IN","INDIA",UPPER(online_course_student_data_1!$E128)))</f>
        <v>USA</v>
      </c>
      <c r="F128" s="13">
        <f>IF(OR(ISBLANK(online_course_student_data_1!F128),online_course_student_data_1!F128=0),ROUND(AVERAGE(online_course_student_data_1!F$2:F$1201),0),online_course_student_data_1!F128)</f>
        <v>16</v>
      </c>
      <c r="G128" s="10">
        <v>44986</v>
      </c>
      <c r="H128" s="5" t="str">
        <f>TRIM(online_course_student_data_1!H128)</f>
        <v>Machine Learning A-Z</v>
      </c>
      <c r="I128" s="5" t="str">
        <f>PROPER(TRIM(online_course_student_data_1!I128))</f>
        <v>Data Science</v>
      </c>
      <c r="J128" s="22">
        <f>IF(online_course_student_data_1!J128&gt;100%,online_course_student_data_1!J128/100,online_course_student_data_1!J128)</f>
        <v>0.7</v>
      </c>
      <c r="K128" s="11">
        <f>IF(online_course_student_data_1!K128&gt;2,online_course_student_data_1!K128/60,online_course_student_data_1!K128)</f>
        <v>2</v>
      </c>
      <c r="L128" s="4" t="s">
        <v>39</v>
      </c>
      <c r="M128" s="25">
        <f>IF(ISBLANK(online_course_student_data_1!M128),AVERAGE(1,5),IF(online_course_student_data_1!M128&gt;5,"5",online_course_student_data_1!M128))</f>
        <v>2</v>
      </c>
      <c r="N128" s="5">
        <f>LEN(online_course_student_data_1!N128)-LEN(SUBSTITUTE(online_course_student_data_1!N128,",",""))+1</f>
        <v>6</v>
      </c>
      <c r="O128" s="5" t="str" cm="1">
        <f t="array" ref="O128">_xlfn.IFS(OR(ISBLANK(online_course_student_data_1!F128),online_course_student_data_1!F128=0),"Unknown",AND(online_course_student_data_1!F128&gt;=18,online_course_student_data_1!F128&lt;=22),"Student",AND(online_course_student_data_1!F128&gt;=23,online_course_student_data_1!F128&lt;=30),"Early Career",AND(online_course_student_data_1!F128&gt;=31,online_course_student_data_1!F128&lt;=40),"Mid Career",online_course_student_data_1!F128&gt;=41,"Senior")</f>
        <v>Unknown</v>
      </c>
      <c r="P128" s="5" t="str" cm="1">
        <f t="array" ref="P128">_xlfn.IFS(AND((J128*100)+K128&gt;0,(J128*100)+K128&lt;=5),"Low",AND((J128*100)+K128&gt;5,(J128*100)+K128&lt;=15),"Medium",(J128*100)+K128&gt;15,"High")</f>
        <v>High</v>
      </c>
      <c r="Q128" s="24"/>
    </row>
    <row r="129" spans="1:17" x14ac:dyDescent="0.25">
      <c r="A129" s="4" t="s">
        <v>605</v>
      </c>
      <c r="B129" s="5" t="str">
        <f>TRIM(PROPER(online_course_student_data_1!$B129))</f>
        <v>Robert Kennedy</v>
      </c>
      <c r="C129" s="4" t="str">
        <f>TRIM(CLEAN(online_course_student_data_1!$C129))</f>
        <v>justinatkins@glenn.com</v>
      </c>
      <c r="D129" s="5" t="str">
        <f>IF(LEFT(online_course_student_data_1!$D129,1)="F","Female","Male")</f>
        <v>Female</v>
      </c>
      <c r="E129" s="4" t="str">
        <f>IF(online_course_student_data_1!$E129="us","USA",IF(online_course_student_data_1!$E129="IN","INDIA",UPPER(online_course_student_data_1!$E129)))</f>
        <v>UK</v>
      </c>
      <c r="F129" s="13">
        <f>IF(OR(ISBLANK(online_course_student_data_1!F129),online_course_student_data_1!F129=0),ROUND(AVERAGE(online_course_student_data_1!F$2:F$1201),0),online_course_student_data_1!F129)</f>
        <v>16</v>
      </c>
      <c r="G129" s="10">
        <v>44871</v>
      </c>
      <c r="H129" s="5" t="str">
        <f>TRIM(online_course_student_data_1!H129)</f>
        <v>Adobe Illustrator Mastery</v>
      </c>
      <c r="I129" s="5" t="str">
        <f>PROPER(TRIM(online_course_student_data_1!I129))</f>
        <v>Design</v>
      </c>
      <c r="J129" s="22">
        <f>IF(online_course_student_data_1!J129&gt;100%,online_course_student_data_1!J129/100,online_course_student_data_1!J129)</f>
        <v>0.82</v>
      </c>
      <c r="K129" s="11">
        <f>IF(online_course_student_data_1!K129&gt;2,online_course_student_data_1!K129/60,online_course_student_data_1!K129)</f>
        <v>1.5</v>
      </c>
      <c r="L129" s="4" t="s">
        <v>39</v>
      </c>
      <c r="M129" s="25">
        <f>IF(ISBLANK(online_course_student_data_1!M129),AVERAGE(1,5),IF(online_course_student_data_1!M129&gt;5,"5",online_course_student_data_1!M129))</f>
        <v>1</v>
      </c>
      <c r="N129" s="5">
        <f>LEN(online_course_student_data_1!N129)-LEN(SUBSTITUTE(online_course_student_data_1!N129,",",""))+1</f>
        <v>2</v>
      </c>
      <c r="O129" s="5" t="str" cm="1">
        <f t="array" ref="O129">_xlfn.IFS(OR(ISBLANK(online_course_student_data_1!F129),online_course_student_data_1!F129=0),"Unknown",AND(online_course_student_data_1!F129&gt;=18,online_course_student_data_1!F129&lt;=22),"Student",AND(online_course_student_data_1!F129&gt;=23,online_course_student_data_1!F129&lt;=30),"Early Career",AND(online_course_student_data_1!F129&gt;=31,online_course_student_data_1!F129&lt;=40),"Mid Career",online_course_student_data_1!F129&gt;=41,"Senior")</f>
        <v>Unknown</v>
      </c>
      <c r="P129" s="5" t="str" cm="1">
        <f t="array" ref="P129">_xlfn.IFS(AND((J129*100)+K129&gt;0,(J129*100)+K129&lt;=5),"Low",AND((J129*100)+K129&gt;5,(J129*100)+K129&lt;=15),"Medium",(J129*100)+K129&gt;15,"High")</f>
        <v>High</v>
      </c>
      <c r="Q129" s="24"/>
    </row>
    <row r="130" spans="1:17" x14ac:dyDescent="0.25">
      <c r="A130" s="4" t="s">
        <v>609</v>
      </c>
      <c r="B130" s="5" t="str">
        <f>TRIM(PROPER(online_course_student_data_1!$B130))</f>
        <v>Jeremiah Huber</v>
      </c>
      <c r="C130" s="4" t="str">
        <f>TRIM(CLEAN(online_course_student_data_1!$C130))</f>
        <v>tylerjimenez@hotmail.com</v>
      </c>
      <c r="D130" s="5" t="str">
        <f>IF(LEFT(online_course_student_data_1!$D130,1)="F","Female","Male")</f>
        <v>Female</v>
      </c>
      <c r="E130" s="4" t="str">
        <f>IF(online_course_student_data_1!$E130="us","USA",IF(online_course_student_data_1!$E130="IN","INDIA",UPPER(online_course_student_data_1!$E130)))</f>
        <v>INDIA</v>
      </c>
      <c r="F130" s="13">
        <f>IF(OR(ISBLANK(online_course_student_data_1!F130),online_course_student_data_1!F130=0),ROUND(AVERAGE(online_course_student_data_1!F$2:F$1201),0),online_course_student_data_1!F130)</f>
        <v>16</v>
      </c>
      <c r="G130" s="10">
        <v>44851</v>
      </c>
      <c r="H130" s="5" t="str">
        <f>TRIM(online_course_student_data_1!H130)</f>
        <v>JavaScript Bootcamp</v>
      </c>
      <c r="I130" s="5" t="str">
        <f>PROPER(TRIM(online_course_student_data_1!I130))</f>
        <v>Web Development</v>
      </c>
      <c r="J130" s="22">
        <f>IF(online_course_student_data_1!J130&gt;100%,online_course_student_data_1!J130/100,online_course_student_data_1!J130)</f>
        <v>0.38</v>
      </c>
      <c r="K130" s="11">
        <f>IF(online_course_student_data_1!K130&gt;2,online_course_student_data_1!K130/60,online_course_student_data_1!K130)</f>
        <v>1.5</v>
      </c>
      <c r="L130" s="4" t="s">
        <v>32</v>
      </c>
      <c r="M130" s="25">
        <f>IF(ISBLANK(online_course_student_data_1!M130),AVERAGE(1,5),IF(online_course_student_data_1!M130&gt;5,"5",online_course_student_data_1!M130))</f>
        <v>2</v>
      </c>
      <c r="N130" s="5">
        <f>LEN(online_course_student_data_1!N130)-LEN(SUBSTITUTE(online_course_student_data_1!N130,",",""))+1</f>
        <v>1</v>
      </c>
      <c r="O130" s="5" t="str" cm="1">
        <f t="array" ref="O130">_xlfn.IFS(OR(ISBLANK(online_course_student_data_1!F130),online_course_student_data_1!F130=0),"Unknown",AND(online_course_student_data_1!F130&gt;=18,online_course_student_data_1!F130&lt;=22),"Student",AND(online_course_student_data_1!F130&gt;=23,online_course_student_data_1!F130&lt;=30),"Early Career",AND(online_course_student_data_1!F130&gt;=31,online_course_student_data_1!F130&lt;=40),"Mid Career",online_course_student_data_1!F130&gt;=41,"Senior")</f>
        <v>Unknown</v>
      </c>
      <c r="P130" s="5" t="str" cm="1">
        <f t="array" ref="P130">_xlfn.IFS(AND((J130*100)+K130&gt;0,(J130*100)+K130&lt;=5),"Low",AND((J130*100)+K130&gt;5,(J130*100)+K130&lt;=15),"Medium",(J130*100)+K130&gt;15,"High")</f>
        <v>High</v>
      </c>
      <c r="Q130" s="24"/>
    </row>
    <row r="131" spans="1:17" x14ac:dyDescent="0.25">
      <c r="A131" s="4" t="s">
        <v>613</v>
      </c>
      <c r="B131" s="5" t="str">
        <f>TRIM(PROPER(online_course_student_data_1!$B131))</f>
        <v>Lance Short</v>
      </c>
      <c r="C131" s="4" t="str">
        <f>TRIM(CLEAN(online_course_student_data_1!$C131))</f>
        <v>curtis54@yahoo.com</v>
      </c>
      <c r="D131" s="5" t="str">
        <f>IF(LEFT(online_course_student_data_1!$D131,1)="F","Female","Male")</f>
        <v>Male</v>
      </c>
      <c r="E131" s="4" t="str">
        <f>IF(online_course_student_data_1!$E131="us","USA",IF(online_course_student_data_1!$E131="IN","INDIA",UPPER(online_course_student_data_1!$E131)))</f>
        <v>UK</v>
      </c>
      <c r="F131" s="13">
        <f>IF(OR(ISBLANK(online_course_student_data_1!F131),online_course_student_data_1!F131=0),ROUND(AVERAGE(online_course_student_data_1!F$2:F$1201),0),online_course_student_data_1!F131)</f>
        <v>16</v>
      </c>
      <c r="G131" s="10">
        <v>45072</v>
      </c>
      <c r="H131" s="5" t="str">
        <f>TRIM(online_course_student_data_1!H131)</f>
        <v>React for Beginners</v>
      </c>
      <c r="I131" s="5" t="str">
        <f>PROPER(TRIM(online_course_student_data_1!I131))</f>
        <v>Web Development</v>
      </c>
      <c r="J131" s="22">
        <f>IF(online_course_student_data_1!J131&gt;100%,online_course_student_data_1!J131/100,online_course_student_data_1!J131)</f>
        <v>0.78</v>
      </c>
      <c r="K131" s="11">
        <f>IF(online_course_student_data_1!K131&gt;2,online_course_student_data_1!K131/60,online_course_student_data_1!K131)</f>
        <v>1.5</v>
      </c>
      <c r="L131" s="4" t="s">
        <v>32</v>
      </c>
      <c r="M131" s="25">
        <f>IF(ISBLANK(online_course_student_data_1!M131),AVERAGE(1,5),IF(online_course_student_data_1!M131&gt;5,"5",online_course_student_data_1!M131))</f>
        <v>5</v>
      </c>
      <c r="N131" s="5">
        <f>LEN(online_course_student_data_1!N131)-LEN(SUBSTITUTE(online_course_student_data_1!N131,",",""))+1</f>
        <v>5</v>
      </c>
      <c r="O131" s="5" t="str" cm="1">
        <f t="array" ref="O131">_xlfn.IFS(OR(ISBLANK(online_course_student_data_1!F131),online_course_student_data_1!F131=0),"Unknown",AND(online_course_student_data_1!F131&gt;=18,online_course_student_data_1!F131&lt;=22),"Student",AND(online_course_student_data_1!F131&gt;=23,online_course_student_data_1!F131&lt;=30),"Early Career",AND(online_course_student_data_1!F131&gt;=31,online_course_student_data_1!F131&lt;=40),"Mid Career",online_course_student_data_1!F131&gt;=41,"Senior")</f>
        <v>Unknown</v>
      </c>
      <c r="P131" s="5" t="str" cm="1">
        <f t="array" ref="P131">_xlfn.IFS(AND((J131*100)+K131&gt;0,(J131*100)+K131&lt;=5),"Low",AND((J131*100)+K131&gt;5,(J131*100)+K131&lt;=15),"Medium",(J131*100)+K131&gt;15,"High")</f>
        <v>High</v>
      </c>
      <c r="Q131" s="24"/>
    </row>
    <row r="132" spans="1:17" x14ac:dyDescent="0.25">
      <c r="A132" s="4" t="s">
        <v>618</v>
      </c>
      <c r="B132" s="5" t="str">
        <f>TRIM(PROPER(online_course_student_data_1!$B132))</f>
        <v>Heather Williams</v>
      </c>
      <c r="C132" s="4" t="str">
        <f>TRIM(CLEAN(online_course_student_data_1!$C132))</f>
        <v>yhill@gmail.com</v>
      </c>
      <c r="D132" s="5" t="str">
        <f>IF(LEFT(online_course_student_data_1!$D132,1)="F","Female","Male")</f>
        <v>Male</v>
      </c>
      <c r="E132" s="4" t="str">
        <f>IF(online_course_student_data_1!$E132="us","USA",IF(online_course_student_data_1!$E132="IN","INDIA",UPPER(online_course_student_data_1!$E132)))</f>
        <v>INDIA</v>
      </c>
      <c r="F132" s="13">
        <f>IF(OR(ISBLANK(online_course_student_data_1!F132),online_course_student_data_1!F132=0),ROUND(AVERAGE(online_course_student_data_1!F$2:F$1201),0),online_course_student_data_1!F132)</f>
        <v>16</v>
      </c>
      <c r="G132" s="10">
        <v>45350</v>
      </c>
      <c r="H132" s="5" t="str">
        <f>TRIM(online_course_student_data_1!H132)</f>
        <v>Finance 101</v>
      </c>
      <c r="I132" s="5" t="str">
        <f>PROPER(TRIM(online_course_student_data_1!I132))</f>
        <v>Business</v>
      </c>
      <c r="J132" s="22">
        <f>IF(online_course_student_data_1!J132&gt;100%,online_course_student_data_1!J132/100,online_course_student_data_1!J132)</f>
        <v>0.82</v>
      </c>
      <c r="K132" s="11">
        <f>IF(online_course_student_data_1!K132&gt;2,online_course_student_data_1!K132/60,online_course_student_data_1!K132)</f>
        <v>1.5</v>
      </c>
      <c r="L132" s="4" t="s">
        <v>39</v>
      </c>
      <c r="M132" s="25" t="str">
        <f>IF(ISBLANK(online_course_student_data_1!M132),AVERAGE(1,5),IF(online_course_student_data_1!M132&gt;5,"5",online_course_student_data_1!M132))</f>
        <v>5</v>
      </c>
      <c r="N132" s="5">
        <f>LEN(online_course_student_data_1!N132)-LEN(SUBSTITUTE(online_course_student_data_1!N132,",",""))+1</f>
        <v>1</v>
      </c>
      <c r="O132" s="5" t="str" cm="1">
        <f t="array" ref="O132">_xlfn.IFS(OR(ISBLANK(online_course_student_data_1!F132),online_course_student_data_1!F132=0),"Unknown",AND(online_course_student_data_1!F132&gt;=18,online_course_student_data_1!F132&lt;=22),"Student",AND(online_course_student_data_1!F132&gt;=23,online_course_student_data_1!F132&lt;=30),"Early Career",AND(online_course_student_data_1!F132&gt;=31,online_course_student_data_1!F132&lt;=40),"Mid Career",online_course_student_data_1!F132&gt;=41,"Senior")</f>
        <v>Unknown</v>
      </c>
      <c r="P132" s="5" t="str" cm="1">
        <f t="array" ref="P132">_xlfn.IFS(AND((J132*100)+K132&gt;0,(J132*100)+K132&lt;=5),"Low",AND((J132*100)+K132&gt;5,(J132*100)+K132&lt;=15),"Medium",(J132*100)+K132&gt;15,"High")</f>
        <v>High</v>
      </c>
      <c r="Q132" s="24"/>
    </row>
    <row r="133" spans="1:17" x14ac:dyDescent="0.25">
      <c r="A133" s="4" t="s">
        <v>622</v>
      </c>
      <c r="B133" s="5" t="str">
        <f>TRIM(PROPER(online_course_student_data_1!$B133))</f>
        <v>Nicole Moore</v>
      </c>
      <c r="C133" s="4" t="str">
        <f>TRIM(CLEAN(online_course_student_data_1!$C133))</f>
        <v>melindagregory@johnson-jones.com</v>
      </c>
      <c r="D133" s="5" t="str">
        <f>IF(LEFT(online_course_student_data_1!$D133,1)="F","Female","Male")</f>
        <v>Male</v>
      </c>
      <c r="E133" s="4" t="str">
        <f>IF(online_course_student_data_1!$E133="us","USA",IF(online_course_student_data_1!$E133="IN","INDIA",UPPER(online_course_student_data_1!$E133)))</f>
        <v>UK</v>
      </c>
      <c r="F133" s="13">
        <f>IF(OR(ISBLANK(online_course_student_data_1!F133),online_course_student_data_1!F133=0),ROUND(AVERAGE(online_course_student_data_1!F$2:F$1201),0),online_course_student_data_1!F133)</f>
        <v>32</v>
      </c>
      <c r="G133" s="10">
        <v>44569</v>
      </c>
      <c r="H133" s="5" t="str">
        <f>TRIM(online_course_student_data_1!H133)</f>
        <v>Project Management Essentials</v>
      </c>
      <c r="I133" s="5" t="str">
        <f>PROPER(TRIM(online_course_student_data_1!I133))</f>
        <v>Business</v>
      </c>
      <c r="J133" s="22">
        <f>IF(online_course_student_data_1!J133&gt;100%,online_course_student_data_1!J133/100,online_course_student_data_1!J133)</f>
        <v>0.57999999999999996</v>
      </c>
      <c r="K133" s="11">
        <f>IF(online_course_student_data_1!K133&gt;2,online_course_student_data_1!K133/60,online_course_student_data_1!K133)</f>
        <v>1</v>
      </c>
      <c r="L133" s="4" t="s">
        <v>39</v>
      </c>
      <c r="M133" s="25">
        <f>IF(ISBLANK(online_course_student_data_1!M133),AVERAGE(1,5),IF(online_course_student_data_1!M133&gt;5,"5",online_course_student_data_1!M133))</f>
        <v>1</v>
      </c>
      <c r="N133" s="5">
        <f>LEN(online_course_student_data_1!N133)-LEN(SUBSTITUTE(online_course_student_data_1!N133,",",""))+1</f>
        <v>4</v>
      </c>
      <c r="O133" s="5" t="str" cm="1">
        <f t="array" ref="O133">_xlfn.IFS(OR(ISBLANK(online_course_student_data_1!F133),online_course_student_data_1!F133=0),"Unknown",AND(online_course_student_data_1!F133&gt;=18,online_course_student_data_1!F133&lt;=22),"Student",AND(online_course_student_data_1!F133&gt;=23,online_course_student_data_1!F133&lt;=30),"Early Career",AND(online_course_student_data_1!F133&gt;=31,online_course_student_data_1!F133&lt;=40),"Mid Career",online_course_student_data_1!F133&gt;=41,"Senior")</f>
        <v>Mid Career</v>
      </c>
      <c r="P133" s="5" t="str" cm="1">
        <f t="array" ref="P133">_xlfn.IFS(AND((J133*100)+K133&gt;0,(J133*100)+K133&lt;=5),"Low",AND((J133*100)+K133&gt;5,(J133*100)+K133&lt;=15),"Medium",(J133*100)+K133&gt;15,"High")</f>
        <v>High</v>
      </c>
      <c r="Q133" s="24"/>
    </row>
    <row r="134" spans="1:17" x14ac:dyDescent="0.25">
      <c r="A134" s="4" t="s">
        <v>626</v>
      </c>
      <c r="B134" s="5" t="str">
        <f>TRIM(PROPER(online_course_student_data_1!$B134))</f>
        <v>Meghan Rush</v>
      </c>
      <c r="C134" s="4" t="str">
        <f>TRIM(CLEAN(online_course_student_data_1!$C134))</f>
        <v>khines@gmail.com</v>
      </c>
      <c r="D134" s="5" t="str">
        <f>IF(LEFT(online_course_student_data_1!$D134,1)="F","Female","Male")</f>
        <v>Female</v>
      </c>
      <c r="E134" s="4" t="str">
        <f>IF(online_course_student_data_1!$E134="us","USA",IF(online_course_student_data_1!$E134="IN","INDIA",UPPER(online_course_student_data_1!$E134)))</f>
        <v>INDIA</v>
      </c>
      <c r="F134" s="13">
        <f>IF(OR(ISBLANK(online_course_student_data_1!F134),online_course_student_data_1!F134=0),ROUND(AVERAGE(online_course_student_data_1!F$2:F$1201),0),online_course_student_data_1!F134)</f>
        <v>16</v>
      </c>
      <c r="G134" s="10">
        <v>45220</v>
      </c>
      <c r="H134" s="5" t="str">
        <f>TRIM(online_course_student_data_1!H134)</f>
        <v>Finance 101</v>
      </c>
      <c r="I134" s="5" t="str">
        <f>PROPER(TRIM(online_course_student_data_1!I134))</f>
        <v>Business</v>
      </c>
      <c r="J134" s="22">
        <f>IF(online_course_student_data_1!J134&gt;100%,online_course_student_data_1!J134/100,online_course_student_data_1!J134)</f>
        <v>0.44</v>
      </c>
      <c r="K134" s="11">
        <f>IF(online_course_student_data_1!K134&gt;2,online_course_student_data_1!K134/60,online_course_student_data_1!K134)</f>
        <v>1</v>
      </c>
      <c r="L134" s="4" t="s">
        <v>39</v>
      </c>
      <c r="M134" s="25">
        <f>IF(ISBLANK(online_course_student_data_1!M134),AVERAGE(1,5),IF(online_course_student_data_1!M134&gt;5,"5",online_course_student_data_1!M134))</f>
        <v>4</v>
      </c>
      <c r="N134" s="5">
        <f>LEN(online_course_student_data_1!N134)-LEN(SUBSTITUTE(online_course_student_data_1!N134,",",""))+1</f>
        <v>6</v>
      </c>
      <c r="O134" s="5" t="str" cm="1">
        <f t="array" ref="O134">_xlfn.IFS(OR(ISBLANK(online_course_student_data_1!F134),online_course_student_data_1!F134=0),"Unknown",AND(online_course_student_data_1!F134&gt;=18,online_course_student_data_1!F134&lt;=22),"Student",AND(online_course_student_data_1!F134&gt;=23,online_course_student_data_1!F134&lt;=30),"Early Career",AND(online_course_student_data_1!F134&gt;=31,online_course_student_data_1!F134&lt;=40),"Mid Career",online_course_student_data_1!F134&gt;=41,"Senior")</f>
        <v>Unknown</v>
      </c>
      <c r="P134" s="5" t="str" cm="1">
        <f t="array" ref="P134">_xlfn.IFS(AND((J134*100)+K134&gt;0,(J134*100)+K134&lt;=5),"Low",AND((J134*100)+K134&gt;5,(J134*100)+K134&lt;=15),"Medium",(J134*100)+K134&gt;15,"High")</f>
        <v>High</v>
      </c>
      <c r="Q134" s="24"/>
    </row>
    <row r="135" spans="1:17" x14ac:dyDescent="0.25">
      <c r="A135" s="4" t="s">
        <v>630</v>
      </c>
      <c r="B135" s="5" t="str">
        <f>TRIM(PROPER(online_course_student_data_1!$B135))</f>
        <v>Tyler Johnson</v>
      </c>
      <c r="C135" s="4" t="str">
        <f>TRIM(CLEAN(online_course_student_data_1!$C135))</f>
        <v>jholmes@green.info</v>
      </c>
      <c r="D135" s="5" t="str">
        <f>IF(LEFT(online_course_student_data_1!$D135,1)="F","Female","Male")</f>
        <v>Male</v>
      </c>
      <c r="E135" s="4" t="str">
        <f>IF(online_course_student_data_1!$E135="us","USA",IF(online_course_student_data_1!$E135="IN","INDIA",UPPER(online_course_student_data_1!$E135)))</f>
        <v>INDIA</v>
      </c>
      <c r="F135" s="13">
        <f>IF(OR(ISBLANK(online_course_student_data_1!F135),online_course_student_data_1!F135=0),ROUND(AVERAGE(online_course_student_data_1!F$2:F$1201),0),online_course_student_data_1!F135)</f>
        <v>16</v>
      </c>
      <c r="G135" s="10">
        <v>45480</v>
      </c>
      <c r="H135" s="5" t="str">
        <f>TRIM(online_course_student_data_1!H135)</f>
        <v>HTML &amp; CSS Basics</v>
      </c>
      <c r="I135" s="5" t="str">
        <f>PROPER(TRIM(online_course_student_data_1!I135))</f>
        <v>Web Development</v>
      </c>
      <c r="J135" s="22">
        <f>IF(online_course_student_data_1!J135&gt;100%,online_course_student_data_1!J135/100,online_course_student_data_1!J135)</f>
        <v>0.49</v>
      </c>
      <c r="K135" s="11">
        <f>IF(online_course_student_data_1!K135&gt;2,online_course_student_data_1!K135/60,online_course_student_data_1!K135)</f>
        <v>1.5</v>
      </c>
      <c r="L135" s="4" t="s">
        <v>39</v>
      </c>
      <c r="M135" s="25" t="str">
        <f>IF(ISBLANK(online_course_student_data_1!M135),AVERAGE(1,5),IF(online_course_student_data_1!M135&gt;5,"5",online_course_student_data_1!M135))</f>
        <v>5</v>
      </c>
      <c r="N135" s="5">
        <f>LEN(online_course_student_data_1!N135)-LEN(SUBSTITUTE(online_course_student_data_1!N135,",",""))+1</f>
        <v>2</v>
      </c>
      <c r="O135" s="5" t="str" cm="1">
        <f t="array" ref="O135">_xlfn.IFS(OR(ISBLANK(online_course_student_data_1!F135),online_course_student_data_1!F135=0),"Unknown",AND(online_course_student_data_1!F135&gt;=18,online_course_student_data_1!F135&lt;=22),"Student",AND(online_course_student_data_1!F135&gt;=23,online_course_student_data_1!F135&lt;=30),"Early Career",AND(online_course_student_data_1!F135&gt;=31,online_course_student_data_1!F135&lt;=40),"Mid Career",online_course_student_data_1!F135&gt;=41,"Senior")</f>
        <v>Unknown</v>
      </c>
      <c r="P135" s="5" t="str" cm="1">
        <f t="array" ref="P135">_xlfn.IFS(AND((J135*100)+K135&gt;0,(J135*100)+K135&lt;=5),"Low",AND((J135*100)+K135&gt;5,(J135*100)+K135&lt;=15),"Medium",(J135*100)+K135&gt;15,"High")</f>
        <v>High</v>
      </c>
      <c r="Q135" s="24"/>
    </row>
    <row r="136" spans="1:17" x14ac:dyDescent="0.25">
      <c r="A136" s="4" t="s">
        <v>634</v>
      </c>
      <c r="B136" s="5" t="str">
        <f>TRIM(PROPER(online_course_student_data_1!$B136))</f>
        <v>Katherine Martinez</v>
      </c>
      <c r="C136" s="4" t="str">
        <f>TRIM(CLEAN(online_course_student_data_1!$C136))</f>
        <v>tthompson@osborn-cochran.com</v>
      </c>
      <c r="D136" s="5" t="str">
        <f>IF(LEFT(online_course_student_data_1!$D136,1)="F","Female","Male")</f>
        <v>Female</v>
      </c>
      <c r="E136" s="4" t="str">
        <f>IF(online_course_student_data_1!$E136="us","USA",IF(online_course_student_data_1!$E136="IN","INDIA",UPPER(online_course_student_data_1!$E136)))</f>
        <v>GERMANY</v>
      </c>
      <c r="F136" s="13">
        <f>IF(OR(ISBLANK(online_course_student_data_1!F136),online_course_student_data_1!F136=0),ROUND(AVERAGE(online_course_student_data_1!F$2:F$1201),0),online_course_student_data_1!F136)</f>
        <v>16</v>
      </c>
      <c r="G136" s="10">
        <v>45080</v>
      </c>
      <c r="H136" s="5" t="str">
        <f>TRIM(online_course_student_data_1!H136)</f>
        <v>Adobe Illustrator Mastery</v>
      </c>
      <c r="I136" s="5" t="str">
        <f>PROPER(TRIM(online_course_student_data_1!I136))</f>
        <v>Design</v>
      </c>
      <c r="J136" s="22">
        <f>IF(online_course_student_data_1!J136&gt;100%,online_course_student_data_1!J136/100,online_course_student_data_1!J136)</f>
        <v>0.63</v>
      </c>
      <c r="K136" s="11">
        <f>IF(online_course_student_data_1!K136&gt;2,online_course_student_data_1!K136/60,online_course_student_data_1!K136)</f>
        <v>2</v>
      </c>
      <c r="L136" s="4" t="s">
        <v>32</v>
      </c>
      <c r="M136" s="25">
        <f>IF(ISBLANK(online_course_student_data_1!M136),AVERAGE(1,5),IF(online_course_student_data_1!M136&gt;5,"5",online_course_student_data_1!M136))</f>
        <v>1</v>
      </c>
      <c r="N136" s="5">
        <f>LEN(online_course_student_data_1!N136)-LEN(SUBSTITUTE(online_course_student_data_1!N136,",",""))+1</f>
        <v>8</v>
      </c>
      <c r="O136" s="5" t="str" cm="1">
        <f t="array" ref="O136">_xlfn.IFS(OR(ISBLANK(online_course_student_data_1!F136),online_course_student_data_1!F136=0),"Unknown",AND(online_course_student_data_1!F136&gt;=18,online_course_student_data_1!F136&lt;=22),"Student",AND(online_course_student_data_1!F136&gt;=23,online_course_student_data_1!F136&lt;=30),"Early Career",AND(online_course_student_data_1!F136&gt;=31,online_course_student_data_1!F136&lt;=40),"Mid Career",online_course_student_data_1!F136&gt;=41,"Senior")</f>
        <v>Unknown</v>
      </c>
      <c r="P136" s="5" t="str" cm="1">
        <f t="array" ref="P136">_xlfn.IFS(AND((J136*100)+K136&gt;0,(J136*100)+K136&lt;=5),"Low",AND((J136*100)+K136&gt;5,(J136*100)+K136&lt;=15),"Medium",(J136*100)+K136&gt;15,"High")</f>
        <v>High</v>
      </c>
      <c r="Q136" s="24"/>
    </row>
    <row r="137" spans="1:17" x14ac:dyDescent="0.25">
      <c r="A137" s="4" t="s">
        <v>638</v>
      </c>
      <c r="B137" s="5" t="str">
        <f>TRIM(PROPER(online_course_student_data_1!$B137))</f>
        <v>Stephanie York</v>
      </c>
      <c r="C137" s="4" t="str">
        <f>TRIM(CLEAN(online_course_student_data_1!$C137))</f>
        <v>william13@young.com</v>
      </c>
      <c r="D137" s="5" t="str">
        <f>IF(LEFT(online_course_student_data_1!$D137,1)="F","Female","Male")</f>
        <v>Female</v>
      </c>
      <c r="E137" s="4" t="str">
        <f>IF(online_course_student_data_1!$E137="us","USA",IF(online_course_student_data_1!$E137="IN","INDIA",UPPER(online_course_student_data_1!$E137)))</f>
        <v>USA</v>
      </c>
      <c r="F137" s="13">
        <f>IF(OR(ISBLANK(online_course_student_data_1!F137),online_course_student_data_1!F137=0),ROUND(AVERAGE(online_course_student_data_1!F$2:F$1201),0),online_course_student_data_1!F137)</f>
        <v>29</v>
      </c>
      <c r="G137" s="10">
        <v>45840</v>
      </c>
      <c r="H137" s="5" t="str">
        <f>TRIM(online_course_student_data_1!H137)</f>
        <v>Project Management Essentials</v>
      </c>
      <c r="I137" s="5" t="str">
        <f>PROPER(TRIM(online_course_student_data_1!I137))</f>
        <v>Business</v>
      </c>
      <c r="J137" s="22">
        <f>IF(online_course_student_data_1!J137&gt;100%,online_course_student_data_1!J137/100,online_course_student_data_1!J137)</f>
        <v>0.13</v>
      </c>
      <c r="K137" s="11">
        <f>IF(online_course_student_data_1!K137&gt;2,online_course_student_data_1!K137/60,online_course_student_data_1!K137)</f>
        <v>2</v>
      </c>
      <c r="L137" s="4" t="s">
        <v>32</v>
      </c>
      <c r="M137" s="25">
        <f>IF(ISBLANK(online_course_student_data_1!M137),AVERAGE(1,5),IF(online_course_student_data_1!M137&gt;5,"5",online_course_student_data_1!M137))</f>
        <v>4</v>
      </c>
      <c r="N137" s="5">
        <f>LEN(online_course_student_data_1!N137)-LEN(SUBSTITUTE(online_course_student_data_1!N137,",",""))+1</f>
        <v>8</v>
      </c>
      <c r="O137" s="5" t="str" cm="1">
        <f t="array" ref="O137">_xlfn.IFS(OR(ISBLANK(online_course_student_data_1!F137),online_course_student_data_1!F137=0),"Unknown",AND(online_course_student_data_1!F137&gt;=18,online_course_student_data_1!F137&lt;=22),"Student",AND(online_course_student_data_1!F137&gt;=23,online_course_student_data_1!F137&lt;=30),"Early Career",AND(online_course_student_data_1!F137&gt;=31,online_course_student_data_1!F137&lt;=40),"Mid Career",online_course_student_data_1!F137&gt;=41,"Senior")</f>
        <v>Early Career</v>
      </c>
      <c r="P137" s="5" t="str" cm="1">
        <f t="array" ref="P137">_xlfn.IFS(AND((J137*100)+K137&gt;0,(J137*100)+K137&lt;=5),"Low",AND((J137*100)+K137&gt;5,(J137*100)+K137&lt;=15),"Medium",(J137*100)+K137&gt;15,"High")</f>
        <v>Medium</v>
      </c>
      <c r="Q137" s="24"/>
    </row>
    <row r="138" spans="1:17" x14ac:dyDescent="0.25">
      <c r="A138" s="4" t="s">
        <v>642</v>
      </c>
      <c r="B138" s="5" t="str">
        <f>TRIM(PROPER(online_course_student_data_1!$B138))</f>
        <v>Kristen Salazar</v>
      </c>
      <c r="C138" s="4" t="str">
        <f>TRIM(CLEAN(online_course_student_data_1!$C138))</f>
        <v>parkeryvonne@mendoza.org</v>
      </c>
      <c r="D138" s="5" t="str">
        <f>IF(LEFT(online_course_student_data_1!$D138,1)="F","Female","Male")</f>
        <v>Female</v>
      </c>
      <c r="E138" s="4" t="str">
        <f>IF(online_course_student_data_1!$E138="us","USA",IF(online_course_student_data_1!$E138="IN","INDIA",UPPER(online_course_student_data_1!$E138)))</f>
        <v>UK</v>
      </c>
      <c r="F138" s="13">
        <f>IF(OR(ISBLANK(online_course_student_data_1!F138),online_course_student_data_1!F138=0),ROUND(AVERAGE(online_course_student_data_1!F$2:F$1201),0),online_course_student_data_1!F138)</f>
        <v>16</v>
      </c>
      <c r="G138" s="10">
        <v>45218</v>
      </c>
      <c r="H138" s="5" t="str">
        <f>TRIM(online_course_student_data_1!H138)</f>
        <v>Digital Marketing 101</v>
      </c>
      <c r="I138" s="5" t="str">
        <f>PROPER(TRIM(online_course_student_data_1!I138))</f>
        <v>Marketing</v>
      </c>
      <c r="J138" s="22">
        <f>IF(online_course_student_data_1!J138&gt;100%,online_course_student_data_1!J138/100,online_course_student_data_1!J138)</f>
        <v>0.49</v>
      </c>
      <c r="K138" s="11">
        <f>IF(online_course_student_data_1!K138&gt;2,online_course_student_data_1!K138/60,online_course_student_data_1!K138)</f>
        <v>0.75</v>
      </c>
      <c r="L138" s="4" t="s">
        <v>32</v>
      </c>
      <c r="M138" s="25">
        <f>IF(ISBLANK(online_course_student_data_1!M138),AVERAGE(1,5),IF(online_course_student_data_1!M138&gt;5,"5",online_course_student_data_1!M138))</f>
        <v>5</v>
      </c>
      <c r="N138" s="5">
        <f>LEN(online_course_student_data_1!N138)-LEN(SUBSTITUTE(online_course_student_data_1!N138,",",""))+1</f>
        <v>6</v>
      </c>
      <c r="O138" s="5" t="str" cm="1">
        <f t="array" ref="O138">_xlfn.IFS(OR(ISBLANK(online_course_student_data_1!F138),online_course_student_data_1!F138=0),"Unknown",AND(online_course_student_data_1!F138&gt;=18,online_course_student_data_1!F138&lt;=22),"Student",AND(online_course_student_data_1!F138&gt;=23,online_course_student_data_1!F138&lt;=30),"Early Career",AND(online_course_student_data_1!F138&gt;=31,online_course_student_data_1!F138&lt;=40),"Mid Career",online_course_student_data_1!F138&gt;=41,"Senior")</f>
        <v>Unknown</v>
      </c>
      <c r="P138" s="5" t="str" cm="1">
        <f t="array" ref="P138">_xlfn.IFS(AND((J138*100)+K138&gt;0,(J138*100)+K138&lt;=5),"Low",AND((J138*100)+K138&gt;5,(J138*100)+K138&lt;=15),"Medium",(J138*100)+K138&gt;15,"High")</f>
        <v>High</v>
      </c>
      <c r="Q138" s="24"/>
    </row>
    <row r="139" spans="1:17" x14ac:dyDescent="0.25">
      <c r="A139" s="4" t="s">
        <v>647</v>
      </c>
      <c r="B139" s="5" t="str">
        <f>TRIM(PROPER(online_course_student_data_1!$B139))</f>
        <v>John Holmes</v>
      </c>
      <c r="C139" s="4" t="str">
        <f>TRIM(CLEAN(online_course_student_data_1!$C139))</f>
        <v>invalid-email</v>
      </c>
      <c r="D139" s="5" t="str">
        <f>IF(LEFT(online_course_student_data_1!$D139,1)="F","Female","Male")</f>
        <v>Female</v>
      </c>
      <c r="E139" s="4" t="str">
        <f>IF(online_course_student_data_1!$E139="us","USA",IF(online_course_student_data_1!$E139="IN","INDIA",UPPER(online_course_student_data_1!$E139)))</f>
        <v>UK</v>
      </c>
      <c r="F139" s="13">
        <f>IF(OR(ISBLANK(online_course_student_data_1!F139),online_course_student_data_1!F139=0),ROUND(AVERAGE(online_course_student_data_1!F$2:F$1201),0),online_course_student_data_1!F139)</f>
        <v>16</v>
      </c>
      <c r="G139" s="10">
        <v>44772</v>
      </c>
      <c r="H139" s="5" t="str">
        <f>TRIM(online_course_student_data_1!H139)</f>
        <v>SEO Fundamentals</v>
      </c>
      <c r="I139" s="5" t="str">
        <f>PROPER(TRIM(online_course_student_data_1!I139))</f>
        <v>Marketing</v>
      </c>
      <c r="J139" s="22">
        <f>IF(online_course_student_data_1!J139&gt;100%,online_course_student_data_1!J139/100,online_course_student_data_1!J139)</f>
        <v>0.51</v>
      </c>
      <c r="K139" s="11">
        <f>IF(online_course_student_data_1!K139&gt;2,online_course_student_data_1!K139/60,online_course_student_data_1!K139)</f>
        <v>1.5</v>
      </c>
      <c r="L139" s="4" t="s">
        <v>32</v>
      </c>
      <c r="M139" s="25">
        <f>IF(ISBLANK(online_course_student_data_1!M139),AVERAGE(1,5),IF(online_course_student_data_1!M139&gt;5,"5",online_course_student_data_1!M139))</f>
        <v>5</v>
      </c>
      <c r="N139" s="5">
        <f>LEN(online_course_student_data_1!N139)-LEN(SUBSTITUTE(online_course_student_data_1!N139,",",""))+1</f>
        <v>3</v>
      </c>
      <c r="O139" s="5" t="str" cm="1">
        <f t="array" ref="O139">_xlfn.IFS(OR(ISBLANK(online_course_student_data_1!F139),online_course_student_data_1!F139=0),"Unknown",AND(online_course_student_data_1!F139&gt;=18,online_course_student_data_1!F139&lt;=22),"Student",AND(online_course_student_data_1!F139&gt;=23,online_course_student_data_1!F139&lt;=30),"Early Career",AND(online_course_student_data_1!F139&gt;=31,online_course_student_data_1!F139&lt;=40),"Mid Career",online_course_student_data_1!F139&gt;=41,"Senior")</f>
        <v>Unknown</v>
      </c>
      <c r="P139" s="5" t="str" cm="1">
        <f t="array" ref="P139">_xlfn.IFS(AND((J139*100)+K139&gt;0,(J139*100)+K139&lt;=5),"Low",AND((J139*100)+K139&gt;5,(J139*100)+K139&lt;=15),"Medium",(J139*100)+K139&gt;15,"High")</f>
        <v>High</v>
      </c>
      <c r="Q139" s="24"/>
    </row>
    <row r="140" spans="1:17" x14ac:dyDescent="0.25">
      <c r="A140" s="4" t="s">
        <v>651</v>
      </c>
      <c r="B140" s="5" t="str">
        <f>TRIM(PROPER(online_course_student_data_1!$B140))</f>
        <v>Catherine Burch</v>
      </c>
      <c r="C140" s="4" t="str">
        <f>TRIM(CLEAN(online_course_student_data_1!$C140))</f>
        <v>guerraapril@yahoo.com</v>
      </c>
      <c r="D140" s="5" t="str">
        <f>IF(LEFT(online_course_student_data_1!$D140,1)="F","Female","Male")</f>
        <v>Female</v>
      </c>
      <c r="E140" s="4" t="str">
        <f>IF(online_course_student_data_1!$E140="us","USA",IF(online_course_student_data_1!$E140="IN","INDIA",UPPER(online_course_student_data_1!$E140)))</f>
        <v>CANADA</v>
      </c>
      <c r="F140" s="13">
        <f>IF(OR(ISBLANK(online_course_student_data_1!F140),online_course_student_data_1!F140=0),ROUND(AVERAGE(online_course_student_data_1!F$2:F$1201),0),online_course_student_data_1!F140)</f>
        <v>33</v>
      </c>
      <c r="G140" s="10">
        <v>44857</v>
      </c>
      <c r="H140" s="5" t="str">
        <f>TRIM(online_course_student_data_1!H140)</f>
        <v>JavaScript Bootcamp</v>
      </c>
      <c r="I140" s="5" t="str">
        <f>PROPER(TRIM(online_course_student_data_1!I140))</f>
        <v>Web Development</v>
      </c>
      <c r="J140" s="22">
        <f>IF(online_course_student_data_1!J140&gt;100%,online_course_student_data_1!J140/100,online_course_student_data_1!J140)</f>
        <v>0.78</v>
      </c>
      <c r="K140" s="11">
        <f>IF(online_course_student_data_1!K140&gt;2,online_course_student_data_1!K140/60,online_course_student_data_1!K140)</f>
        <v>1.5</v>
      </c>
      <c r="L140" s="4" t="s">
        <v>39</v>
      </c>
      <c r="M140" s="25">
        <f>IF(ISBLANK(online_course_student_data_1!M140),AVERAGE(1,5),IF(online_course_student_data_1!M140&gt;5,"5",online_course_student_data_1!M140))</f>
        <v>3</v>
      </c>
      <c r="N140" s="5">
        <f>LEN(online_course_student_data_1!N140)-LEN(SUBSTITUTE(online_course_student_data_1!N140,",",""))+1</f>
        <v>6</v>
      </c>
      <c r="O140" s="5" t="str" cm="1">
        <f t="array" ref="O140">_xlfn.IFS(OR(ISBLANK(online_course_student_data_1!F140),online_course_student_data_1!F140=0),"Unknown",AND(online_course_student_data_1!F140&gt;=18,online_course_student_data_1!F140&lt;=22),"Student",AND(online_course_student_data_1!F140&gt;=23,online_course_student_data_1!F140&lt;=30),"Early Career",AND(online_course_student_data_1!F140&gt;=31,online_course_student_data_1!F140&lt;=40),"Mid Career",online_course_student_data_1!F140&gt;=41,"Senior")</f>
        <v>Mid Career</v>
      </c>
      <c r="P140" s="5" t="str" cm="1">
        <f t="array" ref="P140">_xlfn.IFS(AND((J140*100)+K140&gt;0,(J140*100)+K140&lt;=5),"Low",AND((J140*100)+K140&gt;5,(J140*100)+K140&lt;=15),"Medium",(J140*100)+K140&gt;15,"High")</f>
        <v>High</v>
      </c>
      <c r="Q140" s="24"/>
    </row>
    <row r="141" spans="1:17" x14ac:dyDescent="0.25">
      <c r="A141" s="4" t="s">
        <v>656</v>
      </c>
      <c r="B141" s="5" t="str">
        <f>TRIM(PROPER(online_course_student_data_1!$B141))</f>
        <v>Travis Stone</v>
      </c>
      <c r="C141" s="4" t="str">
        <f>TRIM(CLEAN(online_course_student_data_1!$C141))</f>
        <v>kingcynthia@hotmail.com</v>
      </c>
      <c r="D141" s="5" t="str">
        <f>IF(LEFT(online_course_student_data_1!$D141,1)="F","Female","Male")</f>
        <v>Female</v>
      </c>
      <c r="E141" s="4" t="str">
        <f>IF(online_course_student_data_1!$E141="us","USA",IF(online_course_student_data_1!$E141="IN","INDIA",UPPER(online_course_student_data_1!$E141)))</f>
        <v>INDIA</v>
      </c>
      <c r="F141" s="13">
        <f>IF(OR(ISBLANK(online_course_student_data_1!F141),online_course_student_data_1!F141=0),ROUND(AVERAGE(online_course_student_data_1!F$2:F$1201),0),online_course_student_data_1!F141)</f>
        <v>16</v>
      </c>
      <c r="G141" s="10">
        <v>44913</v>
      </c>
      <c r="H141" s="5" t="str">
        <f>TRIM(online_course_student_data_1!H141)</f>
        <v>Machine Learning A-Z</v>
      </c>
      <c r="I141" s="5" t="str">
        <f>PROPER(TRIM(online_course_student_data_1!I141))</f>
        <v>Data Science</v>
      </c>
      <c r="J141" s="22">
        <f>IF(online_course_student_data_1!J141&gt;100%,online_course_student_data_1!J141/100,online_course_student_data_1!J141)</f>
        <v>0.8</v>
      </c>
      <c r="K141" s="11">
        <f>IF(online_course_student_data_1!K141&gt;2,online_course_student_data_1!K141/60,online_course_student_data_1!K141)</f>
        <v>1</v>
      </c>
      <c r="L141" s="4" t="s">
        <v>39</v>
      </c>
      <c r="M141" s="25">
        <f>IF(ISBLANK(online_course_student_data_1!M141),AVERAGE(1,5),IF(online_course_student_data_1!M141&gt;5,"5",online_course_student_data_1!M141))</f>
        <v>1</v>
      </c>
      <c r="N141" s="5">
        <f>LEN(online_course_student_data_1!N141)-LEN(SUBSTITUTE(online_course_student_data_1!N141,",",""))+1</f>
        <v>5</v>
      </c>
      <c r="O141" s="5" t="str" cm="1">
        <f t="array" ref="O141">_xlfn.IFS(OR(ISBLANK(online_course_student_data_1!F141),online_course_student_data_1!F141=0),"Unknown",AND(online_course_student_data_1!F141&gt;=18,online_course_student_data_1!F141&lt;=22),"Student",AND(online_course_student_data_1!F141&gt;=23,online_course_student_data_1!F141&lt;=30),"Early Career",AND(online_course_student_data_1!F141&gt;=31,online_course_student_data_1!F141&lt;=40),"Mid Career",online_course_student_data_1!F141&gt;=41,"Senior")</f>
        <v>Unknown</v>
      </c>
      <c r="P141" s="5" t="str" cm="1">
        <f t="array" ref="P141">_xlfn.IFS(AND((J141*100)+K141&gt;0,(J141*100)+K141&lt;=5),"Low",AND((J141*100)+K141&gt;5,(J141*100)+K141&lt;=15),"Medium",(J141*100)+K141&gt;15,"High")</f>
        <v>High</v>
      </c>
      <c r="Q141" s="24"/>
    </row>
    <row r="142" spans="1:17" x14ac:dyDescent="0.25">
      <c r="A142" s="4" t="s">
        <v>661</v>
      </c>
      <c r="B142" s="5" t="str">
        <f>TRIM(PROPER(online_course_student_data_1!$B142))</f>
        <v>Kathryn Jackson</v>
      </c>
      <c r="C142" s="4" t="str">
        <f>TRIM(CLEAN(online_course_student_data_1!$C142))</f>
        <v>invalid-email</v>
      </c>
      <c r="D142" s="5" t="str">
        <f>IF(LEFT(online_course_student_data_1!$D142,1)="F","Female","Male")</f>
        <v>Female</v>
      </c>
      <c r="E142" s="4" t="str">
        <f>IF(online_course_student_data_1!$E142="us","USA",IF(online_course_student_data_1!$E142="IN","INDIA",UPPER(online_course_student_data_1!$E142)))</f>
        <v>USA</v>
      </c>
      <c r="F142" s="13">
        <f>IF(OR(ISBLANK(online_course_student_data_1!F142),online_course_student_data_1!F142=0),ROUND(AVERAGE(online_course_student_data_1!F$2:F$1201),0),online_course_student_data_1!F142)</f>
        <v>16</v>
      </c>
      <c r="G142" s="10">
        <v>45113</v>
      </c>
      <c r="H142" s="5" t="str">
        <f>TRIM(online_course_student_data_1!H142)</f>
        <v>SEO Fundamentals</v>
      </c>
      <c r="I142" s="5" t="str">
        <f>PROPER(TRIM(online_course_student_data_1!I142))</f>
        <v>Marketing</v>
      </c>
      <c r="J142" s="22">
        <f>IF(online_course_student_data_1!J142&gt;100%,online_course_student_data_1!J142/100,online_course_student_data_1!J142)</f>
        <v>0.73</v>
      </c>
      <c r="K142" s="11">
        <f>IF(online_course_student_data_1!K142&gt;2,online_course_student_data_1!K142/60,online_course_student_data_1!K142)</f>
        <v>1</v>
      </c>
      <c r="L142" s="4" t="s">
        <v>39</v>
      </c>
      <c r="M142" s="25">
        <f>IF(ISBLANK(online_course_student_data_1!M142),AVERAGE(1,5),IF(online_course_student_data_1!M142&gt;5,"5",online_course_student_data_1!M142))</f>
        <v>3</v>
      </c>
      <c r="N142" s="5">
        <f>LEN(online_course_student_data_1!N142)-LEN(SUBSTITUTE(online_course_student_data_1!N142,",",""))+1</f>
        <v>3</v>
      </c>
      <c r="O142" s="5" t="str" cm="1">
        <f t="array" ref="O142">_xlfn.IFS(OR(ISBLANK(online_course_student_data_1!F142),online_course_student_data_1!F142=0),"Unknown",AND(online_course_student_data_1!F142&gt;=18,online_course_student_data_1!F142&lt;=22),"Student",AND(online_course_student_data_1!F142&gt;=23,online_course_student_data_1!F142&lt;=30),"Early Career",AND(online_course_student_data_1!F142&gt;=31,online_course_student_data_1!F142&lt;=40),"Mid Career",online_course_student_data_1!F142&gt;=41,"Senior")</f>
        <v>Unknown</v>
      </c>
      <c r="P142" s="5" t="str" cm="1">
        <f t="array" ref="P142">_xlfn.IFS(AND((J142*100)+K142&gt;0,(J142*100)+K142&lt;=5),"Low",AND((J142*100)+K142&gt;5,(J142*100)+K142&lt;=15),"Medium",(J142*100)+K142&gt;15,"High")</f>
        <v>High</v>
      </c>
      <c r="Q142" s="24"/>
    </row>
    <row r="143" spans="1:17" x14ac:dyDescent="0.25">
      <c r="A143" s="4" t="s">
        <v>664</v>
      </c>
      <c r="B143" s="5" t="str">
        <f>TRIM(PROPER(online_course_student_data_1!$B143))</f>
        <v>Lisa Kirby</v>
      </c>
      <c r="C143" s="4" t="str">
        <f>TRIM(CLEAN(online_course_student_data_1!$C143))</f>
        <v>millerstacy@baker.org</v>
      </c>
      <c r="D143" s="5" t="str">
        <f>IF(LEFT(online_course_student_data_1!$D143,1)="F","Female","Male")</f>
        <v>Female</v>
      </c>
      <c r="E143" s="4" t="str">
        <f>IF(online_course_student_data_1!$E143="us","USA",IF(online_course_student_data_1!$E143="IN","INDIA",UPPER(online_course_student_data_1!$E143)))</f>
        <v>INDIA</v>
      </c>
      <c r="F143" s="13">
        <f>IF(OR(ISBLANK(online_course_student_data_1!F143),online_course_student_data_1!F143=0),ROUND(AVERAGE(online_course_student_data_1!F$2:F$1201),0),online_course_student_data_1!F143)</f>
        <v>16</v>
      </c>
      <c r="G143" s="10">
        <v>45560</v>
      </c>
      <c r="H143" s="5" t="str">
        <f>TRIM(online_course_student_data_1!H143)</f>
        <v>Social Media Strategy</v>
      </c>
      <c r="I143" s="5" t="str">
        <f>PROPER(TRIM(online_course_student_data_1!I143))</f>
        <v>Marketing</v>
      </c>
      <c r="J143" s="22">
        <f>IF(online_course_student_data_1!J143&gt;100%,online_course_student_data_1!J143/100,online_course_student_data_1!J143)</f>
        <v>0.9</v>
      </c>
      <c r="K143" s="11">
        <f>IF(online_course_student_data_1!K143&gt;2,online_course_student_data_1!K143/60,online_course_student_data_1!K143)</f>
        <v>1</v>
      </c>
      <c r="L143" s="4" t="s">
        <v>39</v>
      </c>
      <c r="M143" s="25">
        <f>IF(ISBLANK(online_course_student_data_1!M143),AVERAGE(1,5),IF(online_course_student_data_1!M143&gt;5,"5",online_course_student_data_1!M143))</f>
        <v>2</v>
      </c>
      <c r="N143" s="5">
        <f>LEN(online_course_student_data_1!N143)-LEN(SUBSTITUTE(online_course_student_data_1!N143,",",""))+1</f>
        <v>8</v>
      </c>
      <c r="O143" s="5" t="str" cm="1">
        <f t="array" ref="O143">_xlfn.IFS(OR(ISBLANK(online_course_student_data_1!F143),online_course_student_data_1!F143=0),"Unknown",AND(online_course_student_data_1!F143&gt;=18,online_course_student_data_1!F143&lt;=22),"Student",AND(online_course_student_data_1!F143&gt;=23,online_course_student_data_1!F143&lt;=30),"Early Career",AND(online_course_student_data_1!F143&gt;=31,online_course_student_data_1!F143&lt;=40),"Mid Career",online_course_student_data_1!F143&gt;=41,"Senior")</f>
        <v>Unknown</v>
      </c>
      <c r="P143" s="5" t="str" cm="1">
        <f t="array" ref="P143">_xlfn.IFS(AND((J143*100)+K143&gt;0,(J143*100)+K143&lt;=5),"Low",AND((J143*100)+K143&gt;5,(J143*100)+K143&lt;=15),"Medium",(J143*100)+K143&gt;15,"High")</f>
        <v>High</v>
      </c>
      <c r="Q143" s="24"/>
    </row>
    <row r="144" spans="1:17" x14ac:dyDescent="0.25">
      <c r="A144" s="4" t="s">
        <v>669</v>
      </c>
      <c r="B144" s="5" t="str">
        <f>TRIM(PROPER(online_course_student_data_1!$B144))</f>
        <v>Maria Turner</v>
      </c>
      <c r="C144" s="4" t="str">
        <f>TRIM(CLEAN(online_course_student_data_1!$C144))</f>
        <v>eevans@brown.com</v>
      </c>
      <c r="D144" s="5" t="str">
        <f>IF(LEFT(online_course_student_data_1!$D144,1)="F","Female","Male")</f>
        <v>Female</v>
      </c>
      <c r="E144" s="4" t="str">
        <f>IF(online_course_student_data_1!$E144="us","USA",IF(online_course_student_data_1!$E144="IN","INDIA",UPPER(online_course_student_data_1!$E144)))</f>
        <v>GERMANY</v>
      </c>
      <c r="F144" s="13">
        <f>IF(OR(ISBLANK(online_course_student_data_1!F144),online_course_student_data_1!F144=0),ROUND(AVERAGE(online_course_student_data_1!F$2:F$1201),0),online_course_student_data_1!F144)</f>
        <v>16</v>
      </c>
      <c r="G144" s="10">
        <v>45650</v>
      </c>
      <c r="H144" s="5" t="str">
        <f>TRIM(online_course_student_data_1!H144)</f>
        <v>SEO Fundamentals</v>
      </c>
      <c r="I144" s="5" t="str">
        <f>PROPER(TRIM(online_course_student_data_1!I144))</f>
        <v>Marketing</v>
      </c>
      <c r="J144" s="22">
        <f>IF(online_course_student_data_1!J144&gt;100%,online_course_student_data_1!J144/100,online_course_student_data_1!J144)</f>
        <v>0.92</v>
      </c>
      <c r="K144" s="11">
        <f>IF(online_course_student_data_1!K144&gt;2,online_course_student_data_1!K144/60,online_course_student_data_1!K144)</f>
        <v>1</v>
      </c>
      <c r="L144" s="4" t="s">
        <v>39</v>
      </c>
      <c r="M144" s="25">
        <f>IF(ISBLANK(online_course_student_data_1!M144),AVERAGE(1,5),IF(online_course_student_data_1!M144&gt;5,"5",online_course_student_data_1!M144))</f>
        <v>3</v>
      </c>
      <c r="N144" s="5">
        <f>LEN(online_course_student_data_1!N144)-LEN(SUBSTITUTE(online_course_student_data_1!N144,",",""))+1</f>
        <v>6</v>
      </c>
      <c r="O144" s="5" t="str" cm="1">
        <f t="array" ref="O144">_xlfn.IFS(OR(ISBLANK(online_course_student_data_1!F144),online_course_student_data_1!F144=0),"Unknown",AND(online_course_student_data_1!F144&gt;=18,online_course_student_data_1!F144&lt;=22),"Student",AND(online_course_student_data_1!F144&gt;=23,online_course_student_data_1!F144&lt;=30),"Early Career",AND(online_course_student_data_1!F144&gt;=31,online_course_student_data_1!F144&lt;=40),"Mid Career",online_course_student_data_1!F144&gt;=41,"Senior")</f>
        <v>Unknown</v>
      </c>
      <c r="P144" s="5" t="str" cm="1">
        <f t="array" ref="P144">_xlfn.IFS(AND((J144*100)+K144&gt;0,(J144*100)+K144&lt;=5),"Low",AND((J144*100)+K144&gt;5,(J144*100)+K144&lt;=15),"Medium",(J144*100)+K144&gt;15,"High")</f>
        <v>High</v>
      </c>
      <c r="Q144" s="24"/>
    </row>
    <row r="145" spans="1:17" x14ac:dyDescent="0.25">
      <c r="A145" s="4" t="s">
        <v>674</v>
      </c>
      <c r="B145" s="5" t="str">
        <f>TRIM(PROPER(online_course_student_data_1!$B145))</f>
        <v>Morgan Valencia</v>
      </c>
      <c r="C145" s="4" t="str">
        <f>TRIM(CLEAN(online_course_student_data_1!$C145))</f>
        <v>kathleenrobertson@gmail.com</v>
      </c>
      <c r="D145" s="5" t="str">
        <f>IF(LEFT(online_course_student_data_1!$D145,1)="F","Female","Male")</f>
        <v>Male</v>
      </c>
      <c r="E145" s="4" t="str">
        <f>IF(online_course_student_data_1!$E145="us","USA",IF(online_course_student_data_1!$E145="IN","INDIA",UPPER(online_course_student_data_1!$E145)))</f>
        <v>CANADA</v>
      </c>
      <c r="F145" s="13">
        <f>IF(OR(ISBLANK(online_course_student_data_1!F145),online_course_student_data_1!F145=0),ROUND(AVERAGE(online_course_student_data_1!F$2:F$1201),0),online_course_student_data_1!F145)</f>
        <v>16</v>
      </c>
      <c r="G145" s="10">
        <v>45186</v>
      </c>
      <c r="H145" s="5" t="str">
        <f>TRIM(online_course_student_data_1!H145)</f>
        <v>Project Management Essentials</v>
      </c>
      <c r="I145" s="5" t="str">
        <f>PROPER(TRIM(online_course_student_data_1!I145))</f>
        <v>Business</v>
      </c>
      <c r="J145" s="22">
        <f>IF(online_course_student_data_1!J145&gt;100%,online_course_student_data_1!J145/100,online_course_student_data_1!J145)</f>
        <v>0.4</v>
      </c>
      <c r="K145" s="11">
        <f>IF(online_course_student_data_1!K145&gt;2,online_course_student_data_1!K145/60,online_course_student_data_1!K145)</f>
        <v>1</v>
      </c>
      <c r="L145" s="4" t="s">
        <v>39</v>
      </c>
      <c r="M145" s="25">
        <f>IF(ISBLANK(online_course_student_data_1!M145),AVERAGE(1,5),IF(online_course_student_data_1!M145&gt;5,"5",online_course_student_data_1!M145))</f>
        <v>4</v>
      </c>
      <c r="N145" s="5">
        <f>LEN(online_course_student_data_1!N145)-LEN(SUBSTITUTE(online_course_student_data_1!N145,",",""))+1</f>
        <v>4</v>
      </c>
      <c r="O145" s="5" t="str" cm="1">
        <f t="array" ref="O145">_xlfn.IFS(OR(ISBLANK(online_course_student_data_1!F145),online_course_student_data_1!F145=0),"Unknown",AND(online_course_student_data_1!F145&gt;=18,online_course_student_data_1!F145&lt;=22),"Student",AND(online_course_student_data_1!F145&gt;=23,online_course_student_data_1!F145&lt;=30),"Early Career",AND(online_course_student_data_1!F145&gt;=31,online_course_student_data_1!F145&lt;=40),"Mid Career",online_course_student_data_1!F145&gt;=41,"Senior")</f>
        <v>Unknown</v>
      </c>
      <c r="P145" s="5" t="str" cm="1">
        <f t="array" ref="P145">_xlfn.IFS(AND((J145*100)+K145&gt;0,(J145*100)+K145&lt;=5),"Low",AND((J145*100)+K145&gt;5,(J145*100)+K145&lt;=15),"Medium",(J145*100)+K145&gt;15,"High")</f>
        <v>High</v>
      </c>
      <c r="Q145" s="24"/>
    </row>
    <row r="146" spans="1:17" x14ac:dyDescent="0.25">
      <c r="A146" s="4" t="s">
        <v>679</v>
      </c>
      <c r="B146" s="5" t="str">
        <f>TRIM(PROPER(online_course_student_data_1!$B146))</f>
        <v>Charles Williams</v>
      </c>
      <c r="C146" s="4" t="str">
        <f>TRIM(CLEAN(online_course_student_data_1!$C146))</f>
        <v>kwright@yahoo.com</v>
      </c>
      <c r="D146" s="5" t="str">
        <f>IF(LEFT(online_course_student_data_1!$D146,1)="F","Female","Male")</f>
        <v>Male</v>
      </c>
      <c r="E146" s="4" t="str">
        <f>IF(online_course_student_data_1!$E146="us","USA",IF(online_course_student_data_1!$E146="IN","INDIA",UPPER(online_course_student_data_1!$E146)))</f>
        <v>UK</v>
      </c>
      <c r="F146" s="13">
        <f>IF(OR(ISBLANK(online_course_student_data_1!F146),online_course_student_data_1!F146=0),ROUND(AVERAGE(online_course_student_data_1!F$2:F$1201),0),online_course_student_data_1!F146)</f>
        <v>24</v>
      </c>
      <c r="G146" s="10">
        <v>45153</v>
      </c>
      <c r="H146" s="5" t="str">
        <f>TRIM(online_course_student_data_1!H146)</f>
        <v>UI/UX Fundamentals</v>
      </c>
      <c r="I146" s="5" t="str">
        <f>PROPER(TRIM(online_course_student_data_1!I146))</f>
        <v>Design</v>
      </c>
      <c r="J146" s="22">
        <f>IF(online_course_student_data_1!J146&gt;100%,online_course_student_data_1!J146/100,online_course_student_data_1!J146)</f>
        <v>0.91</v>
      </c>
      <c r="K146" s="11">
        <f>IF(online_course_student_data_1!K146&gt;2,online_course_student_data_1!K146/60,online_course_student_data_1!K146)</f>
        <v>2</v>
      </c>
      <c r="L146" s="4" t="s">
        <v>32</v>
      </c>
      <c r="M146" s="25">
        <f>IF(ISBLANK(online_course_student_data_1!M146),AVERAGE(1,5),IF(online_course_student_data_1!M146&gt;5,"5",online_course_student_data_1!M146))</f>
        <v>1</v>
      </c>
      <c r="N146" s="5">
        <f>LEN(online_course_student_data_1!N146)-LEN(SUBSTITUTE(online_course_student_data_1!N146,",",""))+1</f>
        <v>3</v>
      </c>
      <c r="O146" s="5" t="str" cm="1">
        <f t="array" ref="O146">_xlfn.IFS(OR(ISBLANK(online_course_student_data_1!F146),online_course_student_data_1!F146=0),"Unknown",AND(online_course_student_data_1!F146&gt;=18,online_course_student_data_1!F146&lt;=22),"Student",AND(online_course_student_data_1!F146&gt;=23,online_course_student_data_1!F146&lt;=30),"Early Career",AND(online_course_student_data_1!F146&gt;=31,online_course_student_data_1!F146&lt;=40),"Mid Career",online_course_student_data_1!F146&gt;=41,"Senior")</f>
        <v>Early Career</v>
      </c>
      <c r="P146" s="5" t="str" cm="1">
        <f t="array" ref="P146">_xlfn.IFS(AND((J146*100)+K146&gt;0,(J146*100)+K146&lt;=5),"Low",AND((J146*100)+K146&gt;5,(J146*100)+K146&lt;=15),"Medium",(J146*100)+K146&gt;15,"High")</f>
        <v>High</v>
      </c>
      <c r="Q146" s="24"/>
    </row>
    <row r="147" spans="1:17" x14ac:dyDescent="0.25">
      <c r="A147" s="4" t="s">
        <v>683</v>
      </c>
      <c r="B147" s="5" t="str">
        <f>TRIM(PROPER(online_course_student_data_1!$B147))</f>
        <v>Zachary Owens</v>
      </c>
      <c r="C147" s="4" t="str">
        <f>TRIM(CLEAN(online_course_student_data_1!$C147))</f>
        <v>zjohnson@hotmail.com</v>
      </c>
      <c r="D147" s="5" t="str">
        <f>IF(LEFT(online_course_student_data_1!$D147,1)="F","Female","Male")</f>
        <v>Female</v>
      </c>
      <c r="E147" s="4" t="str">
        <f>IF(online_course_student_data_1!$E147="us","USA",IF(online_course_student_data_1!$E147="IN","INDIA",UPPER(online_course_student_data_1!$E147)))</f>
        <v>GERMANY</v>
      </c>
      <c r="F147" s="13">
        <f>IF(OR(ISBLANK(online_course_student_data_1!F147),online_course_student_data_1!F147=0),ROUND(AVERAGE(online_course_student_data_1!F$2:F$1201),0),online_course_student_data_1!F147)</f>
        <v>19</v>
      </c>
      <c r="G147" s="10">
        <v>45555</v>
      </c>
      <c r="H147" s="5" t="str">
        <f>TRIM(online_course_student_data_1!H147)</f>
        <v>Social Media Strategy</v>
      </c>
      <c r="I147" s="5" t="str">
        <f>PROPER(TRIM(online_course_student_data_1!I147))</f>
        <v>Marketing</v>
      </c>
      <c r="J147" s="22">
        <f>IF(online_course_student_data_1!J147&gt;100%,online_course_student_data_1!J147/100,online_course_student_data_1!J147)</f>
        <v>0.94</v>
      </c>
      <c r="K147" s="11">
        <f>IF(online_course_student_data_1!K147&gt;2,online_course_student_data_1!K147/60,online_course_student_data_1!K147)</f>
        <v>1.5</v>
      </c>
      <c r="L147" s="4" t="s">
        <v>39</v>
      </c>
      <c r="M147" s="25">
        <f>IF(ISBLANK(online_course_student_data_1!M147),AVERAGE(1,5),IF(online_course_student_data_1!M147&gt;5,"5",online_course_student_data_1!M147))</f>
        <v>5</v>
      </c>
      <c r="N147" s="5">
        <f>LEN(online_course_student_data_1!N147)-LEN(SUBSTITUTE(online_course_student_data_1!N147,",",""))+1</f>
        <v>5</v>
      </c>
      <c r="O147" s="5" t="str" cm="1">
        <f t="array" ref="O147">_xlfn.IFS(OR(ISBLANK(online_course_student_data_1!F147),online_course_student_data_1!F147=0),"Unknown",AND(online_course_student_data_1!F147&gt;=18,online_course_student_data_1!F147&lt;=22),"Student",AND(online_course_student_data_1!F147&gt;=23,online_course_student_data_1!F147&lt;=30),"Early Career",AND(online_course_student_data_1!F147&gt;=31,online_course_student_data_1!F147&lt;=40),"Mid Career",online_course_student_data_1!F147&gt;=41,"Senior")</f>
        <v>Student</v>
      </c>
      <c r="P147" s="5" t="str" cm="1">
        <f t="array" ref="P147">_xlfn.IFS(AND((J147*100)+K147&gt;0,(J147*100)+K147&lt;=5),"Low",AND((J147*100)+K147&gt;5,(J147*100)+K147&lt;=15),"Medium",(J147*100)+K147&gt;15,"High")</f>
        <v>High</v>
      </c>
      <c r="Q147" s="24"/>
    </row>
    <row r="148" spans="1:17" x14ac:dyDescent="0.25">
      <c r="A148" s="4" t="s">
        <v>688</v>
      </c>
      <c r="B148" s="5" t="str">
        <f>TRIM(PROPER(online_course_student_data_1!$B148))</f>
        <v>Anthony Simpson</v>
      </c>
      <c r="C148" s="4" t="str">
        <f>TRIM(CLEAN(online_course_student_data_1!$C148))</f>
        <v>amanda16@gmail.com</v>
      </c>
      <c r="D148" s="5" t="str">
        <f>IF(LEFT(online_course_student_data_1!$D148,1)="F","Female","Male")</f>
        <v>Female</v>
      </c>
      <c r="E148" s="4" t="str">
        <f>IF(online_course_student_data_1!$E148="us","USA",IF(online_course_student_data_1!$E148="IN","INDIA",UPPER(online_course_student_data_1!$E148)))</f>
        <v>UK</v>
      </c>
      <c r="F148" s="13">
        <f>IF(OR(ISBLANK(online_course_student_data_1!F148),online_course_student_data_1!F148=0),ROUND(AVERAGE(online_course_student_data_1!F$2:F$1201),0),online_course_student_data_1!F148)</f>
        <v>38</v>
      </c>
      <c r="G148" s="10">
        <v>45368</v>
      </c>
      <c r="H148" s="5" t="str">
        <f>TRIM(online_course_student_data_1!H148)</f>
        <v>Graphic Design Basics</v>
      </c>
      <c r="I148" s="5" t="str">
        <f>PROPER(TRIM(online_course_student_data_1!I148))</f>
        <v>Design</v>
      </c>
      <c r="J148" s="22">
        <f>IF(online_course_student_data_1!J148&gt;100%,online_course_student_data_1!J148/100,online_course_student_data_1!J148)</f>
        <v>0.2</v>
      </c>
      <c r="K148" s="11">
        <f>IF(online_course_student_data_1!K148&gt;2,online_course_student_data_1!K148/60,online_course_student_data_1!K148)</f>
        <v>1.5</v>
      </c>
      <c r="L148" s="4" t="s">
        <v>32</v>
      </c>
      <c r="M148" s="25">
        <f>IF(ISBLANK(online_course_student_data_1!M148),AVERAGE(1,5),IF(online_course_student_data_1!M148&gt;5,"5",online_course_student_data_1!M148))</f>
        <v>4</v>
      </c>
      <c r="N148" s="5">
        <f>LEN(online_course_student_data_1!N148)-LEN(SUBSTITUTE(online_course_student_data_1!N148,",",""))+1</f>
        <v>3</v>
      </c>
      <c r="O148" s="5" t="str" cm="1">
        <f t="array" ref="O148">_xlfn.IFS(OR(ISBLANK(online_course_student_data_1!F148),online_course_student_data_1!F148=0),"Unknown",AND(online_course_student_data_1!F148&gt;=18,online_course_student_data_1!F148&lt;=22),"Student",AND(online_course_student_data_1!F148&gt;=23,online_course_student_data_1!F148&lt;=30),"Early Career",AND(online_course_student_data_1!F148&gt;=31,online_course_student_data_1!F148&lt;=40),"Mid Career",online_course_student_data_1!F148&gt;=41,"Senior")</f>
        <v>Mid Career</v>
      </c>
      <c r="P148" s="5" t="str" cm="1">
        <f t="array" ref="P148">_xlfn.IFS(AND((J148*100)+K148&gt;0,(J148*100)+K148&lt;=5),"Low",AND((J148*100)+K148&gt;5,(J148*100)+K148&lt;=15),"Medium",(J148*100)+K148&gt;15,"High")</f>
        <v>High</v>
      </c>
      <c r="Q148" s="24"/>
    </row>
    <row r="149" spans="1:17" x14ac:dyDescent="0.25">
      <c r="A149" s="4" t="s">
        <v>693</v>
      </c>
      <c r="B149" s="5" t="str">
        <f>TRIM(PROPER(online_course_student_data_1!$B149))</f>
        <v>James Hudson</v>
      </c>
      <c r="C149" s="4" t="str">
        <f>TRIM(CLEAN(online_course_student_data_1!$C149))</f>
        <v>angela16@cole.org</v>
      </c>
      <c r="D149" s="5" t="str">
        <f>IF(LEFT(online_course_student_data_1!$D149,1)="F","Female","Male")</f>
        <v>Male</v>
      </c>
      <c r="E149" s="4" t="str">
        <f>IF(online_course_student_data_1!$E149="us","USA",IF(online_course_student_data_1!$E149="IN","INDIA",UPPER(online_course_student_data_1!$E149)))</f>
        <v>UK</v>
      </c>
      <c r="F149" s="13">
        <f>IF(OR(ISBLANK(online_course_student_data_1!F149),online_course_student_data_1!F149=0),ROUND(AVERAGE(online_course_student_data_1!F$2:F$1201),0),online_course_student_data_1!F149)</f>
        <v>31</v>
      </c>
      <c r="G149" s="10">
        <v>45068</v>
      </c>
      <c r="H149" s="5" t="str">
        <f>TRIM(online_course_student_data_1!H149)</f>
        <v>Project Management Essentials</v>
      </c>
      <c r="I149" s="5" t="str">
        <f>PROPER(TRIM(online_course_student_data_1!I149))</f>
        <v>Business</v>
      </c>
      <c r="J149" s="22">
        <f>IF(online_course_student_data_1!J149&gt;100%,online_course_student_data_1!J149/100,online_course_student_data_1!J149)</f>
        <v>0.28999999999999998</v>
      </c>
      <c r="K149" s="11">
        <f>IF(online_course_student_data_1!K149&gt;2,online_course_student_data_1!K149/60,online_course_student_data_1!K149)</f>
        <v>1.5</v>
      </c>
      <c r="L149" s="4" t="s">
        <v>32</v>
      </c>
      <c r="M149" s="25">
        <f>IF(ISBLANK(online_course_student_data_1!M149),AVERAGE(1,5),IF(online_course_student_data_1!M149&gt;5,"5",online_course_student_data_1!M149))</f>
        <v>5</v>
      </c>
      <c r="N149" s="5">
        <f>LEN(online_course_student_data_1!N149)-LEN(SUBSTITUTE(online_course_student_data_1!N149,",",""))+1</f>
        <v>1</v>
      </c>
      <c r="O149" s="5" t="str" cm="1">
        <f t="array" ref="O149">_xlfn.IFS(OR(ISBLANK(online_course_student_data_1!F149),online_course_student_data_1!F149=0),"Unknown",AND(online_course_student_data_1!F149&gt;=18,online_course_student_data_1!F149&lt;=22),"Student",AND(online_course_student_data_1!F149&gt;=23,online_course_student_data_1!F149&lt;=30),"Early Career",AND(online_course_student_data_1!F149&gt;=31,online_course_student_data_1!F149&lt;=40),"Mid Career",online_course_student_data_1!F149&gt;=41,"Senior")</f>
        <v>Mid Career</v>
      </c>
      <c r="P149" s="5" t="str" cm="1">
        <f t="array" ref="P149">_xlfn.IFS(AND((J149*100)+K149&gt;0,(J149*100)+K149&lt;=5),"Low",AND((J149*100)+K149&gt;5,(J149*100)+K149&lt;=15),"Medium",(J149*100)+K149&gt;15,"High")</f>
        <v>High</v>
      </c>
      <c r="Q149" s="24"/>
    </row>
    <row r="150" spans="1:17" x14ac:dyDescent="0.25">
      <c r="A150" s="4" t="s">
        <v>697</v>
      </c>
      <c r="B150" s="5" t="str">
        <f>TRIM(PROPER(online_course_student_data_1!$B150))</f>
        <v>Jake Hatfield</v>
      </c>
      <c r="C150" s="4" t="str">
        <f>TRIM(CLEAN(online_course_student_data_1!$C150))</f>
        <v>jameshicks@hotmail.com</v>
      </c>
      <c r="D150" s="5" t="str">
        <f>IF(LEFT(online_course_student_data_1!$D150,1)="F","Female","Male")</f>
        <v>Female</v>
      </c>
      <c r="E150" s="4" t="str">
        <f>IF(online_course_student_data_1!$E150="us","USA",IF(online_course_student_data_1!$E150="IN","INDIA",UPPER(online_course_student_data_1!$E150)))</f>
        <v>INDIA</v>
      </c>
      <c r="F150" s="13">
        <f>IF(OR(ISBLANK(online_course_student_data_1!F150),online_course_student_data_1!F150=0),ROUND(AVERAGE(online_course_student_data_1!F$2:F$1201),0),online_course_student_data_1!F150)</f>
        <v>16</v>
      </c>
      <c r="G150" s="10">
        <v>45714</v>
      </c>
      <c r="H150" s="5" t="str">
        <f>TRIM(online_course_student_data_1!H150)</f>
        <v>UI/UX Fundamentals</v>
      </c>
      <c r="I150" s="5" t="str">
        <f>PROPER(TRIM(online_course_student_data_1!I150))</f>
        <v>Design</v>
      </c>
      <c r="J150" s="22">
        <f>IF(online_course_student_data_1!J150&gt;100%,online_course_student_data_1!J150/100,online_course_student_data_1!J150)</f>
        <v>0.37</v>
      </c>
      <c r="K150" s="11">
        <f>IF(online_course_student_data_1!K150&gt;2,online_course_student_data_1!K150/60,online_course_student_data_1!K150)</f>
        <v>1</v>
      </c>
      <c r="L150" s="4" t="s">
        <v>32</v>
      </c>
      <c r="M150" s="25">
        <f>IF(ISBLANK(online_course_student_data_1!M150),AVERAGE(1,5),IF(online_course_student_data_1!M150&gt;5,"5",online_course_student_data_1!M150))</f>
        <v>1</v>
      </c>
      <c r="N150" s="5">
        <f>LEN(online_course_student_data_1!N150)-LEN(SUBSTITUTE(online_course_student_data_1!N150,",",""))+1</f>
        <v>3</v>
      </c>
      <c r="O150" s="5" t="str" cm="1">
        <f t="array" ref="O150">_xlfn.IFS(OR(ISBLANK(online_course_student_data_1!F150),online_course_student_data_1!F150=0),"Unknown",AND(online_course_student_data_1!F150&gt;=18,online_course_student_data_1!F150&lt;=22),"Student",AND(online_course_student_data_1!F150&gt;=23,online_course_student_data_1!F150&lt;=30),"Early Career",AND(online_course_student_data_1!F150&gt;=31,online_course_student_data_1!F150&lt;=40),"Mid Career",online_course_student_data_1!F150&gt;=41,"Senior")</f>
        <v>Unknown</v>
      </c>
      <c r="P150" s="5" t="str" cm="1">
        <f t="array" ref="P150">_xlfn.IFS(AND((J150*100)+K150&gt;0,(J150*100)+K150&lt;=5),"Low",AND((J150*100)+K150&gt;5,(J150*100)+K150&lt;=15),"Medium",(J150*100)+K150&gt;15,"High")</f>
        <v>High</v>
      </c>
      <c r="Q150" s="24"/>
    </row>
    <row r="151" spans="1:17" x14ac:dyDescent="0.25">
      <c r="A151" s="4" t="s">
        <v>702</v>
      </c>
      <c r="B151" s="5" t="str">
        <f>TRIM(PROPER(online_course_student_data_1!$B151))</f>
        <v>John Bryant</v>
      </c>
      <c r="C151" s="4" t="str">
        <f>TRIM(CLEAN(online_course_student_data_1!$C151))</f>
        <v>sarah52@ewing-stevenson.com</v>
      </c>
      <c r="D151" s="5" t="str">
        <f>IF(LEFT(online_course_student_data_1!$D151,1)="F","Female","Male")</f>
        <v>Female</v>
      </c>
      <c r="E151" s="4" t="str">
        <f>IF(online_course_student_data_1!$E151="us","USA",IF(online_course_student_data_1!$E151="IN","INDIA",UPPER(online_course_student_data_1!$E151)))</f>
        <v>CANADA</v>
      </c>
      <c r="F151" s="13">
        <f>IF(OR(ISBLANK(online_course_student_data_1!F151),online_course_student_data_1!F151=0),ROUND(AVERAGE(online_course_student_data_1!F$2:F$1201),0),online_course_student_data_1!F151)</f>
        <v>40</v>
      </c>
      <c r="G151" s="10">
        <v>44779</v>
      </c>
      <c r="H151" s="5" t="str">
        <f>TRIM(online_course_student_data_1!H151)</f>
        <v>SEO Fundamentals</v>
      </c>
      <c r="I151" s="5" t="str">
        <f>PROPER(TRIM(online_course_student_data_1!I151))</f>
        <v>Marketing</v>
      </c>
      <c r="J151" s="22">
        <f>IF(online_course_student_data_1!J151&gt;100%,online_course_student_data_1!J151/100,online_course_student_data_1!J151)</f>
        <v>0.24</v>
      </c>
      <c r="K151" s="11">
        <f>IF(online_course_student_data_1!K151&gt;2,online_course_student_data_1!K151/60,online_course_student_data_1!K151)</f>
        <v>0.75</v>
      </c>
      <c r="L151" s="4" t="s">
        <v>32</v>
      </c>
      <c r="M151" s="25" t="str">
        <f>IF(ISBLANK(online_course_student_data_1!M151),AVERAGE(1,5),IF(online_course_student_data_1!M151&gt;5,"5",online_course_student_data_1!M151))</f>
        <v>5</v>
      </c>
      <c r="N151" s="5">
        <f>LEN(online_course_student_data_1!N151)-LEN(SUBSTITUTE(online_course_student_data_1!N151,",",""))+1</f>
        <v>3</v>
      </c>
      <c r="O151" s="5" t="str" cm="1">
        <f t="array" ref="O151">_xlfn.IFS(OR(ISBLANK(online_course_student_data_1!F151),online_course_student_data_1!F151=0),"Unknown",AND(online_course_student_data_1!F151&gt;=18,online_course_student_data_1!F151&lt;=22),"Student",AND(online_course_student_data_1!F151&gt;=23,online_course_student_data_1!F151&lt;=30),"Early Career",AND(online_course_student_data_1!F151&gt;=31,online_course_student_data_1!F151&lt;=40),"Mid Career",online_course_student_data_1!F151&gt;=41,"Senior")</f>
        <v>Mid Career</v>
      </c>
      <c r="P151" s="5" t="str" cm="1">
        <f t="array" ref="P151">_xlfn.IFS(AND((J151*100)+K151&gt;0,(J151*100)+K151&lt;=5),"Low",AND((J151*100)+K151&gt;5,(J151*100)+K151&lt;=15),"Medium",(J151*100)+K151&gt;15,"High")</f>
        <v>High</v>
      </c>
      <c r="Q151" s="24"/>
    </row>
    <row r="152" spans="1:17" x14ac:dyDescent="0.25">
      <c r="A152" s="4" t="s">
        <v>706</v>
      </c>
      <c r="B152" s="5" t="str">
        <f>TRIM(PROPER(online_course_student_data_1!$B152))</f>
        <v>Michelle Evans</v>
      </c>
      <c r="C152" s="4" t="str">
        <f>TRIM(CLEAN(online_course_student_data_1!$C152))</f>
        <v>mark16@parker.com</v>
      </c>
      <c r="D152" s="5" t="str">
        <f>IF(LEFT(online_course_student_data_1!$D152,1)="F","Female","Male")</f>
        <v>Female</v>
      </c>
      <c r="E152" s="4" t="str">
        <f>IF(online_course_student_data_1!$E152="us","USA",IF(online_course_student_data_1!$E152="IN","INDIA",UPPER(online_course_student_data_1!$E152)))</f>
        <v>USA</v>
      </c>
      <c r="F152" s="13">
        <f>IF(OR(ISBLANK(online_course_student_data_1!F152),online_course_student_data_1!F152=0),ROUND(AVERAGE(online_course_student_data_1!F$2:F$1201),0),online_course_student_data_1!F152)</f>
        <v>39</v>
      </c>
      <c r="G152" s="10">
        <v>45580</v>
      </c>
      <c r="H152" s="5" t="str">
        <f>TRIM(online_course_student_data_1!H152)</f>
        <v>Finance 101</v>
      </c>
      <c r="I152" s="5" t="str">
        <f>PROPER(TRIM(online_course_student_data_1!I152))</f>
        <v>Business</v>
      </c>
      <c r="J152" s="22">
        <f>IF(online_course_student_data_1!J152&gt;100%,online_course_student_data_1!J152/100,online_course_student_data_1!J152)</f>
        <v>0.81</v>
      </c>
      <c r="K152" s="11">
        <f>IF(online_course_student_data_1!K152&gt;2,online_course_student_data_1!K152/60,online_course_student_data_1!K152)</f>
        <v>1.5</v>
      </c>
      <c r="L152" s="4" t="s">
        <v>39</v>
      </c>
      <c r="M152" s="25">
        <f>IF(ISBLANK(online_course_student_data_1!M152),AVERAGE(1,5),IF(online_course_student_data_1!M152&gt;5,"5",online_course_student_data_1!M152))</f>
        <v>4</v>
      </c>
      <c r="N152" s="5">
        <f>LEN(online_course_student_data_1!N152)-LEN(SUBSTITUTE(online_course_student_data_1!N152,",",""))+1</f>
        <v>4</v>
      </c>
      <c r="O152" s="5" t="str" cm="1">
        <f t="array" ref="O152">_xlfn.IFS(OR(ISBLANK(online_course_student_data_1!F152),online_course_student_data_1!F152=0),"Unknown",AND(online_course_student_data_1!F152&gt;=18,online_course_student_data_1!F152&lt;=22),"Student",AND(online_course_student_data_1!F152&gt;=23,online_course_student_data_1!F152&lt;=30),"Early Career",AND(online_course_student_data_1!F152&gt;=31,online_course_student_data_1!F152&lt;=40),"Mid Career",online_course_student_data_1!F152&gt;=41,"Senior")</f>
        <v>Mid Career</v>
      </c>
      <c r="P152" s="5" t="str" cm="1">
        <f t="array" ref="P152">_xlfn.IFS(AND((J152*100)+K152&gt;0,(J152*100)+K152&lt;=5),"Low",AND((J152*100)+K152&gt;5,(J152*100)+K152&lt;=15),"Medium",(J152*100)+K152&gt;15,"High")</f>
        <v>High</v>
      </c>
      <c r="Q152" s="24"/>
    </row>
    <row r="153" spans="1:17" x14ac:dyDescent="0.25">
      <c r="A153" s="4" t="s">
        <v>710</v>
      </c>
      <c r="B153" s="5" t="str">
        <f>TRIM(PROPER(online_course_student_data_1!$B153))</f>
        <v>Paula Lane</v>
      </c>
      <c r="C153" s="4" t="str">
        <f>TRIM(CLEAN(online_course_student_data_1!$C153))</f>
        <v>ojackson@harvey.com</v>
      </c>
      <c r="D153" s="5" t="str">
        <f>IF(LEFT(online_course_student_data_1!$D153,1)="F","Female","Male")</f>
        <v>Male</v>
      </c>
      <c r="E153" s="4" t="str">
        <f>IF(online_course_student_data_1!$E153="us","USA",IF(online_course_student_data_1!$E153="IN","INDIA",UPPER(online_course_student_data_1!$E153)))</f>
        <v>INDIA</v>
      </c>
      <c r="F153" s="13">
        <f>IF(OR(ISBLANK(online_course_student_data_1!F153),online_course_student_data_1!F153=0),ROUND(AVERAGE(online_course_student_data_1!F$2:F$1201),0),online_course_student_data_1!F153)</f>
        <v>16</v>
      </c>
      <c r="G153" s="10">
        <v>45585</v>
      </c>
      <c r="H153" s="5" t="str">
        <f>TRIM(online_course_student_data_1!H153)</f>
        <v>UI/UX Fundamentals</v>
      </c>
      <c r="I153" s="5" t="str">
        <f>PROPER(TRIM(online_course_student_data_1!I153))</f>
        <v>Design</v>
      </c>
      <c r="J153" s="22">
        <f>IF(online_course_student_data_1!J153&gt;100%,online_course_student_data_1!J153/100,online_course_student_data_1!J153)</f>
        <v>0.3</v>
      </c>
      <c r="K153" s="11">
        <f>IF(online_course_student_data_1!K153&gt;2,online_course_student_data_1!K153/60,online_course_student_data_1!K153)</f>
        <v>1.5</v>
      </c>
      <c r="L153" s="4" t="s">
        <v>39</v>
      </c>
      <c r="M153" s="25">
        <f>IF(ISBLANK(online_course_student_data_1!M153),AVERAGE(1,5),IF(online_course_student_data_1!M153&gt;5,"5",online_course_student_data_1!M153))</f>
        <v>4</v>
      </c>
      <c r="N153" s="5">
        <f>LEN(online_course_student_data_1!N153)-LEN(SUBSTITUTE(online_course_student_data_1!N153,",",""))+1</f>
        <v>4</v>
      </c>
      <c r="O153" s="5" t="str" cm="1">
        <f t="array" ref="O153">_xlfn.IFS(OR(ISBLANK(online_course_student_data_1!F153),online_course_student_data_1!F153=0),"Unknown",AND(online_course_student_data_1!F153&gt;=18,online_course_student_data_1!F153&lt;=22),"Student",AND(online_course_student_data_1!F153&gt;=23,online_course_student_data_1!F153&lt;=30),"Early Career",AND(online_course_student_data_1!F153&gt;=31,online_course_student_data_1!F153&lt;=40),"Mid Career",online_course_student_data_1!F153&gt;=41,"Senior")</f>
        <v>Unknown</v>
      </c>
      <c r="P153" s="5" t="str" cm="1">
        <f t="array" ref="P153">_xlfn.IFS(AND((J153*100)+K153&gt;0,(J153*100)+K153&lt;=5),"Low",AND((J153*100)+K153&gt;5,(J153*100)+K153&lt;=15),"Medium",(J153*100)+K153&gt;15,"High")</f>
        <v>High</v>
      </c>
      <c r="Q153" s="24"/>
    </row>
    <row r="154" spans="1:17" x14ac:dyDescent="0.25">
      <c r="A154" s="4" t="s">
        <v>715</v>
      </c>
      <c r="B154" s="5" t="str">
        <f>TRIM(PROPER(online_course_student_data_1!$B154))</f>
        <v>Jeremy Barnes</v>
      </c>
      <c r="C154" s="4" t="str">
        <f>TRIM(CLEAN(online_course_student_data_1!$C154))</f>
        <v>roberthampton@yahoo.com</v>
      </c>
      <c r="D154" s="5" t="str">
        <f>IF(LEFT(online_course_student_data_1!$D154,1)="F","Female","Male")</f>
        <v>Male</v>
      </c>
      <c r="E154" s="4" t="str">
        <f>IF(online_course_student_data_1!$E154="us","USA",IF(online_course_student_data_1!$E154="IN","INDIA",UPPER(online_course_student_data_1!$E154)))</f>
        <v>USA</v>
      </c>
      <c r="F154" s="13">
        <f>IF(OR(ISBLANK(online_course_student_data_1!F154),online_course_student_data_1!F154=0),ROUND(AVERAGE(online_course_student_data_1!F$2:F$1201),0),online_course_student_data_1!F154)</f>
        <v>16</v>
      </c>
      <c r="G154" s="10">
        <v>44707</v>
      </c>
      <c r="H154" s="5" t="str">
        <f>TRIM(online_course_student_data_1!H154)</f>
        <v>Data Visualization with R</v>
      </c>
      <c r="I154" s="5" t="str">
        <f>PROPER(TRIM(online_course_student_data_1!I154))</f>
        <v>Data Science</v>
      </c>
      <c r="J154" s="22">
        <f>IF(online_course_student_data_1!J154&gt;100%,online_course_student_data_1!J154/100,online_course_student_data_1!J154)</f>
        <v>0.51</v>
      </c>
      <c r="K154" s="11">
        <f>IF(online_course_student_data_1!K154&gt;2,online_course_student_data_1!K154/60,online_course_student_data_1!K154)</f>
        <v>2</v>
      </c>
      <c r="L154" s="4" t="s">
        <v>39</v>
      </c>
      <c r="M154" s="25">
        <f>IF(ISBLANK(online_course_student_data_1!M154),AVERAGE(1,5),IF(online_course_student_data_1!M154&gt;5,"5",online_course_student_data_1!M154))</f>
        <v>3</v>
      </c>
      <c r="N154" s="5">
        <f>LEN(online_course_student_data_1!N154)-LEN(SUBSTITUTE(online_course_student_data_1!N154,",",""))+1</f>
        <v>2</v>
      </c>
      <c r="O154" s="5" t="str" cm="1">
        <f t="array" ref="O154">_xlfn.IFS(OR(ISBLANK(online_course_student_data_1!F154),online_course_student_data_1!F154=0),"Unknown",AND(online_course_student_data_1!F154&gt;=18,online_course_student_data_1!F154&lt;=22),"Student",AND(online_course_student_data_1!F154&gt;=23,online_course_student_data_1!F154&lt;=30),"Early Career",AND(online_course_student_data_1!F154&gt;=31,online_course_student_data_1!F154&lt;=40),"Mid Career",online_course_student_data_1!F154&gt;=41,"Senior")</f>
        <v>Unknown</v>
      </c>
      <c r="P154" s="5" t="str" cm="1">
        <f t="array" ref="P154">_xlfn.IFS(AND((J154*100)+K154&gt;0,(J154*100)+K154&lt;=5),"Low",AND((J154*100)+K154&gt;5,(J154*100)+K154&lt;=15),"Medium",(J154*100)+K154&gt;15,"High")</f>
        <v>High</v>
      </c>
      <c r="Q154" s="24"/>
    </row>
    <row r="155" spans="1:17" x14ac:dyDescent="0.25">
      <c r="A155" s="4" t="s">
        <v>720</v>
      </c>
      <c r="B155" s="5" t="str">
        <f>TRIM(PROPER(online_course_student_data_1!$B155))</f>
        <v>Yolanda Mendoza</v>
      </c>
      <c r="C155" s="4" t="str">
        <f>TRIM(CLEAN(online_course_student_data_1!$C155))</f>
        <v>sue78@yahoo.com</v>
      </c>
      <c r="D155" s="5" t="str">
        <f>IF(LEFT(online_course_student_data_1!$D155,1)="F","Female","Male")</f>
        <v>Female</v>
      </c>
      <c r="E155" s="4" t="str">
        <f>IF(online_course_student_data_1!$E155="us","USA",IF(online_course_student_data_1!$E155="IN","INDIA",UPPER(online_course_student_data_1!$E155)))</f>
        <v>INDIA</v>
      </c>
      <c r="F155" s="13">
        <f>IF(OR(ISBLANK(online_course_student_data_1!F155),online_course_student_data_1!F155=0),ROUND(AVERAGE(online_course_student_data_1!F$2:F$1201),0),online_course_student_data_1!F155)</f>
        <v>16</v>
      </c>
      <c r="G155" s="10">
        <v>44902</v>
      </c>
      <c r="H155" s="5" t="str">
        <f>TRIM(online_course_student_data_1!H155)</f>
        <v>HTML &amp; CSS Basics</v>
      </c>
      <c r="I155" s="5" t="str">
        <f>PROPER(TRIM(online_course_student_data_1!I155))</f>
        <v>Web Development</v>
      </c>
      <c r="J155" s="22">
        <f>IF(online_course_student_data_1!J155&gt;100%,online_course_student_data_1!J155/100,online_course_student_data_1!J155)</f>
        <v>0.77</v>
      </c>
      <c r="K155" s="11">
        <f>IF(online_course_student_data_1!K155&gt;2,online_course_student_data_1!K155/60,online_course_student_data_1!K155)</f>
        <v>1.5</v>
      </c>
      <c r="L155" s="4" t="s">
        <v>39</v>
      </c>
      <c r="M155" s="25">
        <f>IF(ISBLANK(online_course_student_data_1!M155),AVERAGE(1,5),IF(online_course_student_data_1!M155&gt;5,"5",online_course_student_data_1!M155))</f>
        <v>3</v>
      </c>
      <c r="N155" s="5">
        <f>LEN(online_course_student_data_1!N155)-LEN(SUBSTITUTE(online_course_student_data_1!N155,",",""))+1</f>
        <v>8</v>
      </c>
      <c r="O155" s="5" t="str" cm="1">
        <f t="array" ref="O155">_xlfn.IFS(OR(ISBLANK(online_course_student_data_1!F155),online_course_student_data_1!F155=0),"Unknown",AND(online_course_student_data_1!F155&gt;=18,online_course_student_data_1!F155&lt;=22),"Student",AND(online_course_student_data_1!F155&gt;=23,online_course_student_data_1!F155&lt;=30),"Early Career",AND(online_course_student_data_1!F155&gt;=31,online_course_student_data_1!F155&lt;=40),"Mid Career",online_course_student_data_1!F155&gt;=41,"Senior")</f>
        <v>Unknown</v>
      </c>
      <c r="P155" s="5" t="str" cm="1">
        <f t="array" ref="P155">_xlfn.IFS(AND((J155*100)+K155&gt;0,(J155*100)+K155&lt;=5),"Low",AND((J155*100)+K155&gt;5,(J155*100)+K155&lt;=15),"Medium",(J155*100)+K155&gt;15,"High")</f>
        <v>High</v>
      </c>
      <c r="Q155" s="24"/>
    </row>
    <row r="156" spans="1:17" x14ac:dyDescent="0.25">
      <c r="A156" s="4" t="s">
        <v>724</v>
      </c>
      <c r="B156" s="5" t="str">
        <f>TRIM(PROPER(online_course_student_data_1!$B156))</f>
        <v>Maria Steele</v>
      </c>
      <c r="C156" s="4" t="str">
        <f>TRIM(CLEAN(online_course_student_data_1!$C156))</f>
        <v>susanramirez@yahoo.com</v>
      </c>
      <c r="D156" s="5" t="str">
        <f>IF(LEFT(online_course_student_data_1!$D156,1)="F","Female","Male")</f>
        <v>Female</v>
      </c>
      <c r="E156" s="4" t="str">
        <f>IF(online_course_student_data_1!$E156="us","USA",IF(online_course_student_data_1!$E156="IN","INDIA",UPPER(online_course_student_data_1!$E156)))</f>
        <v>INDIA</v>
      </c>
      <c r="F156" s="13">
        <f>IF(OR(ISBLANK(online_course_student_data_1!F156),online_course_student_data_1!F156=0),ROUND(AVERAGE(online_course_student_data_1!F$2:F$1201),0),online_course_student_data_1!F156)</f>
        <v>22</v>
      </c>
      <c r="G156" s="10">
        <v>45330</v>
      </c>
      <c r="H156" s="5" t="str">
        <f>TRIM(online_course_student_data_1!H156)</f>
        <v>Digital Marketing 101</v>
      </c>
      <c r="I156" s="5" t="str">
        <f>PROPER(TRIM(online_course_student_data_1!I156))</f>
        <v>Marketing</v>
      </c>
      <c r="J156" s="22">
        <f>IF(online_course_student_data_1!J156&gt;100%,online_course_student_data_1!J156/100,online_course_student_data_1!J156)</f>
        <v>0.09</v>
      </c>
      <c r="K156" s="11">
        <f>IF(online_course_student_data_1!K156&gt;2,online_course_student_data_1!K156/60,online_course_student_data_1!K156)</f>
        <v>0.75</v>
      </c>
      <c r="L156" s="4" t="s">
        <v>32</v>
      </c>
      <c r="M156" s="25">
        <f>IF(ISBLANK(online_course_student_data_1!M156),AVERAGE(1,5),IF(online_course_student_data_1!M156&gt;5,"5",online_course_student_data_1!M156))</f>
        <v>5</v>
      </c>
      <c r="N156" s="5">
        <f>LEN(online_course_student_data_1!N156)-LEN(SUBSTITUTE(online_course_student_data_1!N156,",",""))+1</f>
        <v>8</v>
      </c>
      <c r="O156" s="5" t="str" cm="1">
        <f t="array" ref="O156">_xlfn.IFS(OR(ISBLANK(online_course_student_data_1!F156),online_course_student_data_1!F156=0),"Unknown",AND(online_course_student_data_1!F156&gt;=18,online_course_student_data_1!F156&lt;=22),"Student",AND(online_course_student_data_1!F156&gt;=23,online_course_student_data_1!F156&lt;=30),"Early Career",AND(online_course_student_data_1!F156&gt;=31,online_course_student_data_1!F156&lt;=40),"Mid Career",online_course_student_data_1!F156&gt;=41,"Senior")</f>
        <v>Student</v>
      </c>
      <c r="P156" s="5" t="str" cm="1">
        <f t="array" ref="P156">_xlfn.IFS(AND((J156*100)+K156&gt;0,(J156*100)+K156&lt;=5),"Low",AND((J156*100)+K156&gt;5,(J156*100)+K156&lt;=15),"Medium",(J156*100)+K156&gt;15,"High")</f>
        <v>Medium</v>
      </c>
      <c r="Q156" s="24"/>
    </row>
    <row r="157" spans="1:17" x14ac:dyDescent="0.25">
      <c r="A157" s="4" t="s">
        <v>728</v>
      </c>
      <c r="B157" s="5" t="str">
        <f>TRIM(PROPER(online_course_student_data_1!$B157))</f>
        <v>Michele Vaughn</v>
      </c>
      <c r="C157" s="4" t="str">
        <f>TRIM(CLEAN(online_course_student_data_1!$C157))</f>
        <v>timothy84@yahoo.com</v>
      </c>
      <c r="D157" s="5" t="str">
        <f>IF(LEFT(online_course_student_data_1!$D157,1)="F","Female","Male")</f>
        <v>Male</v>
      </c>
      <c r="E157" s="4" t="str">
        <f>IF(online_course_student_data_1!$E157="us","USA",IF(online_course_student_data_1!$E157="IN","INDIA",UPPER(online_course_student_data_1!$E157)))</f>
        <v>INDIA</v>
      </c>
      <c r="F157" s="13">
        <f>IF(OR(ISBLANK(online_course_student_data_1!F157),online_course_student_data_1!F157=0),ROUND(AVERAGE(online_course_student_data_1!F$2:F$1201),0),online_course_student_data_1!F157)</f>
        <v>16</v>
      </c>
      <c r="G157" s="10">
        <v>45007</v>
      </c>
      <c r="H157" s="5" t="str">
        <f>TRIM(online_course_student_data_1!H157)</f>
        <v>Graphic Design Basics</v>
      </c>
      <c r="I157" s="5" t="str">
        <f>PROPER(TRIM(online_course_student_data_1!I157))</f>
        <v>Design</v>
      </c>
      <c r="J157" s="22">
        <f>IF(online_course_student_data_1!J157&gt;100%,online_course_student_data_1!J157/100,online_course_student_data_1!J157)</f>
        <v>0.11</v>
      </c>
      <c r="K157" s="11">
        <f>IF(online_course_student_data_1!K157&gt;2,online_course_student_data_1!K157/60,online_course_student_data_1!K157)</f>
        <v>1</v>
      </c>
      <c r="L157" s="4" t="s">
        <v>32</v>
      </c>
      <c r="M157" s="25">
        <f>IF(ISBLANK(online_course_student_data_1!M157),AVERAGE(1,5),IF(online_course_student_data_1!M157&gt;5,"5",online_course_student_data_1!M157))</f>
        <v>5</v>
      </c>
      <c r="N157" s="5">
        <f>LEN(online_course_student_data_1!N157)-LEN(SUBSTITUTE(online_course_student_data_1!N157,",",""))+1</f>
        <v>4</v>
      </c>
      <c r="O157" s="5" t="str" cm="1">
        <f t="array" ref="O157">_xlfn.IFS(OR(ISBLANK(online_course_student_data_1!F157),online_course_student_data_1!F157=0),"Unknown",AND(online_course_student_data_1!F157&gt;=18,online_course_student_data_1!F157&lt;=22),"Student",AND(online_course_student_data_1!F157&gt;=23,online_course_student_data_1!F157&lt;=30),"Early Career",AND(online_course_student_data_1!F157&gt;=31,online_course_student_data_1!F157&lt;=40),"Mid Career",online_course_student_data_1!F157&gt;=41,"Senior")</f>
        <v>Unknown</v>
      </c>
      <c r="P157" s="5" t="str" cm="1">
        <f t="array" ref="P157">_xlfn.IFS(AND((J157*100)+K157&gt;0,(J157*100)+K157&lt;=5),"Low",AND((J157*100)+K157&gt;5,(J157*100)+K157&lt;=15),"Medium",(J157*100)+K157&gt;15,"High")</f>
        <v>Medium</v>
      </c>
      <c r="Q157" s="24"/>
    </row>
    <row r="158" spans="1:17" x14ac:dyDescent="0.25">
      <c r="A158" s="4" t="s">
        <v>733</v>
      </c>
      <c r="B158" s="5" t="str">
        <f>TRIM(PROPER(online_course_student_data_1!$B158))</f>
        <v>Jennifer Reed</v>
      </c>
      <c r="C158" s="4" t="str">
        <f>TRIM(CLEAN(online_course_student_data_1!$C158))</f>
        <v>bobby15@douglas-burgess.com</v>
      </c>
      <c r="D158" s="5" t="str">
        <f>IF(LEFT(online_course_student_data_1!$D158,1)="F","Female","Male")</f>
        <v>Female</v>
      </c>
      <c r="E158" s="4" t="str">
        <f>IF(online_course_student_data_1!$E158="us","USA",IF(online_course_student_data_1!$E158="IN","INDIA",UPPER(online_course_student_data_1!$E158)))</f>
        <v>INDIA</v>
      </c>
      <c r="F158" s="13">
        <f>IF(OR(ISBLANK(online_course_student_data_1!F158),online_course_student_data_1!F158=0),ROUND(AVERAGE(online_course_student_data_1!F$2:F$1201),0),online_course_student_data_1!F158)</f>
        <v>16</v>
      </c>
      <c r="G158" s="10">
        <v>44847</v>
      </c>
      <c r="H158" s="5" t="str">
        <f>TRIM(online_course_student_data_1!H158)</f>
        <v>Adobe Illustrator Mastery</v>
      </c>
      <c r="I158" s="5" t="str">
        <f>PROPER(TRIM(online_course_student_data_1!I158))</f>
        <v>Design</v>
      </c>
      <c r="J158" s="22">
        <f>IF(online_course_student_data_1!J158&gt;100%,online_course_student_data_1!J158/100,online_course_student_data_1!J158)</f>
        <v>0.32</v>
      </c>
      <c r="K158" s="11">
        <f>IF(online_course_student_data_1!K158&gt;2,online_course_student_data_1!K158/60,online_course_student_data_1!K158)</f>
        <v>1</v>
      </c>
      <c r="L158" s="4" t="s">
        <v>32</v>
      </c>
      <c r="M158" s="25" t="str">
        <f>IF(ISBLANK(online_course_student_data_1!M158),AVERAGE(1,5),IF(online_course_student_data_1!M158&gt;5,"5",online_course_student_data_1!M158))</f>
        <v>5</v>
      </c>
      <c r="N158" s="5">
        <f>LEN(online_course_student_data_1!N158)-LEN(SUBSTITUTE(online_course_student_data_1!N158,",",""))+1</f>
        <v>5</v>
      </c>
      <c r="O158" s="5" t="str" cm="1">
        <f t="array" ref="O158">_xlfn.IFS(OR(ISBLANK(online_course_student_data_1!F158),online_course_student_data_1!F158=0),"Unknown",AND(online_course_student_data_1!F158&gt;=18,online_course_student_data_1!F158&lt;=22),"Student",AND(online_course_student_data_1!F158&gt;=23,online_course_student_data_1!F158&lt;=30),"Early Career",AND(online_course_student_data_1!F158&gt;=31,online_course_student_data_1!F158&lt;=40),"Mid Career",online_course_student_data_1!F158&gt;=41,"Senior")</f>
        <v>Unknown</v>
      </c>
      <c r="P158" s="5" t="str" cm="1">
        <f t="array" ref="P158">_xlfn.IFS(AND((J158*100)+K158&gt;0,(J158*100)+K158&lt;=5),"Low",AND((J158*100)+K158&gt;5,(J158*100)+K158&lt;=15),"Medium",(J158*100)+K158&gt;15,"High")</f>
        <v>High</v>
      </c>
      <c r="Q158" s="24"/>
    </row>
    <row r="159" spans="1:17" x14ac:dyDescent="0.25">
      <c r="A159" s="4" t="s">
        <v>738</v>
      </c>
      <c r="B159" s="5" t="str">
        <f>TRIM(PROPER(online_course_student_data_1!$B159))</f>
        <v>Denise Rodriguez</v>
      </c>
      <c r="C159" s="4" t="str">
        <f>TRIM(CLEAN(online_course_student_data_1!$C159))</f>
        <v>brentstein@little.com</v>
      </c>
      <c r="D159" s="5" t="str">
        <f>IF(LEFT(online_course_student_data_1!$D159,1)="F","Female","Male")</f>
        <v>Male</v>
      </c>
      <c r="E159" s="4" t="str">
        <f>IF(online_course_student_data_1!$E159="us","USA",IF(online_course_student_data_1!$E159="IN","INDIA",UPPER(online_course_student_data_1!$E159)))</f>
        <v>INDIA</v>
      </c>
      <c r="F159" s="13">
        <f>IF(OR(ISBLANK(online_course_student_data_1!F159),online_course_student_data_1!F159=0),ROUND(AVERAGE(online_course_student_data_1!F$2:F$1201),0),online_course_student_data_1!F159)</f>
        <v>16</v>
      </c>
      <c r="G159" s="10">
        <v>44971</v>
      </c>
      <c r="H159" s="5" t="str">
        <f>TRIM(online_course_student_data_1!H159)</f>
        <v>Python for Data Science</v>
      </c>
      <c r="I159" s="5" t="str">
        <f>PROPER(TRIM(online_course_student_data_1!I159))</f>
        <v>Data Science</v>
      </c>
      <c r="J159" s="22">
        <f>IF(online_course_student_data_1!J159&gt;100%,online_course_student_data_1!J159/100,online_course_student_data_1!J159)</f>
        <v>0.23</v>
      </c>
      <c r="K159" s="11">
        <f>IF(online_course_student_data_1!K159&gt;2,online_course_student_data_1!K159/60,online_course_student_data_1!K159)</f>
        <v>1.5</v>
      </c>
      <c r="L159" s="4" t="s">
        <v>39</v>
      </c>
      <c r="M159" s="25" t="str">
        <f>IF(ISBLANK(online_course_student_data_1!M159),AVERAGE(1,5),IF(online_course_student_data_1!M159&gt;5,"5",online_course_student_data_1!M159))</f>
        <v>5</v>
      </c>
      <c r="N159" s="5">
        <f>LEN(online_course_student_data_1!N159)-LEN(SUBSTITUTE(online_course_student_data_1!N159,",",""))+1</f>
        <v>8</v>
      </c>
      <c r="O159" s="5" t="str" cm="1">
        <f t="array" ref="O159">_xlfn.IFS(OR(ISBLANK(online_course_student_data_1!F159),online_course_student_data_1!F159=0),"Unknown",AND(online_course_student_data_1!F159&gt;=18,online_course_student_data_1!F159&lt;=22),"Student",AND(online_course_student_data_1!F159&gt;=23,online_course_student_data_1!F159&lt;=30),"Early Career",AND(online_course_student_data_1!F159&gt;=31,online_course_student_data_1!F159&lt;=40),"Mid Career",online_course_student_data_1!F159&gt;=41,"Senior")</f>
        <v>Unknown</v>
      </c>
      <c r="P159" s="5" t="str" cm="1">
        <f t="array" ref="P159">_xlfn.IFS(AND((J159*100)+K159&gt;0,(J159*100)+K159&lt;=5),"Low",AND((J159*100)+K159&gt;5,(J159*100)+K159&lt;=15),"Medium",(J159*100)+K159&gt;15,"High")</f>
        <v>High</v>
      </c>
      <c r="Q159" s="24"/>
    </row>
    <row r="160" spans="1:17" x14ac:dyDescent="0.25">
      <c r="A160" s="4" t="s">
        <v>743</v>
      </c>
      <c r="B160" s="5" t="str">
        <f>TRIM(PROPER(online_course_student_data_1!$B160))</f>
        <v>Brenda Oconnell</v>
      </c>
      <c r="C160" s="4" t="str">
        <f>TRIM(CLEAN(online_course_student_data_1!$C160))</f>
        <v>edelgado@santos-avila.com</v>
      </c>
      <c r="D160" s="5" t="str">
        <f>IF(LEFT(online_course_student_data_1!$D160,1)="F","Female","Male")</f>
        <v>Male</v>
      </c>
      <c r="E160" s="4" t="str">
        <f>IF(online_course_student_data_1!$E160="us","USA",IF(online_course_student_data_1!$E160="IN","INDIA",UPPER(online_course_student_data_1!$E160)))</f>
        <v>GERMANY</v>
      </c>
      <c r="F160" s="13">
        <f>IF(OR(ISBLANK(online_course_student_data_1!F160),online_course_student_data_1!F160=0),ROUND(AVERAGE(online_course_student_data_1!F$2:F$1201),0),online_course_student_data_1!F160)</f>
        <v>44</v>
      </c>
      <c r="G160" s="10">
        <v>45536</v>
      </c>
      <c r="H160" s="5" t="str">
        <f>TRIM(online_course_student_data_1!H160)</f>
        <v>Graphic Design Basics</v>
      </c>
      <c r="I160" s="5" t="str">
        <f>PROPER(TRIM(online_course_student_data_1!I160))</f>
        <v>Design</v>
      </c>
      <c r="J160" s="22">
        <f>IF(online_course_student_data_1!J160&gt;100%,online_course_student_data_1!J160/100,online_course_student_data_1!J160)</f>
        <v>0.15</v>
      </c>
      <c r="K160" s="11">
        <f>IF(online_course_student_data_1!K160&gt;2,online_course_student_data_1!K160/60,online_course_student_data_1!K160)</f>
        <v>1</v>
      </c>
      <c r="L160" s="4" t="s">
        <v>32</v>
      </c>
      <c r="M160" s="25">
        <f>IF(ISBLANK(online_course_student_data_1!M160),AVERAGE(1,5),IF(online_course_student_data_1!M160&gt;5,"5",online_course_student_data_1!M160))</f>
        <v>2</v>
      </c>
      <c r="N160" s="5">
        <f>LEN(online_course_student_data_1!N160)-LEN(SUBSTITUTE(online_course_student_data_1!N160,",",""))+1</f>
        <v>3</v>
      </c>
      <c r="O160" s="5" t="str" cm="1">
        <f t="array" ref="O160">_xlfn.IFS(OR(ISBLANK(online_course_student_data_1!F160),online_course_student_data_1!F160=0),"Unknown",AND(online_course_student_data_1!F160&gt;=18,online_course_student_data_1!F160&lt;=22),"Student",AND(online_course_student_data_1!F160&gt;=23,online_course_student_data_1!F160&lt;=30),"Early Career",AND(online_course_student_data_1!F160&gt;=31,online_course_student_data_1!F160&lt;=40),"Mid Career",online_course_student_data_1!F160&gt;=41,"Senior")</f>
        <v>Senior</v>
      </c>
      <c r="P160" s="5" t="str" cm="1">
        <f t="array" ref="P160">_xlfn.IFS(AND((J160*100)+K160&gt;0,(J160*100)+K160&lt;=5),"Low",AND((J160*100)+K160&gt;5,(J160*100)+K160&lt;=15),"Medium",(J160*100)+K160&gt;15,"High")</f>
        <v>High</v>
      </c>
      <c r="Q160" s="24"/>
    </row>
    <row r="161" spans="1:17" x14ac:dyDescent="0.25">
      <c r="A161" s="4" t="s">
        <v>747</v>
      </c>
      <c r="B161" s="5" t="str">
        <f>TRIM(PROPER(online_course_student_data_1!$B161))</f>
        <v>Marissa Hall</v>
      </c>
      <c r="C161" s="4" t="str">
        <f>TRIM(CLEAN(online_course_student_data_1!$C161))</f>
        <v>robertmonroe@osborn.info</v>
      </c>
      <c r="D161" s="5" t="str">
        <f>IF(LEFT(online_course_student_data_1!$D161,1)="F","Female","Male")</f>
        <v>Female</v>
      </c>
      <c r="E161" s="4" t="str">
        <f>IF(online_course_student_data_1!$E161="us","USA",IF(online_course_student_data_1!$E161="IN","INDIA",UPPER(online_course_student_data_1!$E161)))</f>
        <v>USA</v>
      </c>
      <c r="F161" s="13">
        <f>IF(OR(ISBLANK(online_course_student_data_1!F161),online_course_student_data_1!F161=0),ROUND(AVERAGE(online_course_student_data_1!F$2:F$1201),0),online_course_student_data_1!F161)</f>
        <v>16</v>
      </c>
      <c r="G161" s="10">
        <v>45156</v>
      </c>
      <c r="H161" s="5" t="str">
        <f>TRIM(online_course_student_data_1!H161)</f>
        <v>Adobe Illustrator Mastery</v>
      </c>
      <c r="I161" s="5" t="str">
        <f>PROPER(TRIM(online_course_student_data_1!I161))</f>
        <v>Design</v>
      </c>
      <c r="J161" s="22">
        <f>IF(online_course_student_data_1!J161&gt;100%,online_course_student_data_1!J161/100,online_course_student_data_1!J161)</f>
        <v>0.28999999999999998</v>
      </c>
      <c r="K161" s="11">
        <f>IF(online_course_student_data_1!K161&gt;2,online_course_student_data_1!K161/60,online_course_student_data_1!K161)</f>
        <v>0.75</v>
      </c>
      <c r="L161" s="4" t="s">
        <v>32</v>
      </c>
      <c r="M161" s="25">
        <f>IF(ISBLANK(online_course_student_data_1!M161),AVERAGE(1,5),IF(online_course_student_data_1!M161&gt;5,"5",online_course_student_data_1!M161))</f>
        <v>2</v>
      </c>
      <c r="N161" s="5">
        <f>LEN(online_course_student_data_1!N161)-LEN(SUBSTITUTE(online_course_student_data_1!N161,",",""))+1</f>
        <v>7</v>
      </c>
      <c r="O161" s="5" t="str" cm="1">
        <f t="array" ref="O161">_xlfn.IFS(OR(ISBLANK(online_course_student_data_1!F161),online_course_student_data_1!F161=0),"Unknown",AND(online_course_student_data_1!F161&gt;=18,online_course_student_data_1!F161&lt;=22),"Student",AND(online_course_student_data_1!F161&gt;=23,online_course_student_data_1!F161&lt;=30),"Early Career",AND(online_course_student_data_1!F161&gt;=31,online_course_student_data_1!F161&lt;=40),"Mid Career",online_course_student_data_1!F161&gt;=41,"Senior")</f>
        <v>Unknown</v>
      </c>
      <c r="P161" s="5" t="str" cm="1">
        <f t="array" ref="P161">_xlfn.IFS(AND((J161*100)+K161&gt;0,(J161*100)+K161&lt;=5),"Low",AND((J161*100)+K161&gt;5,(J161*100)+K161&lt;=15),"Medium",(J161*100)+K161&gt;15,"High")</f>
        <v>High</v>
      </c>
      <c r="Q161" s="24"/>
    </row>
    <row r="162" spans="1:17" x14ac:dyDescent="0.25">
      <c r="A162" s="4" t="s">
        <v>752</v>
      </c>
      <c r="B162" s="5" t="str">
        <f>TRIM(PROPER(online_course_student_data_1!$B162))</f>
        <v>Sherri Smith</v>
      </c>
      <c r="C162" s="4" t="str">
        <f>TRIM(CLEAN(online_course_student_data_1!$C162))</f>
        <v>justin88@small-anderson.net</v>
      </c>
      <c r="D162" s="5" t="str">
        <f>IF(LEFT(online_course_student_data_1!$D162,1)="F","Female","Male")</f>
        <v>Female</v>
      </c>
      <c r="E162" s="4" t="str">
        <f>IF(online_course_student_data_1!$E162="us","USA",IF(online_course_student_data_1!$E162="IN","INDIA",UPPER(online_course_student_data_1!$E162)))</f>
        <v>INDIA</v>
      </c>
      <c r="F162" s="13">
        <f>IF(OR(ISBLANK(online_course_student_data_1!F162),online_course_student_data_1!F162=0),ROUND(AVERAGE(online_course_student_data_1!F$2:F$1201),0),online_course_student_data_1!F162)</f>
        <v>16</v>
      </c>
      <c r="G162" s="10">
        <v>44947</v>
      </c>
      <c r="H162" s="5" t="str">
        <f>TRIM(online_course_student_data_1!H162)</f>
        <v>HTML &amp; CSS Basics</v>
      </c>
      <c r="I162" s="5" t="str">
        <f>PROPER(TRIM(online_course_student_data_1!I162))</f>
        <v>Web Development</v>
      </c>
      <c r="J162" s="22">
        <f>IF(online_course_student_data_1!J162&gt;100%,online_course_student_data_1!J162/100,online_course_student_data_1!J162)</f>
        <v>0.56999999999999995</v>
      </c>
      <c r="K162" s="11">
        <f>IF(online_course_student_data_1!K162&gt;2,online_course_student_data_1!K162/60,online_course_student_data_1!K162)</f>
        <v>1.5</v>
      </c>
      <c r="L162" s="4" t="s">
        <v>39</v>
      </c>
      <c r="M162" s="25">
        <f>IF(ISBLANK(online_course_student_data_1!M162),AVERAGE(1,5),IF(online_course_student_data_1!M162&gt;5,"5",online_course_student_data_1!M162))</f>
        <v>5</v>
      </c>
      <c r="N162" s="5">
        <f>LEN(online_course_student_data_1!N162)-LEN(SUBSTITUTE(online_course_student_data_1!N162,",",""))+1</f>
        <v>2</v>
      </c>
      <c r="O162" s="5" t="str" cm="1">
        <f t="array" ref="O162">_xlfn.IFS(OR(ISBLANK(online_course_student_data_1!F162),online_course_student_data_1!F162=0),"Unknown",AND(online_course_student_data_1!F162&gt;=18,online_course_student_data_1!F162&lt;=22),"Student",AND(online_course_student_data_1!F162&gt;=23,online_course_student_data_1!F162&lt;=30),"Early Career",AND(online_course_student_data_1!F162&gt;=31,online_course_student_data_1!F162&lt;=40),"Mid Career",online_course_student_data_1!F162&gt;=41,"Senior")</f>
        <v>Unknown</v>
      </c>
      <c r="P162" s="5" t="str" cm="1">
        <f t="array" ref="P162">_xlfn.IFS(AND((J162*100)+K162&gt;0,(J162*100)+K162&lt;=5),"Low",AND((J162*100)+K162&gt;5,(J162*100)+K162&lt;=15),"Medium",(J162*100)+K162&gt;15,"High")</f>
        <v>High</v>
      </c>
      <c r="Q162" s="24"/>
    </row>
    <row r="163" spans="1:17" x14ac:dyDescent="0.25">
      <c r="A163" s="4" t="s">
        <v>757</v>
      </c>
      <c r="B163" s="5" t="str">
        <f>TRIM(PROPER(online_course_student_data_1!$B163))</f>
        <v>Nicholas Wong</v>
      </c>
      <c r="C163" s="4" t="str">
        <f>TRIM(CLEAN(online_course_student_data_1!$C163))</f>
        <v>doylekrystal@craig.biz</v>
      </c>
      <c r="D163" s="5" t="str">
        <f>IF(LEFT(online_course_student_data_1!$D163,1)="F","Female","Male")</f>
        <v>Female</v>
      </c>
      <c r="E163" s="4" t="str">
        <f>IF(online_course_student_data_1!$E163="us","USA",IF(online_course_student_data_1!$E163="IN","INDIA",UPPER(online_course_student_data_1!$E163)))</f>
        <v>GERMANY</v>
      </c>
      <c r="F163" s="13">
        <f>IF(OR(ISBLANK(online_course_student_data_1!F163),online_course_student_data_1!F163=0),ROUND(AVERAGE(online_course_student_data_1!F$2:F$1201),0),online_course_student_data_1!F163)</f>
        <v>27</v>
      </c>
      <c r="G163" s="10">
        <v>45355</v>
      </c>
      <c r="H163" s="5" t="str">
        <f>TRIM(online_course_student_data_1!H163)</f>
        <v>Python for Data Science</v>
      </c>
      <c r="I163" s="5" t="str">
        <f>PROPER(TRIM(online_course_student_data_1!I163))</f>
        <v>Data Science</v>
      </c>
      <c r="J163" s="22">
        <f>IF(online_course_student_data_1!J163&gt;100%,online_course_student_data_1!J163/100,online_course_student_data_1!J163)</f>
        <v>0.93</v>
      </c>
      <c r="K163" s="11">
        <f>IF(online_course_student_data_1!K163&gt;2,online_course_student_data_1!K163/60,online_course_student_data_1!K163)</f>
        <v>1.5</v>
      </c>
      <c r="L163" s="4" t="s">
        <v>32</v>
      </c>
      <c r="M163" s="25">
        <f>IF(ISBLANK(online_course_student_data_1!M163),AVERAGE(1,5),IF(online_course_student_data_1!M163&gt;5,"5",online_course_student_data_1!M163))</f>
        <v>5</v>
      </c>
      <c r="N163" s="5">
        <f>LEN(online_course_student_data_1!N163)-LEN(SUBSTITUTE(online_course_student_data_1!N163,",",""))+1</f>
        <v>5</v>
      </c>
      <c r="O163" s="5" t="str" cm="1">
        <f t="array" ref="O163">_xlfn.IFS(OR(ISBLANK(online_course_student_data_1!F163),online_course_student_data_1!F163=0),"Unknown",AND(online_course_student_data_1!F163&gt;=18,online_course_student_data_1!F163&lt;=22),"Student",AND(online_course_student_data_1!F163&gt;=23,online_course_student_data_1!F163&lt;=30),"Early Career",AND(online_course_student_data_1!F163&gt;=31,online_course_student_data_1!F163&lt;=40),"Mid Career",online_course_student_data_1!F163&gt;=41,"Senior")</f>
        <v>Early Career</v>
      </c>
      <c r="P163" s="5" t="str" cm="1">
        <f t="array" ref="P163">_xlfn.IFS(AND((J163*100)+K163&gt;0,(J163*100)+K163&lt;=5),"Low",AND((J163*100)+K163&gt;5,(J163*100)+K163&lt;=15),"Medium",(J163*100)+K163&gt;15,"High")</f>
        <v>High</v>
      </c>
      <c r="Q163" s="24"/>
    </row>
    <row r="164" spans="1:17" x14ac:dyDescent="0.25">
      <c r="A164" s="4" t="s">
        <v>761</v>
      </c>
      <c r="B164" s="5" t="str">
        <f>TRIM(PROPER(online_course_student_data_1!$B164))</f>
        <v>Cathy Taylor</v>
      </c>
      <c r="C164" s="4" t="str">
        <f>TRIM(CLEAN(online_course_student_data_1!$C164))</f>
        <v>adamreyes@yahoo.com</v>
      </c>
      <c r="D164" s="5" t="str">
        <f>IF(LEFT(online_course_student_data_1!$D164,1)="F","Female","Male")</f>
        <v>Male</v>
      </c>
      <c r="E164" s="4" t="str">
        <f>IF(online_course_student_data_1!$E164="us","USA",IF(online_course_student_data_1!$E164="IN","INDIA",UPPER(online_course_student_data_1!$E164)))</f>
        <v>INDIA</v>
      </c>
      <c r="F164" s="13">
        <f>IF(OR(ISBLANK(online_course_student_data_1!F164),online_course_student_data_1!F164=0),ROUND(AVERAGE(online_course_student_data_1!F$2:F$1201),0),online_course_student_data_1!F164)</f>
        <v>33</v>
      </c>
      <c r="G164" s="10">
        <v>45322</v>
      </c>
      <c r="H164" s="5" t="str">
        <f>TRIM(online_course_student_data_1!H164)</f>
        <v>JavaScript Bootcamp</v>
      </c>
      <c r="I164" s="5" t="str">
        <f>PROPER(TRIM(online_course_student_data_1!I164))</f>
        <v>Web Development</v>
      </c>
      <c r="J164" s="22">
        <f>IF(online_course_student_data_1!J164&gt;100%,online_course_student_data_1!J164/100,online_course_student_data_1!J164)</f>
        <v>0.75</v>
      </c>
      <c r="K164" s="11">
        <f>IF(online_course_student_data_1!K164&gt;2,online_course_student_data_1!K164/60,online_course_student_data_1!K164)</f>
        <v>2</v>
      </c>
      <c r="L164" s="4" t="s">
        <v>39</v>
      </c>
      <c r="M164" s="25">
        <f>IF(ISBLANK(online_course_student_data_1!M164),AVERAGE(1,5),IF(online_course_student_data_1!M164&gt;5,"5",online_course_student_data_1!M164))</f>
        <v>3</v>
      </c>
      <c r="N164" s="5">
        <f>LEN(online_course_student_data_1!N164)-LEN(SUBSTITUTE(online_course_student_data_1!N164,",",""))+1</f>
        <v>5</v>
      </c>
      <c r="O164" s="5" t="str" cm="1">
        <f t="array" ref="O164">_xlfn.IFS(OR(ISBLANK(online_course_student_data_1!F164),online_course_student_data_1!F164=0),"Unknown",AND(online_course_student_data_1!F164&gt;=18,online_course_student_data_1!F164&lt;=22),"Student",AND(online_course_student_data_1!F164&gt;=23,online_course_student_data_1!F164&lt;=30),"Early Career",AND(online_course_student_data_1!F164&gt;=31,online_course_student_data_1!F164&lt;=40),"Mid Career",online_course_student_data_1!F164&gt;=41,"Senior")</f>
        <v>Mid Career</v>
      </c>
      <c r="P164" s="5" t="str" cm="1">
        <f t="array" ref="P164">_xlfn.IFS(AND((J164*100)+K164&gt;0,(J164*100)+K164&lt;=5),"Low",AND((J164*100)+K164&gt;5,(J164*100)+K164&lt;=15),"Medium",(J164*100)+K164&gt;15,"High")</f>
        <v>High</v>
      </c>
      <c r="Q164" s="24"/>
    </row>
    <row r="165" spans="1:17" x14ac:dyDescent="0.25">
      <c r="A165" s="4" t="s">
        <v>766</v>
      </c>
      <c r="B165" s="5" t="str">
        <f>TRIM(PROPER(online_course_student_data_1!$B165))</f>
        <v>Alexandra Valdez</v>
      </c>
      <c r="C165" s="4" t="str">
        <f>TRIM(CLEAN(online_course_student_data_1!$C165))</f>
        <v>contrerassteven@sullivan.com</v>
      </c>
      <c r="D165" s="5" t="str">
        <f>IF(LEFT(online_course_student_data_1!$D165,1)="F","Female","Male")</f>
        <v>Female</v>
      </c>
      <c r="E165" s="4" t="str">
        <f>IF(online_course_student_data_1!$E165="us","USA",IF(online_course_student_data_1!$E165="IN","INDIA",UPPER(online_course_student_data_1!$E165)))</f>
        <v>GERMANY</v>
      </c>
      <c r="F165" s="13">
        <f>IF(OR(ISBLANK(online_course_student_data_1!F165),online_course_student_data_1!F165=0),ROUND(AVERAGE(online_course_student_data_1!F$2:F$1201),0),online_course_student_data_1!F165)</f>
        <v>45</v>
      </c>
      <c r="G165" s="10">
        <v>45072</v>
      </c>
      <c r="H165" s="5" t="str">
        <f>TRIM(online_course_student_data_1!H165)</f>
        <v>Adobe Illustrator Mastery</v>
      </c>
      <c r="I165" s="5" t="str">
        <f>PROPER(TRIM(online_course_student_data_1!I165))</f>
        <v>Design</v>
      </c>
      <c r="J165" s="22">
        <f>IF(online_course_student_data_1!J165&gt;100%,online_course_student_data_1!J165/100,online_course_student_data_1!J165)</f>
        <v>0.19</v>
      </c>
      <c r="K165" s="11">
        <f>IF(online_course_student_data_1!K165&gt;2,online_course_student_data_1!K165/60,online_course_student_data_1!K165)</f>
        <v>1</v>
      </c>
      <c r="L165" s="4" t="s">
        <v>39</v>
      </c>
      <c r="M165" s="25">
        <f>IF(ISBLANK(online_course_student_data_1!M165),AVERAGE(1,5),IF(online_course_student_data_1!M165&gt;5,"5",online_course_student_data_1!M165))</f>
        <v>3</v>
      </c>
      <c r="N165" s="5">
        <f>LEN(online_course_student_data_1!N165)-LEN(SUBSTITUTE(online_course_student_data_1!N165,",",""))+1</f>
        <v>6</v>
      </c>
      <c r="O165" s="5" t="str" cm="1">
        <f t="array" ref="O165">_xlfn.IFS(OR(ISBLANK(online_course_student_data_1!F165),online_course_student_data_1!F165=0),"Unknown",AND(online_course_student_data_1!F165&gt;=18,online_course_student_data_1!F165&lt;=22),"Student",AND(online_course_student_data_1!F165&gt;=23,online_course_student_data_1!F165&lt;=30),"Early Career",AND(online_course_student_data_1!F165&gt;=31,online_course_student_data_1!F165&lt;=40),"Mid Career",online_course_student_data_1!F165&gt;=41,"Senior")</f>
        <v>Senior</v>
      </c>
      <c r="P165" s="5" t="str" cm="1">
        <f t="array" ref="P165">_xlfn.IFS(AND((J165*100)+K165&gt;0,(J165*100)+K165&lt;=5),"Low",AND((J165*100)+K165&gt;5,(J165*100)+K165&lt;=15),"Medium",(J165*100)+K165&gt;15,"High")</f>
        <v>High</v>
      </c>
      <c r="Q165" s="24"/>
    </row>
    <row r="166" spans="1:17" x14ac:dyDescent="0.25">
      <c r="A166" s="4" t="s">
        <v>770</v>
      </c>
      <c r="B166" s="5" t="str">
        <f>TRIM(PROPER(online_course_student_data_1!$B166))</f>
        <v>Lucas Robinson</v>
      </c>
      <c r="C166" s="4" t="str">
        <f>TRIM(CLEAN(online_course_student_data_1!$C166))</f>
        <v>vhernandez@brooks.net</v>
      </c>
      <c r="D166" s="5" t="str">
        <f>IF(LEFT(online_course_student_data_1!$D166,1)="F","Female","Male")</f>
        <v>Male</v>
      </c>
      <c r="E166" s="4" t="str">
        <f>IF(online_course_student_data_1!$E166="us","USA",IF(online_course_student_data_1!$E166="IN","INDIA",UPPER(online_course_student_data_1!$E166)))</f>
        <v>GERMANY</v>
      </c>
      <c r="F166" s="13">
        <f>IF(OR(ISBLANK(online_course_student_data_1!F166),online_course_student_data_1!F166=0),ROUND(AVERAGE(online_course_student_data_1!F$2:F$1201),0),online_course_student_data_1!F166)</f>
        <v>16</v>
      </c>
      <c r="G166" s="10">
        <v>45730</v>
      </c>
      <c r="H166" s="5" t="str">
        <f>TRIM(online_course_student_data_1!H166)</f>
        <v>JavaScript Bootcamp</v>
      </c>
      <c r="I166" s="5" t="str">
        <f>PROPER(TRIM(online_course_student_data_1!I166))</f>
        <v>Web Development</v>
      </c>
      <c r="J166" s="22">
        <f>IF(online_course_student_data_1!J166&gt;100%,online_course_student_data_1!J166/100,online_course_student_data_1!J166)</f>
        <v>0.53</v>
      </c>
      <c r="K166" s="11">
        <f>IF(online_course_student_data_1!K166&gt;2,online_course_student_data_1!K166/60,online_course_student_data_1!K166)</f>
        <v>0.75</v>
      </c>
      <c r="L166" s="4" t="s">
        <v>39</v>
      </c>
      <c r="M166" s="25">
        <f>IF(ISBLANK(online_course_student_data_1!M166),AVERAGE(1,5),IF(online_course_student_data_1!M166&gt;5,"5",online_course_student_data_1!M166))</f>
        <v>5</v>
      </c>
      <c r="N166" s="5">
        <f>LEN(online_course_student_data_1!N166)-LEN(SUBSTITUTE(online_course_student_data_1!N166,",",""))+1</f>
        <v>1</v>
      </c>
      <c r="O166" s="5" t="str" cm="1">
        <f t="array" ref="O166">_xlfn.IFS(OR(ISBLANK(online_course_student_data_1!F166),online_course_student_data_1!F166=0),"Unknown",AND(online_course_student_data_1!F166&gt;=18,online_course_student_data_1!F166&lt;=22),"Student",AND(online_course_student_data_1!F166&gt;=23,online_course_student_data_1!F166&lt;=30),"Early Career",AND(online_course_student_data_1!F166&gt;=31,online_course_student_data_1!F166&lt;=40),"Mid Career",online_course_student_data_1!F166&gt;=41,"Senior")</f>
        <v>Unknown</v>
      </c>
      <c r="P166" s="5" t="str" cm="1">
        <f t="array" ref="P166">_xlfn.IFS(AND((J166*100)+K166&gt;0,(J166*100)+K166&lt;=5),"Low",AND((J166*100)+K166&gt;5,(J166*100)+K166&lt;=15),"Medium",(J166*100)+K166&gt;15,"High")</f>
        <v>High</v>
      </c>
      <c r="Q166" s="24"/>
    </row>
    <row r="167" spans="1:17" x14ac:dyDescent="0.25">
      <c r="A167" s="4" t="s">
        <v>774</v>
      </c>
      <c r="B167" s="5" t="str">
        <f>TRIM(PROPER(online_course_student_data_1!$B167))</f>
        <v>Linda Cobb</v>
      </c>
      <c r="C167" s="4" t="str">
        <f>TRIM(CLEAN(online_course_student_data_1!$C167))</f>
        <v>christian91@gmail.com</v>
      </c>
      <c r="D167" s="5" t="str">
        <f>IF(LEFT(online_course_student_data_1!$D167,1)="F","Female","Male")</f>
        <v>Female</v>
      </c>
      <c r="E167" s="4" t="str">
        <f>IF(online_course_student_data_1!$E167="us","USA",IF(online_course_student_data_1!$E167="IN","INDIA",UPPER(online_course_student_data_1!$E167)))</f>
        <v>INDIA</v>
      </c>
      <c r="F167" s="13">
        <f>IF(OR(ISBLANK(online_course_student_data_1!F167),online_course_student_data_1!F167=0),ROUND(AVERAGE(online_course_student_data_1!F$2:F$1201),0),online_course_student_data_1!F167)</f>
        <v>16</v>
      </c>
      <c r="G167" s="10">
        <v>45659</v>
      </c>
      <c r="H167" s="5" t="str">
        <f>TRIM(online_course_student_data_1!H167)</f>
        <v>Startup Strategy</v>
      </c>
      <c r="I167" s="5" t="str">
        <f>PROPER(TRIM(online_course_student_data_1!I167))</f>
        <v>Business</v>
      </c>
      <c r="J167" s="22">
        <f>IF(online_course_student_data_1!J167&gt;100%,online_course_student_data_1!J167/100,online_course_student_data_1!J167)</f>
        <v>0.86</v>
      </c>
      <c r="K167" s="11">
        <f>IF(online_course_student_data_1!K167&gt;2,online_course_student_data_1!K167/60,online_course_student_data_1!K167)</f>
        <v>1.5</v>
      </c>
      <c r="L167" s="4" t="s">
        <v>32</v>
      </c>
      <c r="M167" s="25">
        <f>IF(ISBLANK(online_course_student_data_1!M167),AVERAGE(1,5),IF(online_course_student_data_1!M167&gt;5,"5",online_course_student_data_1!M167))</f>
        <v>5</v>
      </c>
      <c r="N167" s="5">
        <f>LEN(online_course_student_data_1!N167)-LEN(SUBSTITUTE(online_course_student_data_1!N167,",",""))+1</f>
        <v>4</v>
      </c>
      <c r="O167" s="5" t="str" cm="1">
        <f t="array" ref="O167">_xlfn.IFS(OR(ISBLANK(online_course_student_data_1!F167),online_course_student_data_1!F167=0),"Unknown",AND(online_course_student_data_1!F167&gt;=18,online_course_student_data_1!F167&lt;=22),"Student",AND(online_course_student_data_1!F167&gt;=23,online_course_student_data_1!F167&lt;=30),"Early Career",AND(online_course_student_data_1!F167&gt;=31,online_course_student_data_1!F167&lt;=40),"Mid Career",online_course_student_data_1!F167&gt;=41,"Senior")</f>
        <v>Unknown</v>
      </c>
      <c r="P167" s="5" t="str" cm="1">
        <f t="array" ref="P167">_xlfn.IFS(AND((J167*100)+K167&gt;0,(J167*100)+K167&lt;=5),"Low",AND((J167*100)+K167&gt;5,(J167*100)+K167&lt;=15),"Medium",(J167*100)+K167&gt;15,"High")</f>
        <v>High</v>
      </c>
      <c r="Q167" s="24"/>
    </row>
    <row r="168" spans="1:17" x14ac:dyDescent="0.25">
      <c r="A168" s="4" t="s">
        <v>778</v>
      </c>
      <c r="B168" s="5" t="str">
        <f>TRIM(PROPER(online_course_student_data_1!$B168))</f>
        <v>Carmen Bond</v>
      </c>
      <c r="C168" s="4" t="str">
        <f>TRIM(CLEAN(online_course_student_data_1!$C168))</f>
        <v>frazierjennifer@yahoo.com</v>
      </c>
      <c r="D168" s="5" t="str">
        <f>IF(LEFT(online_course_student_data_1!$D168,1)="F","Female","Male")</f>
        <v>Female</v>
      </c>
      <c r="E168" s="4" t="str">
        <f>IF(online_course_student_data_1!$E168="us","USA",IF(online_course_student_data_1!$E168="IN","INDIA",UPPER(online_course_student_data_1!$E168)))</f>
        <v>GERMANY</v>
      </c>
      <c r="F168" s="13">
        <f>IF(OR(ISBLANK(online_course_student_data_1!F168),online_course_student_data_1!F168=0),ROUND(AVERAGE(online_course_student_data_1!F$2:F$1201),0),online_course_student_data_1!F168)</f>
        <v>30</v>
      </c>
      <c r="G168" s="10">
        <v>45390</v>
      </c>
      <c r="H168" s="5" t="str">
        <f>TRIM(online_course_student_data_1!H168)</f>
        <v>Startup Strategy</v>
      </c>
      <c r="I168" s="5" t="str">
        <f>PROPER(TRIM(online_course_student_data_1!I168))</f>
        <v>Business</v>
      </c>
      <c r="J168" s="22">
        <f>IF(online_course_student_data_1!J168&gt;100%,online_course_student_data_1!J168/100,online_course_student_data_1!J168)</f>
        <v>0.15</v>
      </c>
      <c r="K168" s="11">
        <f>IF(online_course_student_data_1!K168&gt;2,online_course_student_data_1!K168/60,online_course_student_data_1!K168)</f>
        <v>1.5</v>
      </c>
      <c r="L168" s="4" t="s">
        <v>32</v>
      </c>
      <c r="M168" s="25">
        <f>IF(ISBLANK(online_course_student_data_1!M168),AVERAGE(1,5),IF(online_course_student_data_1!M168&gt;5,"5",online_course_student_data_1!M168))</f>
        <v>3</v>
      </c>
      <c r="N168" s="5">
        <f>LEN(online_course_student_data_1!N168)-LEN(SUBSTITUTE(online_course_student_data_1!N168,",",""))+1</f>
        <v>4</v>
      </c>
      <c r="O168" s="5" t="str" cm="1">
        <f t="array" ref="O168">_xlfn.IFS(OR(ISBLANK(online_course_student_data_1!F168),online_course_student_data_1!F168=0),"Unknown",AND(online_course_student_data_1!F168&gt;=18,online_course_student_data_1!F168&lt;=22),"Student",AND(online_course_student_data_1!F168&gt;=23,online_course_student_data_1!F168&lt;=30),"Early Career",AND(online_course_student_data_1!F168&gt;=31,online_course_student_data_1!F168&lt;=40),"Mid Career",online_course_student_data_1!F168&gt;=41,"Senior")</f>
        <v>Early Career</v>
      </c>
      <c r="P168" s="5" t="str" cm="1">
        <f t="array" ref="P168">_xlfn.IFS(AND((J168*100)+K168&gt;0,(J168*100)+K168&lt;=5),"Low",AND((J168*100)+K168&gt;5,(J168*100)+K168&lt;=15),"Medium",(J168*100)+K168&gt;15,"High")</f>
        <v>High</v>
      </c>
      <c r="Q168" s="24"/>
    </row>
    <row r="169" spans="1:17" x14ac:dyDescent="0.25">
      <c r="A169" s="4" t="s">
        <v>782</v>
      </c>
      <c r="B169" s="5" t="str">
        <f>TRIM(PROPER(online_course_student_data_1!$B169))</f>
        <v>Carlos Perry</v>
      </c>
      <c r="C169" s="4" t="str">
        <f>TRIM(CLEAN(online_course_student_data_1!$C169))</f>
        <v>tchambers@johnson.com</v>
      </c>
      <c r="D169" s="5" t="str">
        <f>IF(LEFT(online_course_student_data_1!$D169,1)="F","Female","Male")</f>
        <v>Female</v>
      </c>
      <c r="E169" s="4" t="str">
        <f>IF(online_course_student_data_1!$E169="us","USA",IF(online_course_student_data_1!$E169="IN","INDIA",UPPER(online_course_student_data_1!$E169)))</f>
        <v>INDIA</v>
      </c>
      <c r="F169" s="13">
        <f>IF(OR(ISBLANK(online_course_student_data_1!F169),online_course_student_data_1!F169=0),ROUND(AVERAGE(online_course_student_data_1!F$2:F$1201),0),online_course_student_data_1!F169)</f>
        <v>16</v>
      </c>
      <c r="G169" s="10">
        <v>44799</v>
      </c>
      <c r="H169" s="5" t="str">
        <f>TRIM(online_course_student_data_1!H169)</f>
        <v>UI/UX Fundamentals</v>
      </c>
      <c r="I169" s="5" t="str">
        <f>PROPER(TRIM(online_course_student_data_1!I169))</f>
        <v>Design</v>
      </c>
      <c r="J169" s="22">
        <f>IF(online_course_student_data_1!J169&gt;100%,online_course_student_data_1!J169/100,online_course_student_data_1!J169)</f>
        <v>0.65</v>
      </c>
      <c r="K169" s="11">
        <f>IF(online_course_student_data_1!K169&gt;2,online_course_student_data_1!K169/60,online_course_student_data_1!K169)</f>
        <v>2</v>
      </c>
      <c r="L169" s="4" t="s">
        <v>32</v>
      </c>
      <c r="M169" s="25">
        <f>IF(ISBLANK(online_course_student_data_1!M169),AVERAGE(1,5),IF(online_course_student_data_1!M169&gt;5,"5",online_course_student_data_1!M169))</f>
        <v>4</v>
      </c>
      <c r="N169" s="5">
        <f>LEN(online_course_student_data_1!N169)-LEN(SUBSTITUTE(online_course_student_data_1!N169,",",""))+1</f>
        <v>6</v>
      </c>
      <c r="O169" s="5" t="str" cm="1">
        <f t="array" ref="O169">_xlfn.IFS(OR(ISBLANK(online_course_student_data_1!F169),online_course_student_data_1!F169=0),"Unknown",AND(online_course_student_data_1!F169&gt;=18,online_course_student_data_1!F169&lt;=22),"Student",AND(online_course_student_data_1!F169&gt;=23,online_course_student_data_1!F169&lt;=30),"Early Career",AND(online_course_student_data_1!F169&gt;=31,online_course_student_data_1!F169&lt;=40),"Mid Career",online_course_student_data_1!F169&gt;=41,"Senior")</f>
        <v>Unknown</v>
      </c>
      <c r="P169" s="5" t="str" cm="1">
        <f t="array" ref="P169">_xlfn.IFS(AND((J169*100)+K169&gt;0,(J169*100)+K169&lt;=5),"Low",AND((J169*100)+K169&gt;5,(J169*100)+K169&lt;=15),"Medium",(J169*100)+K169&gt;15,"High")</f>
        <v>High</v>
      </c>
      <c r="Q169" s="24"/>
    </row>
    <row r="170" spans="1:17" x14ac:dyDescent="0.25">
      <c r="A170" s="4" t="s">
        <v>787</v>
      </c>
      <c r="B170" s="5" t="str">
        <f>TRIM(PROPER(online_course_student_data_1!$B170))</f>
        <v>Kimberly Brown</v>
      </c>
      <c r="C170" s="4" t="str">
        <f>TRIM(CLEAN(online_course_student_data_1!$C170))</f>
        <v>ajohnson@mack.biz</v>
      </c>
      <c r="D170" s="5" t="str">
        <f>IF(LEFT(online_course_student_data_1!$D170,1)="F","Female","Male")</f>
        <v>Female</v>
      </c>
      <c r="E170" s="4" t="str">
        <f>IF(online_course_student_data_1!$E170="us","USA",IF(online_course_student_data_1!$E170="IN","INDIA",UPPER(online_course_student_data_1!$E170)))</f>
        <v>INDIA</v>
      </c>
      <c r="F170" s="13">
        <f>IF(OR(ISBLANK(online_course_student_data_1!F170),online_course_student_data_1!F170=0),ROUND(AVERAGE(online_course_student_data_1!F$2:F$1201),0),online_course_student_data_1!F170)</f>
        <v>16</v>
      </c>
      <c r="G170" s="10">
        <v>45556</v>
      </c>
      <c r="H170" s="5" t="str">
        <f>TRIM(online_course_student_data_1!H170)</f>
        <v>Digital Marketing 101</v>
      </c>
      <c r="I170" s="5" t="str">
        <f>PROPER(TRIM(online_course_student_data_1!I170))</f>
        <v>Marketing</v>
      </c>
      <c r="J170" s="22">
        <f>IF(online_course_student_data_1!J170&gt;100%,online_course_student_data_1!J170/100,online_course_student_data_1!J170)</f>
        <v>0.74</v>
      </c>
      <c r="K170" s="11">
        <f>IF(online_course_student_data_1!K170&gt;2,online_course_student_data_1!K170/60,online_course_student_data_1!K170)</f>
        <v>1.5</v>
      </c>
      <c r="L170" s="4" t="s">
        <v>39</v>
      </c>
      <c r="M170" s="25">
        <f>IF(ISBLANK(online_course_student_data_1!M170),AVERAGE(1,5),IF(online_course_student_data_1!M170&gt;5,"5",online_course_student_data_1!M170))</f>
        <v>5</v>
      </c>
      <c r="N170" s="5">
        <f>LEN(online_course_student_data_1!N170)-LEN(SUBSTITUTE(online_course_student_data_1!N170,",",""))+1</f>
        <v>3</v>
      </c>
      <c r="O170" s="5" t="str" cm="1">
        <f t="array" ref="O170">_xlfn.IFS(OR(ISBLANK(online_course_student_data_1!F170),online_course_student_data_1!F170=0),"Unknown",AND(online_course_student_data_1!F170&gt;=18,online_course_student_data_1!F170&lt;=22),"Student",AND(online_course_student_data_1!F170&gt;=23,online_course_student_data_1!F170&lt;=30),"Early Career",AND(online_course_student_data_1!F170&gt;=31,online_course_student_data_1!F170&lt;=40),"Mid Career",online_course_student_data_1!F170&gt;=41,"Senior")</f>
        <v>Unknown</v>
      </c>
      <c r="P170" s="5" t="str" cm="1">
        <f t="array" ref="P170">_xlfn.IFS(AND((J170*100)+K170&gt;0,(J170*100)+K170&lt;=5),"Low",AND((J170*100)+K170&gt;5,(J170*100)+K170&lt;=15),"Medium",(J170*100)+K170&gt;15,"High")</f>
        <v>High</v>
      </c>
      <c r="Q170" s="24"/>
    </row>
    <row r="171" spans="1:17" x14ac:dyDescent="0.25">
      <c r="A171" s="4" t="s">
        <v>792</v>
      </c>
      <c r="B171" s="5" t="str">
        <f>TRIM(PROPER(online_course_student_data_1!$B171))</f>
        <v>Susan Bennett</v>
      </c>
      <c r="C171" s="4" t="str">
        <f>TRIM(CLEAN(online_course_student_data_1!$C171))</f>
        <v>david86@anderson.com</v>
      </c>
      <c r="D171" s="5" t="str">
        <f>IF(LEFT(online_course_student_data_1!$D171,1)="F","Female","Male")</f>
        <v>Male</v>
      </c>
      <c r="E171" s="4" t="str">
        <f>IF(online_course_student_data_1!$E171="us","USA",IF(online_course_student_data_1!$E171="IN","INDIA",UPPER(online_course_student_data_1!$E171)))</f>
        <v>INDIA</v>
      </c>
      <c r="F171" s="13">
        <f>IF(OR(ISBLANK(online_course_student_data_1!F171),online_course_student_data_1!F171=0),ROUND(AVERAGE(online_course_student_data_1!F$2:F$1201),0),online_course_student_data_1!F171)</f>
        <v>23</v>
      </c>
      <c r="G171" s="10">
        <v>45180</v>
      </c>
      <c r="H171" s="5" t="str">
        <f>TRIM(online_course_student_data_1!H171)</f>
        <v>Adobe Illustrator Mastery</v>
      </c>
      <c r="I171" s="5" t="str">
        <f>PROPER(TRIM(online_course_student_data_1!I171))</f>
        <v>Design</v>
      </c>
      <c r="J171" s="22">
        <f>IF(online_course_student_data_1!J171&gt;100%,online_course_student_data_1!J171/100,online_course_student_data_1!J171)</f>
        <v>0.62</v>
      </c>
      <c r="K171" s="11">
        <f>IF(online_course_student_data_1!K171&gt;2,online_course_student_data_1!K171/60,online_course_student_data_1!K171)</f>
        <v>2</v>
      </c>
      <c r="L171" s="4" t="s">
        <v>39</v>
      </c>
      <c r="M171" s="25">
        <f>IF(ISBLANK(online_course_student_data_1!M171),AVERAGE(1,5),IF(online_course_student_data_1!M171&gt;5,"5",online_course_student_data_1!M171))</f>
        <v>3</v>
      </c>
      <c r="N171" s="5">
        <f>LEN(online_course_student_data_1!N171)-LEN(SUBSTITUTE(online_course_student_data_1!N171,",",""))+1</f>
        <v>6</v>
      </c>
      <c r="O171" s="5" t="str" cm="1">
        <f t="array" ref="O171">_xlfn.IFS(OR(ISBLANK(online_course_student_data_1!F171),online_course_student_data_1!F171=0),"Unknown",AND(online_course_student_data_1!F171&gt;=18,online_course_student_data_1!F171&lt;=22),"Student",AND(online_course_student_data_1!F171&gt;=23,online_course_student_data_1!F171&lt;=30),"Early Career",AND(online_course_student_data_1!F171&gt;=31,online_course_student_data_1!F171&lt;=40),"Mid Career",online_course_student_data_1!F171&gt;=41,"Senior")</f>
        <v>Early Career</v>
      </c>
      <c r="P171" s="5" t="str" cm="1">
        <f t="array" ref="P171">_xlfn.IFS(AND((J171*100)+K171&gt;0,(J171*100)+K171&lt;=5),"Low",AND((J171*100)+K171&gt;5,(J171*100)+K171&lt;=15),"Medium",(J171*100)+K171&gt;15,"High")</f>
        <v>High</v>
      </c>
      <c r="Q171" s="24"/>
    </row>
    <row r="172" spans="1:17" x14ac:dyDescent="0.25">
      <c r="A172" s="4" t="s">
        <v>796</v>
      </c>
      <c r="B172" s="5" t="str">
        <f>TRIM(PROPER(online_course_student_data_1!$B172))</f>
        <v>James Hall</v>
      </c>
      <c r="C172" s="4" t="str">
        <f>TRIM(CLEAN(online_course_student_data_1!$C172))</f>
        <v>eric31@gmail.com</v>
      </c>
      <c r="D172" s="5" t="str">
        <f>IF(LEFT(online_course_student_data_1!$D172,1)="F","Female","Male")</f>
        <v>Male</v>
      </c>
      <c r="E172" s="4" t="str">
        <f>IF(online_course_student_data_1!$E172="us","USA",IF(online_course_student_data_1!$E172="IN","INDIA",UPPER(online_course_student_data_1!$E172)))</f>
        <v>UK</v>
      </c>
      <c r="F172" s="13">
        <f>IF(OR(ISBLANK(online_course_student_data_1!F172),online_course_student_data_1!F172=0),ROUND(AVERAGE(online_course_student_data_1!F$2:F$1201),0),online_course_student_data_1!F172)</f>
        <v>16</v>
      </c>
      <c r="G172" s="10">
        <v>45121</v>
      </c>
      <c r="H172" s="5" t="str">
        <f>TRIM(online_course_student_data_1!H172)</f>
        <v>React for Beginners</v>
      </c>
      <c r="I172" s="5" t="str">
        <f>PROPER(TRIM(online_course_student_data_1!I172))</f>
        <v>Web Development</v>
      </c>
      <c r="J172" s="22">
        <f>IF(online_course_student_data_1!J172&gt;100%,online_course_student_data_1!J172/100,online_course_student_data_1!J172)</f>
        <v>0.09</v>
      </c>
      <c r="K172" s="11">
        <f>IF(online_course_student_data_1!K172&gt;2,online_course_student_data_1!K172/60,online_course_student_data_1!K172)</f>
        <v>0.75</v>
      </c>
      <c r="L172" s="4" t="s">
        <v>39</v>
      </c>
      <c r="M172" s="25" t="str">
        <f>IF(ISBLANK(online_course_student_data_1!M172),AVERAGE(1,5),IF(online_course_student_data_1!M172&gt;5,"5",online_course_student_data_1!M172))</f>
        <v>5</v>
      </c>
      <c r="N172" s="5">
        <f>LEN(online_course_student_data_1!N172)-LEN(SUBSTITUTE(online_course_student_data_1!N172,",",""))+1</f>
        <v>1</v>
      </c>
      <c r="O172" s="5" t="str" cm="1">
        <f t="array" ref="O172">_xlfn.IFS(OR(ISBLANK(online_course_student_data_1!F172),online_course_student_data_1!F172=0),"Unknown",AND(online_course_student_data_1!F172&gt;=18,online_course_student_data_1!F172&lt;=22),"Student",AND(online_course_student_data_1!F172&gt;=23,online_course_student_data_1!F172&lt;=30),"Early Career",AND(online_course_student_data_1!F172&gt;=31,online_course_student_data_1!F172&lt;=40),"Mid Career",online_course_student_data_1!F172&gt;=41,"Senior")</f>
        <v>Unknown</v>
      </c>
      <c r="P172" s="5" t="str" cm="1">
        <f t="array" ref="P172">_xlfn.IFS(AND((J172*100)+K172&gt;0,(J172*100)+K172&lt;=5),"Low",AND((J172*100)+K172&gt;5,(J172*100)+K172&lt;=15),"Medium",(J172*100)+K172&gt;15,"High")</f>
        <v>Medium</v>
      </c>
      <c r="Q172" s="24"/>
    </row>
    <row r="173" spans="1:17" x14ac:dyDescent="0.25">
      <c r="A173" s="4" t="s">
        <v>800</v>
      </c>
      <c r="B173" s="5" t="str">
        <f>TRIM(PROPER(online_course_student_data_1!$B173))</f>
        <v>Alexis Harris</v>
      </c>
      <c r="C173" s="4" t="str">
        <f>TRIM(CLEAN(online_course_student_data_1!$C173))</f>
        <v>griffinemily@sanchez.biz</v>
      </c>
      <c r="D173" s="5" t="str">
        <f>IF(LEFT(online_course_student_data_1!$D173,1)="F","Female","Male")</f>
        <v>Female</v>
      </c>
      <c r="E173" s="4" t="str">
        <f>IF(online_course_student_data_1!$E173="us","USA",IF(online_course_student_data_1!$E173="IN","INDIA",UPPER(online_course_student_data_1!$E173)))</f>
        <v>UK</v>
      </c>
      <c r="F173" s="13">
        <f>IF(OR(ISBLANK(online_course_student_data_1!F173),online_course_student_data_1!F173=0),ROUND(AVERAGE(online_course_student_data_1!F$2:F$1201),0),online_course_student_data_1!F173)</f>
        <v>18</v>
      </c>
      <c r="G173" s="10">
        <v>45683</v>
      </c>
      <c r="H173" s="5" t="str">
        <f>TRIM(online_course_student_data_1!H173)</f>
        <v>HTML &amp; CSS Basics</v>
      </c>
      <c r="I173" s="5" t="str">
        <f>PROPER(TRIM(online_course_student_data_1!I173))</f>
        <v>Web Development</v>
      </c>
      <c r="J173" s="22">
        <f>IF(online_course_student_data_1!J173&gt;100%,online_course_student_data_1!J173/100,online_course_student_data_1!J173)</f>
        <v>7.0000000000000007E-2</v>
      </c>
      <c r="K173" s="11">
        <f>IF(online_course_student_data_1!K173&gt;2,online_course_student_data_1!K173/60,online_course_student_data_1!K173)</f>
        <v>0.75</v>
      </c>
      <c r="L173" s="4" t="s">
        <v>39</v>
      </c>
      <c r="M173" s="25">
        <f>IF(ISBLANK(online_course_student_data_1!M173),AVERAGE(1,5),IF(online_course_student_data_1!M173&gt;5,"5",online_course_student_data_1!M173))</f>
        <v>5</v>
      </c>
      <c r="N173" s="5">
        <f>LEN(online_course_student_data_1!N173)-LEN(SUBSTITUTE(online_course_student_data_1!N173,",",""))+1</f>
        <v>4</v>
      </c>
      <c r="O173" s="5" t="str" cm="1">
        <f t="array" ref="O173">_xlfn.IFS(OR(ISBLANK(online_course_student_data_1!F173),online_course_student_data_1!F173=0),"Unknown",AND(online_course_student_data_1!F173&gt;=18,online_course_student_data_1!F173&lt;=22),"Student",AND(online_course_student_data_1!F173&gt;=23,online_course_student_data_1!F173&lt;=30),"Early Career",AND(online_course_student_data_1!F173&gt;=31,online_course_student_data_1!F173&lt;=40),"Mid Career",online_course_student_data_1!F173&gt;=41,"Senior")</f>
        <v>Student</v>
      </c>
      <c r="P173" s="5" t="str" cm="1">
        <f t="array" ref="P173">_xlfn.IFS(AND((J173*100)+K173&gt;0,(J173*100)+K173&lt;=5),"Low",AND((J173*100)+K173&gt;5,(J173*100)+K173&lt;=15),"Medium",(J173*100)+K173&gt;15,"High")</f>
        <v>Medium</v>
      </c>
      <c r="Q173" s="24"/>
    </row>
    <row r="174" spans="1:17" x14ac:dyDescent="0.25">
      <c r="A174" s="4" t="s">
        <v>805</v>
      </c>
      <c r="B174" s="5" t="str">
        <f>TRIM(PROPER(online_course_student_data_1!$B174))</f>
        <v>Amy Gordon</v>
      </c>
      <c r="C174" s="4" t="str">
        <f>TRIM(CLEAN(online_course_student_data_1!$C174))</f>
        <v>lisadennis@yahoo.com</v>
      </c>
      <c r="D174" s="5" t="str">
        <f>IF(LEFT(online_course_student_data_1!$D174,1)="F","Female","Male")</f>
        <v>Male</v>
      </c>
      <c r="E174" s="4" t="str">
        <f>IF(online_course_student_data_1!$E174="us","USA",IF(online_course_student_data_1!$E174="IN","INDIA",UPPER(online_course_student_data_1!$E174)))</f>
        <v>USA</v>
      </c>
      <c r="F174" s="13">
        <f>IF(OR(ISBLANK(online_course_student_data_1!F174),online_course_student_data_1!F174=0),ROUND(AVERAGE(online_course_student_data_1!F$2:F$1201),0),online_course_student_data_1!F174)</f>
        <v>16</v>
      </c>
      <c r="G174" s="10">
        <v>45339</v>
      </c>
      <c r="H174" s="5" t="str">
        <f>TRIM(online_course_student_data_1!H174)</f>
        <v>Python for Data Science</v>
      </c>
      <c r="I174" s="5" t="str">
        <f>PROPER(TRIM(online_course_student_data_1!I174))</f>
        <v>Data Science</v>
      </c>
      <c r="J174" s="22">
        <f>IF(online_course_student_data_1!J174&gt;100%,online_course_student_data_1!J174/100,online_course_student_data_1!J174)</f>
        <v>0.02</v>
      </c>
      <c r="K174" s="11">
        <f>IF(online_course_student_data_1!K174&gt;2,online_course_student_data_1!K174/60,online_course_student_data_1!K174)</f>
        <v>0.75</v>
      </c>
      <c r="L174" s="4" t="s">
        <v>39</v>
      </c>
      <c r="M174" s="25">
        <f>IF(ISBLANK(online_course_student_data_1!M174),AVERAGE(1,5),IF(online_course_student_data_1!M174&gt;5,"5",online_course_student_data_1!M174))</f>
        <v>5</v>
      </c>
      <c r="N174" s="5">
        <f>LEN(online_course_student_data_1!N174)-LEN(SUBSTITUTE(online_course_student_data_1!N174,",",""))+1</f>
        <v>5</v>
      </c>
      <c r="O174" s="5" t="str" cm="1">
        <f t="array" ref="O174">_xlfn.IFS(OR(ISBLANK(online_course_student_data_1!F174),online_course_student_data_1!F174=0),"Unknown",AND(online_course_student_data_1!F174&gt;=18,online_course_student_data_1!F174&lt;=22),"Student",AND(online_course_student_data_1!F174&gt;=23,online_course_student_data_1!F174&lt;=30),"Early Career",AND(online_course_student_data_1!F174&gt;=31,online_course_student_data_1!F174&lt;=40),"Mid Career",online_course_student_data_1!F174&gt;=41,"Senior")</f>
        <v>Unknown</v>
      </c>
      <c r="P174" s="5" t="str" cm="1">
        <f t="array" ref="P174">_xlfn.IFS(AND((J174*100)+K174&gt;0,(J174*100)+K174&lt;=5),"Low",AND((J174*100)+K174&gt;5,(J174*100)+K174&lt;=15),"Medium",(J174*100)+K174&gt;15,"High")</f>
        <v>Low</v>
      </c>
      <c r="Q174" s="24"/>
    </row>
    <row r="175" spans="1:17" x14ac:dyDescent="0.25">
      <c r="A175" s="4" t="s">
        <v>810</v>
      </c>
      <c r="B175" s="5" t="str">
        <f>TRIM(PROPER(online_course_student_data_1!$B175))</f>
        <v>Eric Thomas</v>
      </c>
      <c r="C175" s="4" t="str">
        <f>TRIM(CLEAN(online_course_student_data_1!$C175))</f>
        <v>dturner@fry.biz</v>
      </c>
      <c r="D175" s="5" t="str">
        <f>IF(LEFT(online_course_student_data_1!$D175,1)="F","Female","Male")</f>
        <v>Female</v>
      </c>
      <c r="E175" s="4" t="str">
        <f>IF(online_course_student_data_1!$E175="us","USA",IF(online_course_student_data_1!$E175="IN","INDIA",UPPER(online_course_student_data_1!$E175)))</f>
        <v>GERMANY</v>
      </c>
      <c r="F175" s="13">
        <f>IF(OR(ISBLANK(online_course_student_data_1!F175),online_course_student_data_1!F175=0),ROUND(AVERAGE(online_course_student_data_1!F$2:F$1201),0),online_course_student_data_1!F175)</f>
        <v>16</v>
      </c>
      <c r="G175" s="10">
        <v>45555</v>
      </c>
      <c r="H175" s="5" t="str">
        <f>TRIM(online_course_student_data_1!H175)</f>
        <v>Social Media Strategy</v>
      </c>
      <c r="I175" s="5" t="str">
        <f>PROPER(TRIM(online_course_student_data_1!I175))</f>
        <v>Marketing</v>
      </c>
      <c r="J175" s="22">
        <f>IF(online_course_student_data_1!J175&gt;100%,online_course_student_data_1!J175/100,online_course_student_data_1!J175)</f>
        <v>0.5</v>
      </c>
      <c r="K175" s="11">
        <f>IF(online_course_student_data_1!K175&gt;2,online_course_student_data_1!K175/60,online_course_student_data_1!K175)</f>
        <v>2</v>
      </c>
      <c r="L175" s="4" t="s">
        <v>32</v>
      </c>
      <c r="M175" s="25">
        <f>IF(ISBLANK(online_course_student_data_1!M175),AVERAGE(1,5),IF(online_course_student_data_1!M175&gt;5,"5",online_course_student_data_1!M175))</f>
        <v>1</v>
      </c>
      <c r="N175" s="5">
        <f>LEN(online_course_student_data_1!N175)-LEN(SUBSTITUTE(online_course_student_data_1!N175,",",""))+1</f>
        <v>5</v>
      </c>
      <c r="O175" s="5" t="str" cm="1">
        <f t="array" ref="O175">_xlfn.IFS(OR(ISBLANK(online_course_student_data_1!F175),online_course_student_data_1!F175=0),"Unknown",AND(online_course_student_data_1!F175&gt;=18,online_course_student_data_1!F175&lt;=22),"Student",AND(online_course_student_data_1!F175&gt;=23,online_course_student_data_1!F175&lt;=30),"Early Career",AND(online_course_student_data_1!F175&gt;=31,online_course_student_data_1!F175&lt;=40),"Mid Career",online_course_student_data_1!F175&gt;=41,"Senior")</f>
        <v>Unknown</v>
      </c>
      <c r="P175" s="5" t="str" cm="1">
        <f t="array" ref="P175">_xlfn.IFS(AND((J175*100)+K175&gt;0,(J175*100)+K175&lt;=5),"Low",AND((J175*100)+K175&gt;5,(J175*100)+K175&lt;=15),"Medium",(J175*100)+K175&gt;15,"High")</f>
        <v>High</v>
      </c>
      <c r="Q175" s="24"/>
    </row>
    <row r="176" spans="1:17" x14ac:dyDescent="0.25">
      <c r="A176" s="4" t="s">
        <v>813</v>
      </c>
      <c r="B176" s="5" t="str">
        <f>TRIM(PROPER(online_course_student_data_1!$B176))</f>
        <v>Megan Floyd</v>
      </c>
      <c r="C176" s="4" t="str">
        <f>TRIM(CLEAN(online_course_student_data_1!$C176))</f>
        <v>trussell@yahoo.com</v>
      </c>
      <c r="D176" s="5" t="str">
        <f>IF(LEFT(online_course_student_data_1!$D176,1)="F","Female","Male")</f>
        <v>Female</v>
      </c>
      <c r="E176" s="4" t="str">
        <f>IF(online_course_student_data_1!$E176="us","USA",IF(online_course_student_data_1!$E176="IN","INDIA",UPPER(online_course_student_data_1!$E176)))</f>
        <v>UK</v>
      </c>
      <c r="F176" s="13">
        <f>IF(OR(ISBLANK(online_course_student_data_1!F176),online_course_student_data_1!F176=0),ROUND(AVERAGE(online_course_student_data_1!F$2:F$1201),0),online_course_student_data_1!F176)</f>
        <v>16</v>
      </c>
      <c r="G176" s="10">
        <v>45521</v>
      </c>
      <c r="H176" s="5" t="str">
        <f>TRIM(online_course_student_data_1!H176)</f>
        <v>Python for Data Science</v>
      </c>
      <c r="I176" s="5" t="str">
        <f>PROPER(TRIM(online_course_student_data_1!I176))</f>
        <v>Data Science</v>
      </c>
      <c r="J176" s="22">
        <f>IF(online_course_student_data_1!J176&gt;100%,online_course_student_data_1!J176/100,online_course_student_data_1!J176)</f>
        <v>0.6</v>
      </c>
      <c r="K176" s="11">
        <f>IF(online_course_student_data_1!K176&gt;2,online_course_student_data_1!K176/60,online_course_student_data_1!K176)</f>
        <v>2</v>
      </c>
      <c r="L176" s="4" t="s">
        <v>32</v>
      </c>
      <c r="M176" s="25">
        <f>IF(ISBLANK(online_course_student_data_1!M176),AVERAGE(1,5),IF(online_course_student_data_1!M176&gt;5,"5",online_course_student_data_1!M176))</f>
        <v>1</v>
      </c>
      <c r="N176" s="5">
        <f>LEN(online_course_student_data_1!N176)-LEN(SUBSTITUTE(online_course_student_data_1!N176,",",""))+1</f>
        <v>7</v>
      </c>
      <c r="O176" s="5" t="str" cm="1">
        <f t="array" ref="O176">_xlfn.IFS(OR(ISBLANK(online_course_student_data_1!F176),online_course_student_data_1!F176=0),"Unknown",AND(online_course_student_data_1!F176&gt;=18,online_course_student_data_1!F176&lt;=22),"Student",AND(online_course_student_data_1!F176&gt;=23,online_course_student_data_1!F176&lt;=30),"Early Career",AND(online_course_student_data_1!F176&gt;=31,online_course_student_data_1!F176&lt;=40),"Mid Career",online_course_student_data_1!F176&gt;=41,"Senior")</f>
        <v>Unknown</v>
      </c>
      <c r="P176" s="5" t="str" cm="1">
        <f t="array" ref="P176">_xlfn.IFS(AND((J176*100)+K176&gt;0,(J176*100)+K176&lt;=5),"Low",AND((J176*100)+K176&gt;5,(J176*100)+K176&lt;=15),"Medium",(J176*100)+K176&gt;15,"High")</f>
        <v>High</v>
      </c>
      <c r="Q176" s="24"/>
    </row>
    <row r="177" spans="1:17" x14ac:dyDescent="0.25">
      <c r="A177" s="4" t="s">
        <v>818</v>
      </c>
      <c r="B177" s="5" t="str">
        <f>TRIM(PROPER(online_course_student_data_1!$B177))</f>
        <v>Elizabeth Zimmerman</v>
      </c>
      <c r="C177" s="4" t="str">
        <f>TRIM(CLEAN(online_course_student_data_1!$C177))</f>
        <v>invalid-email</v>
      </c>
      <c r="D177" s="5" t="str">
        <f>IF(LEFT(online_course_student_data_1!$D177,1)="F","Female","Male")</f>
        <v>Female</v>
      </c>
      <c r="E177" s="4" t="str">
        <f>IF(online_course_student_data_1!$E177="us","USA",IF(online_course_student_data_1!$E177="IN","INDIA",UPPER(online_course_student_data_1!$E177)))</f>
        <v>CANADA</v>
      </c>
      <c r="F177" s="13">
        <f>IF(OR(ISBLANK(online_course_student_data_1!F177),online_course_student_data_1!F177=0),ROUND(AVERAGE(online_course_student_data_1!F$2:F$1201),0),online_course_student_data_1!F177)</f>
        <v>16</v>
      </c>
      <c r="G177" s="10">
        <v>44943</v>
      </c>
      <c r="H177" s="5" t="str">
        <f>TRIM(online_course_student_data_1!H177)</f>
        <v>Digital Marketing 101</v>
      </c>
      <c r="I177" s="5" t="str">
        <f>PROPER(TRIM(online_course_student_data_1!I177))</f>
        <v>Marketing</v>
      </c>
      <c r="J177" s="22">
        <f>IF(online_course_student_data_1!J177&gt;100%,online_course_student_data_1!J177/100,online_course_student_data_1!J177)</f>
        <v>0.88</v>
      </c>
      <c r="K177" s="11">
        <f>IF(online_course_student_data_1!K177&gt;2,online_course_student_data_1!K177/60,online_course_student_data_1!K177)</f>
        <v>1.5</v>
      </c>
      <c r="L177" s="4" t="s">
        <v>39</v>
      </c>
      <c r="M177" s="25">
        <f>IF(ISBLANK(online_course_student_data_1!M177),AVERAGE(1,5),IF(online_course_student_data_1!M177&gt;5,"5",online_course_student_data_1!M177))</f>
        <v>5</v>
      </c>
      <c r="N177" s="5">
        <f>LEN(online_course_student_data_1!N177)-LEN(SUBSTITUTE(online_course_student_data_1!N177,",",""))+1</f>
        <v>1</v>
      </c>
      <c r="O177" s="5" t="str" cm="1">
        <f t="array" ref="O177">_xlfn.IFS(OR(ISBLANK(online_course_student_data_1!F177),online_course_student_data_1!F177=0),"Unknown",AND(online_course_student_data_1!F177&gt;=18,online_course_student_data_1!F177&lt;=22),"Student",AND(online_course_student_data_1!F177&gt;=23,online_course_student_data_1!F177&lt;=30),"Early Career",AND(online_course_student_data_1!F177&gt;=31,online_course_student_data_1!F177&lt;=40),"Mid Career",online_course_student_data_1!F177&gt;=41,"Senior")</f>
        <v>Unknown</v>
      </c>
      <c r="P177" s="5" t="str" cm="1">
        <f t="array" ref="P177">_xlfn.IFS(AND((J177*100)+K177&gt;0,(J177*100)+K177&lt;=5),"Low",AND((J177*100)+K177&gt;5,(J177*100)+K177&lt;=15),"Medium",(J177*100)+K177&gt;15,"High")</f>
        <v>High</v>
      </c>
      <c r="Q177" s="24"/>
    </row>
    <row r="178" spans="1:17" x14ac:dyDescent="0.25">
      <c r="A178" s="4" t="s">
        <v>821</v>
      </c>
      <c r="B178" s="5" t="str">
        <f>TRIM(PROPER(online_course_student_data_1!$B178))</f>
        <v>Kristin Anderson</v>
      </c>
      <c r="C178" s="4" t="str">
        <f>TRIM(CLEAN(online_course_student_data_1!$C178))</f>
        <v>james17@davis-hardy.com</v>
      </c>
      <c r="D178" s="5" t="str">
        <f>IF(LEFT(online_course_student_data_1!$D178,1)="F","Female","Male")</f>
        <v>Male</v>
      </c>
      <c r="E178" s="4" t="str">
        <f>IF(online_course_student_data_1!$E178="us","USA",IF(online_course_student_data_1!$E178="IN","INDIA",UPPER(online_course_student_data_1!$E178)))</f>
        <v>GERMANY</v>
      </c>
      <c r="F178" s="13">
        <f>IF(OR(ISBLANK(online_course_student_data_1!F178),online_course_student_data_1!F178=0),ROUND(AVERAGE(online_course_student_data_1!F$2:F$1201),0),online_course_student_data_1!F178)</f>
        <v>16</v>
      </c>
      <c r="G178" s="10">
        <v>45377</v>
      </c>
      <c r="H178" s="5" t="str">
        <f>TRIM(online_course_student_data_1!H178)</f>
        <v>Startup Strategy</v>
      </c>
      <c r="I178" s="5" t="str">
        <f>PROPER(TRIM(online_course_student_data_1!I178))</f>
        <v>Business</v>
      </c>
      <c r="J178" s="22">
        <f>IF(online_course_student_data_1!J178&gt;100%,online_course_student_data_1!J178/100,online_course_student_data_1!J178)</f>
        <v>0.91</v>
      </c>
      <c r="K178" s="11">
        <f>IF(online_course_student_data_1!K178&gt;2,online_course_student_data_1!K178/60,online_course_student_data_1!K178)</f>
        <v>0.75</v>
      </c>
      <c r="L178" s="4" t="s">
        <v>32</v>
      </c>
      <c r="M178" s="25" t="str">
        <f>IF(ISBLANK(online_course_student_data_1!M178),AVERAGE(1,5),IF(online_course_student_data_1!M178&gt;5,"5",online_course_student_data_1!M178))</f>
        <v>5</v>
      </c>
      <c r="N178" s="5">
        <f>LEN(online_course_student_data_1!N178)-LEN(SUBSTITUTE(online_course_student_data_1!N178,",",""))+1</f>
        <v>4</v>
      </c>
      <c r="O178" s="5" t="str" cm="1">
        <f t="array" ref="O178">_xlfn.IFS(OR(ISBLANK(online_course_student_data_1!F178),online_course_student_data_1!F178=0),"Unknown",AND(online_course_student_data_1!F178&gt;=18,online_course_student_data_1!F178&lt;=22),"Student",AND(online_course_student_data_1!F178&gt;=23,online_course_student_data_1!F178&lt;=30),"Early Career",AND(online_course_student_data_1!F178&gt;=31,online_course_student_data_1!F178&lt;=40),"Mid Career",online_course_student_data_1!F178&gt;=41,"Senior")</f>
        <v>Unknown</v>
      </c>
      <c r="P178" s="5" t="str" cm="1">
        <f t="array" ref="P178">_xlfn.IFS(AND((J178*100)+K178&gt;0,(J178*100)+K178&lt;=5),"Low",AND((J178*100)+K178&gt;5,(J178*100)+K178&lt;=15),"Medium",(J178*100)+K178&gt;15,"High")</f>
        <v>High</v>
      </c>
      <c r="Q178" s="24"/>
    </row>
    <row r="179" spans="1:17" x14ac:dyDescent="0.25">
      <c r="A179" s="4" t="s">
        <v>826</v>
      </c>
      <c r="B179" s="5" t="str">
        <f>TRIM(PROPER(online_course_student_data_1!$B179))</f>
        <v>Shelly Lopez</v>
      </c>
      <c r="C179" s="4" t="str">
        <f>TRIM(CLEAN(online_course_student_data_1!$C179))</f>
        <v>vclark@krueger-smith.com</v>
      </c>
      <c r="D179" s="5" t="str">
        <f>IF(LEFT(online_course_student_data_1!$D179,1)="F","Female","Male")</f>
        <v>Male</v>
      </c>
      <c r="E179" s="4" t="str">
        <f>IF(online_course_student_data_1!$E179="us","USA",IF(online_course_student_data_1!$E179="IN","INDIA",UPPER(online_course_student_data_1!$E179)))</f>
        <v>GERMANY</v>
      </c>
      <c r="F179" s="13">
        <f>IF(OR(ISBLANK(online_course_student_data_1!F179),online_course_student_data_1!F179=0),ROUND(AVERAGE(online_course_student_data_1!F$2:F$1201),0),online_course_student_data_1!F179)</f>
        <v>44</v>
      </c>
      <c r="G179" s="10">
        <v>44738</v>
      </c>
      <c r="H179" s="5" t="str">
        <f>TRIM(online_course_student_data_1!H179)</f>
        <v>Project Management Essentials</v>
      </c>
      <c r="I179" s="5" t="str">
        <f>PROPER(TRIM(online_course_student_data_1!I179))</f>
        <v>Business</v>
      </c>
      <c r="J179" s="22">
        <f>IF(online_course_student_data_1!J179&gt;100%,online_course_student_data_1!J179/100,online_course_student_data_1!J179)</f>
        <v>0.64</v>
      </c>
      <c r="K179" s="11">
        <f>IF(online_course_student_data_1!K179&gt;2,online_course_student_data_1!K179/60,online_course_student_data_1!K179)</f>
        <v>1</v>
      </c>
      <c r="L179" s="4" t="s">
        <v>32</v>
      </c>
      <c r="M179" s="25">
        <f>IF(ISBLANK(online_course_student_data_1!M179),AVERAGE(1,5),IF(online_course_student_data_1!M179&gt;5,"5",online_course_student_data_1!M179))</f>
        <v>3</v>
      </c>
      <c r="N179" s="5">
        <f>LEN(online_course_student_data_1!N179)-LEN(SUBSTITUTE(online_course_student_data_1!N179,",",""))+1</f>
        <v>3</v>
      </c>
      <c r="O179" s="5" t="str" cm="1">
        <f t="array" ref="O179">_xlfn.IFS(OR(ISBLANK(online_course_student_data_1!F179),online_course_student_data_1!F179=0),"Unknown",AND(online_course_student_data_1!F179&gt;=18,online_course_student_data_1!F179&lt;=22),"Student",AND(online_course_student_data_1!F179&gt;=23,online_course_student_data_1!F179&lt;=30),"Early Career",AND(online_course_student_data_1!F179&gt;=31,online_course_student_data_1!F179&lt;=40),"Mid Career",online_course_student_data_1!F179&gt;=41,"Senior")</f>
        <v>Senior</v>
      </c>
      <c r="P179" s="5" t="str" cm="1">
        <f t="array" ref="P179">_xlfn.IFS(AND((J179*100)+K179&gt;0,(J179*100)+K179&lt;=5),"Low",AND((J179*100)+K179&gt;5,(J179*100)+K179&lt;=15),"Medium",(J179*100)+K179&gt;15,"High")</f>
        <v>High</v>
      </c>
      <c r="Q179" s="24"/>
    </row>
    <row r="180" spans="1:17" x14ac:dyDescent="0.25">
      <c r="A180" s="4" t="s">
        <v>831</v>
      </c>
      <c r="B180" s="5" t="str">
        <f>TRIM(PROPER(online_course_student_data_1!$B180))</f>
        <v>Melissa Padilla</v>
      </c>
      <c r="C180" s="4" t="str">
        <f>TRIM(CLEAN(online_course_student_data_1!$C180))</f>
        <v>andrearowe@yahoo.com</v>
      </c>
      <c r="D180" s="5" t="str">
        <f>IF(LEFT(online_course_student_data_1!$D180,1)="F","Female","Male")</f>
        <v>Male</v>
      </c>
      <c r="E180" s="4" t="str">
        <f>IF(online_course_student_data_1!$E180="us","USA",IF(online_course_student_data_1!$E180="IN","INDIA",UPPER(online_course_student_data_1!$E180)))</f>
        <v>USA</v>
      </c>
      <c r="F180" s="13">
        <f>IF(OR(ISBLANK(online_course_student_data_1!F180),online_course_student_data_1!F180=0),ROUND(AVERAGE(online_course_student_data_1!F$2:F$1201),0),online_course_student_data_1!F180)</f>
        <v>16</v>
      </c>
      <c r="G180" s="10">
        <v>44722</v>
      </c>
      <c r="H180" s="5" t="str">
        <f>TRIM(online_course_student_data_1!H180)</f>
        <v>SEO Fundamentals</v>
      </c>
      <c r="I180" s="5" t="str">
        <f>PROPER(TRIM(online_course_student_data_1!I180))</f>
        <v>Marketing</v>
      </c>
      <c r="J180" s="22">
        <f>IF(online_course_student_data_1!J180&gt;100%,online_course_student_data_1!J180/100,online_course_student_data_1!J180)</f>
        <v>1</v>
      </c>
      <c r="K180" s="11">
        <f>IF(online_course_student_data_1!K180&gt;2,online_course_student_data_1!K180/60,online_course_student_data_1!K180)</f>
        <v>1.5</v>
      </c>
      <c r="L180" s="4" t="s">
        <v>39</v>
      </c>
      <c r="M180" s="25">
        <f>IF(ISBLANK(online_course_student_data_1!M180),AVERAGE(1,5),IF(online_course_student_data_1!M180&gt;5,"5",online_course_student_data_1!M180))</f>
        <v>4</v>
      </c>
      <c r="N180" s="5">
        <f>LEN(online_course_student_data_1!N180)-LEN(SUBSTITUTE(online_course_student_data_1!N180,",",""))+1</f>
        <v>6</v>
      </c>
      <c r="O180" s="5" t="str" cm="1">
        <f t="array" ref="O180">_xlfn.IFS(OR(ISBLANK(online_course_student_data_1!F180),online_course_student_data_1!F180=0),"Unknown",AND(online_course_student_data_1!F180&gt;=18,online_course_student_data_1!F180&lt;=22),"Student",AND(online_course_student_data_1!F180&gt;=23,online_course_student_data_1!F180&lt;=30),"Early Career",AND(online_course_student_data_1!F180&gt;=31,online_course_student_data_1!F180&lt;=40),"Mid Career",online_course_student_data_1!F180&gt;=41,"Senior")</f>
        <v>Unknown</v>
      </c>
      <c r="P180" s="5" t="str" cm="1">
        <f t="array" ref="P180">_xlfn.IFS(AND((J180*100)+K180&gt;0,(J180*100)+K180&lt;=5),"Low",AND((J180*100)+K180&gt;5,(J180*100)+K180&lt;=15),"Medium",(J180*100)+K180&gt;15,"High")</f>
        <v>High</v>
      </c>
      <c r="Q180" s="24"/>
    </row>
    <row r="181" spans="1:17" x14ac:dyDescent="0.25">
      <c r="A181" s="4" t="s">
        <v>835</v>
      </c>
      <c r="B181" s="5" t="str">
        <f>TRIM(PROPER(online_course_student_data_1!$B181))</f>
        <v>Jose Crawford</v>
      </c>
      <c r="C181" s="4" t="str">
        <f>TRIM(CLEAN(online_course_student_data_1!$C181))</f>
        <v>ugill@wood.com</v>
      </c>
      <c r="D181" s="5" t="str">
        <f>IF(LEFT(online_course_student_data_1!$D181,1)="F","Female","Male")</f>
        <v>Male</v>
      </c>
      <c r="E181" s="4" t="str">
        <f>IF(online_course_student_data_1!$E181="us","USA",IF(online_course_student_data_1!$E181="IN","INDIA",UPPER(online_course_student_data_1!$E181)))</f>
        <v>USA</v>
      </c>
      <c r="F181" s="13">
        <f>IF(OR(ISBLANK(online_course_student_data_1!F181),online_course_student_data_1!F181=0),ROUND(AVERAGE(online_course_student_data_1!F$2:F$1201),0),online_course_student_data_1!F181)</f>
        <v>16</v>
      </c>
      <c r="G181" s="10">
        <v>45382</v>
      </c>
      <c r="H181" s="5" t="str">
        <f>TRIM(online_course_student_data_1!H181)</f>
        <v>Data Visualization with R</v>
      </c>
      <c r="I181" s="5" t="str">
        <f>PROPER(TRIM(online_course_student_data_1!I181))</f>
        <v>Data Science</v>
      </c>
      <c r="J181" s="22">
        <f>IF(online_course_student_data_1!J181&gt;100%,online_course_student_data_1!J181/100,online_course_student_data_1!J181)</f>
        <v>0.1</v>
      </c>
      <c r="K181" s="11">
        <f>IF(online_course_student_data_1!K181&gt;2,online_course_student_data_1!K181/60,online_course_student_data_1!K181)</f>
        <v>1.5</v>
      </c>
      <c r="L181" s="4" t="s">
        <v>32</v>
      </c>
      <c r="M181" s="25">
        <f>IF(ISBLANK(online_course_student_data_1!M181),AVERAGE(1,5),IF(online_course_student_data_1!M181&gt;5,"5",online_course_student_data_1!M181))</f>
        <v>3</v>
      </c>
      <c r="N181" s="5">
        <f>LEN(online_course_student_data_1!N181)-LEN(SUBSTITUTE(online_course_student_data_1!N181,",",""))+1</f>
        <v>5</v>
      </c>
      <c r="O181" s="5" t="str" cm="1">
        <f t="array" ref="O181">_xlfn.IFS(OR(ISBLANK(online_course_student_data_1!F181),online_course_student_data_1!F181=0),"Unknown",AND(online_course_student_data_1!F181&gt;=18,online_course_student_data_1!F181&lt;=22),"Student",AND(online_course_student_data_1!F181&gt;=23,online_course_student_data_1!F181&lt;=30),"Early Career",AND(online_course_student_data_1!F181&gt;=31,online_course_student_data_1!F181&lt;=40),"Mid Career",online_course_student_data_1!F181&gt;=41,"Senior")</f>
        <v>Unknown</v>
      </c>
      <c r="P181" s="5" t="str" cm="1">
        <f t="array" ref="P181">_xlfn.IFS(AND((J181*100)+K181&gt;0,(J181*100)+K181&lt;=5),"Low",AND((J181*100)+K181&gt;5,(J181*100)+K181&lt;=15),"Medium",(J181*100)+K181&gt;15,"High")</f>
        <v>Medium</v>
      </c>
      <c r="Q181" s="24"/>
    </row>
    <row r="182" spans="1:17" x14ac:dyDescent="0.25">
      <c r="A182" s="4" t="s">
        <v>840</v>
      </c>
      <c r="B182" s="5" t="str">
        <f>TRIM(PROPER(online_course_student_data_1!$B182))</f>
        <v>Juan Silva</v>
      </c>
      <c r="C182" s="4" t="str">
        <f>TRIM(CLEAN(online_course_student_data_1!$C182))</f>
        <v>elijah53@yahoo.com</v>
      </c>
      <c r="D182" s="5" t="str">
        <f>IF(LEFT(online_course_student_data_1!$D182,1)="F","Female","Male")</f>
        <v>Male</v>
      </c>
      <c r="E182" s="4" t="str">
        <f>IF(online_course_student_data_1!$E182="us","USA",IF(online_course_student_data_1!$E182="IN","INDIA",UPPER(online_course_student_data_1!$E182)))</f>
        <v>USA</v>
      </c>
      <c r="F182" s="13">
        <f>IF(OR(ISBLANK(online_course_student_data_1!F182),online_course_student_data_1!F182=0),ROUND(AVERAGE(online_course_student_data_1!F$2:F$1201),0),online_course_student_data_1!F182)</f>
        <v>18</v>
      </c>
      <c r="G182" s="10">
        <v>45531</v>
      </c>
      <c r="H182" s="5" t="str">
        <f>TRIM(online_course_student_data_1!H182)</f>
        <v>Project Management Essentials</v>
      </c>
      <c r="I182" s="5" t="str">
        <f>PROPER(TRIM(online_course_student_data_1!I182))</f>
        <v>Business</v>
      </c>
      <c r="J182" s="22">
        <f>IF(online_course_student_data_1!J182&gt;100%,online_course_student_data_1!J182/100,online_course_student_data_1!J182)</f>
        <v>0.11</v>
      </c>
      <c r="K182" s="11">
        <f>IF(online_course_student_data_1!K182&gt;2,online_course_student_data_1!K182/60,online_course_student_data_1!K182)</f>
        <v>2</v>
      </c>
      <c r="L182" s="4" t="s">
        <v>32</v>
      </c>
      <c r="M182" s="25">
        <f>IF(ISBLANK(online_course_student_data_1!M182),AVERAGE(1,5),IF(online_course_student_data_1!M182&gt;5,"5",online_course_student_data_1!M182))</f>
        <v>2</v>
      </c>
      <c r="N182" s="5">
        <f>LEN(online_course_student_data_1!N182)-LEN(SUBSTITUTE(online_course_student_data_1!N182,",",""))+1</f>
        <v>6</v>
      </c>
      <c r="O182" s="5" t="str" cm="1">
        <f t="array" ref="O182">_xlfn.IFS(OR(ISBLANK(online_course_student_data_1!F182),online_course_student_data_1!F182=0),"Unknown",AND(online_course_student_data_1!F182&gt;=18,online_course_student_data_1!F182&lt;=22),"Student",AND(online_course_student_data_1!F182&gt;=23,online_course_student_data_1!F182&lt;=30),"Early Career",AND(online_course_student_data_1!F182&gt;=31,online_course_student_data_1!F182&lt;=40),"Mid Career",online_course_student_data_1!F182&gt;=41,"Senior")</f>
        <v>Student</v>
      </c>
      <c r="P182" s="5" t="str" cm="1">
        <f t="array" ref="P182">_xlfn.IFS(AND((J182*100)+K182&gt;0,(J182*100)+K182&lt;=5),"Low",AND((J182*100)+K182&gt;5,(J182*100)+K182&lt;=15),"Medium",(J182*100)+K182&gt;15,"High")</f>
        <v>Medium</v>
      </c>
      <c r="Q182" s="24"/>
    </row>
    <row r="183" spans="1:17" x14ac:dyDescent="0.25">
      <c r="A183" s="4" t="s">
        <v>845</v>
      </c>
      <c r="B183" s="5" t="str">
        <f>TRIM(PROPER(online_course_student_data_1!$B183))</f>
        <v>Melinda Scott</v>
      </c>
      <c r="C183" s="4" t="str">
        <f>TRIM(CLEAN(online_course_student_data_1!$C183))</f>
        <v>umurray@yahoo.com</v>
      </c>
      <c r="D183" s="5" t="str">
        <f>IF(LEFT(online_course_student_data_1!$D183,1)="F","Female","Male")</f>
        <v>Female</v>
      </c>
      <c r="E183" s="4" t="str">
        <f>IF(online_course_student_data_1!$E183="us","USA",IF(online_course_student_data_1!$E183="IN","INDIA",UPPER(online_course_student_data_1!$E183)))</f>
        <v>INDIA</v>
      </c>
      <c r="F183" s="13">
        <f>IF(OR(ISBLANK(online_course_student_data_1!F183),online_course_student_data_1!F183=0),ROUND(AVERAGE(online_course_student_data_1!F$2:F$1201),0),online_course_student_data_1!F183)</f>
        <v>16</v>
      </c>
      <c r="G183" s="10">
        <v>45513</v>
      </c>
      <c r="H183" s="5" t="str">
        <f>TRIM(online_course_student_data_1!H183)</f>
        <v>Social Media Strategy</v>
      </c>
      <c r="I183" s="5" t="str">
        <f>PROPER(TRIM(online_course_student_data_1!I183))</f>
        <v>Marketing</v>
      </c>
      <c r="J183" s="22">
        <f>IF(online_course_student_data_1!J183&gt;100%,online_course_student_data_1!J183/100,online_course_student_data_1!J183)</f>
        <v>0.52</v>
      </c>
      <c r="K183" s="11">
        <f>IF(online_course_student_data_1!K183&gt;2,online_course_student_data_1!K183/60,online_course_student_data_1!K183)</f>
        <v>2</v>
      </c>
      <c r="L183" s="4" t="s">
        <v>39</v>
      </c>
      <c r="M183" s="25">
        <f>IF(ISBLANK(online_course_student_data_1!M183),AVERAGE(1,5),IF(online_course_student_data_1!M183&gt;5,"5",online_course_student_data_1!M183))</f>
        <v>4</v>
      </c>
      <c r="N183" s="5">
        <f>LEN(online_course_student_data_1!N183)-LEN(SUBSTITUTE(online_course_student_data_1!N183,",",""))+1</f>
        <v>6</v>
      </c>
      <c r="O183" s="5" t="str" cm="1">
        <f t="array" ref="O183">_xlfn.IFS(OR(ISBLANK(online_course_student_data_1!F183),online_course_student_data_1!F183=0),"Unknown",AND(online_course_student_data_1!F183&gt;=18,online_course_student_data_1!F183&lt;=22),"Student",AND(online_course_student_data_1!F183&gt;=23,online_course_student_data_1!F183&lt;=30),"Early Career",AND(online_course_student_data_1!F183&gt;=31,online_course_student_data_1!F183&lt;=40),"Mid Career",online_course_student_data_1!F183&gt;=41,"Senior")</f>
        <v>Unknown</v>
      </c>
      <c r="P183" s="5" t="str" cm="1">
        <f t="array" ref="P183">_xlfn.IFS(AND((J183*100)+K183&gt;0,(J183*100)+K183&lt;=5),"Low",AND((J183*100)+K183&gt;5,(J183*100)+K183&lt;=15),"Medium",(J183*100)+K183&gt;15,"High")</f>
        <v>High</v>
      </c>
      <c r="Q183" s="24"/>
    </row>
    <row r="184" spans="1:17" x14ac:dyDescent="0.25">
      <c r="A184" s="4" t="s">
        <v>849</v>
      </c>
      <c r="B184" s="5" t="str">
        <f>TRIM(PROPER(online_course_student_data_1!$B184))</f>
        <v>Steve Mooney</v>
      </c>
      <c r="C184" s="4" t="str">
        <f>TRIM(CLEAN(online_course_student_data_1!$C184))</f>
        <v>combscharles@williams.com</v>
      </c>
      <c r="D184" s="5" t="str">
        <f>IF(LEFT(online_course_student_data_1!$D184,1)="F","Female","Male")</f>
        <v>Female</v>
      </c>
      <c r="E184" s="4" t="str">
        <f>IF(online_course_student_data_1!$E184="us","USA",IF(online_course_student_data_1!$E184="IN","INDIA",UPPER(online_course_student_data_1!$E184)))</f>
        <v>INDIA</v>
      </c>
      <c r="F184" s="13">
        <f>IF(OR(ISBLANK(online_course_student_data_1!F184),online_course_student_data_1!F184=0),ROUND(AVERAGE(online_course_student_data_1!F$2:F$1201),0),online_course_student_data_1!F184)</f>
        <v>26</v>
      </c>
      <c r="G184" s="10">
        <v>44920</v>
      </c>
      <c r="H184" s="5" t="str">
        <f>TRIM(online_course_student_data_1!H184)</f>
        <v>Project Management Essentials</v>
      </c>
      <c r="I184" s="5" t="str">
        <f>PROPER(TRIM(online_course_student_data_1!I184))</f>
        <v>Business</v>
      </c>
      <c r="J184" s="22">
        <f>IF(online_course_student_data_1!J184&gt;100%,online_course_student_data_1!J184/100,online_course_student_data_1!J184)</f>
        <v>0.21</v>
      </c>
      <c r="K184" s="11">
        <f>IF(online_course_student_data_1!K184&gt;2,online_course_student_data_1!K184/60,online_course_student_data_1!K184)</f>
        <v>2</v>
      </c>
      <c r="L184" s="4" t="s">
        <v>39</v>
      </c>
      <c r="M184" s="25">
        <f>IF(ISBLANK(online_course_student_data_1!M184),AVERAGE(1,5),IF(online_course_student_data_1!M184&gt;5,"5",online_course_student_data_1!M184))</f>
        <v>4</v>
      </c>
      <c r="N184" s="5">
        <f>LEN(online_course_student_data_1!N184)-LEN(SUBSTITUTE(online_course_student_data_1!N184,",",""))+1</f>
        <v>5</v>
      </c>
      <c r="O184" s="5" t="str" cm="1">
        <f t="array" ref="O184">_xlfn.IFS(OR(ISBLANK(online_course_student_data_1!F184),online_course_student_data_1!F184=0),"Unknown",AND(online_course_student_data_1!F184&gt;=18,online_course_student_data_1!F184&lt;=22),"Student",AND(online_course_student_data_1!F184&gt;=23,online_course_student_data_1!F184&lt;=30),"Early Career",AND(online_course_student_data_1!F184&gt;=31,online_course_student_data_1!F184&lt;=40),"Mid Career",online_course_student_data_1!F184&gt;=41,"Senior")</f>
        <v>Early Career</v>
      </c>
      <c r="P184" s="5" t="str" cm="1">
        <f t="array" ref="P184">_xlfn.IFS(AND((J184*100)+K184&gt;0,(J184*100)+K184&lt;=5),"Low",AND((J184*100)+K184&gt;5,(J184*100)+K184&lt;=15),"Medium",(J184*100)+K184&gt;15,"High")</f>
        <v>High</v>
      </c>
      <c r="Q184" s="24"/>
    </row>
    <row r="185" spans="1:17" x14ac:dyDescent="0.25">
      <c r="A185" s="4" t="s">
        <v>854</v>
      </c>
      <c r="B185" s="5" t="str">
        <f>TRIM(PROPER(online_course_student_data_1!$B185))</f>
        <v>Jacqueline Williamson</v>
      </c>
      <c r="C185" s="4" t="str">
        <f>TRIM(CLEAN(online_course_student_data_1!$C185))</f>
        <v>ismith@hotmail.com</v>
      </c>
      <c r="D185" s="5" t="str">
        <f>IF(LEFT(online_course_student_data_1!$D185,1)="F","Female","Male")</f>
        <v>Male</v>
      </c>
      <c r="E185" s="4" t="str">
        <f>IF(online_course_student_data_1!$E185="us","USA",IF(online_course_student_data_1!$E185="IN","INDIA",UPPER(online_course_student_data_1!$E185)))</f>
        <v>INDIA</v>
      </c>
      <c r="F185" s="13">
        <f>IF(OR(ISBLANK(online_course_student_data_1!F185),online_course_student_data_1!F185=0),ROUND(AVERAGE(online_course_student_data_1!F$2:F$1201),0),online_course_student_data_1!F185)</f>
        <v>16</v>
      </c>
      <c r="G185" s="10">
        <v>44763</v>
      </c>
      <c r="H185" s="5" t="str">
        <f>TRIM(online_course_student_data_1!H185)</f>
        <v>Social Media Strategy</v>
      </c>
      <c r="I185" s="5" t="str">
        <f>PROPER(TRIM(online_course_student_data_1!I185))</f>
        <v>Marketing</v>
      </c>
      <c r="J185" s="22">
        <f>IF(online_course_student_data_1!J185&gt;100%,online_course_student_data_1!J185/100,online_course_student_data_1!J185)</f>
        <v>0.38</v>
      </c>
      <c r="K185" s="11">
        <f>IF(online_course_student_data_1!K185&gt;2,online_course_student_data_1!K185/60,online_course_student_data_1!K185)</f>
        <v>2</v>
      </c>
      <c r="L185" s="4" t="s">
        <v>39</v>
      </c>
      <c r="M185" s="25">
        <f>IF(ISBLANK(online_course_student_data_1!M185),AVERAGE(1,5),IF(online_course_student_data_1!M185&gt;5,"5",online_course_student_data_1!M185))</f>
        <v>1</v>
      </c>
      <c r="N185" s="5">
        <f>LEN(online_course_student_data_1!N185)-LEN(SUBSTITUTE(online_course_student_data_1!N185,",",""))+1</f>
        <v>4</v>
      </c>
      <c r="O185" s="5" t="str" cm="1">
        <f t="array" ref="O185">_xlfn.IFS(OR(ISBLANK(online_course_student_data_1!F185),online_course_student_data_1!F185=0),"Unknown",AND(online_course_student_data_1!F185&gt;=18,online_course_student_data_1!F185&lt;=22),"Student",AND(online_course_student_data_1!F185&gt;=23,online_course_student_data_1!F185&lt;=30),"Early Career",AND(online_course_student_data_1!F185&gt;=31,online_course_student_data_1!F185&lt;=40),"Mid Career",online_course_student_data_1!F185&gt;=41,"Senior")</f>
        <v>Unknown</v>
      </c>
      <c r="P185" s="5" t="str" cm="1">
        <f t="array" ref="P185">_xlfn.IFS(AND((J185*100)+K185&gt;0,(J185*100)+K185&lt;=5),"Low",AND((J185*100)+K185&gt;5,(J185*100)+K185&lt;=15),"Medium",(J185*100)+K185&gt;15,"High")</f>
        <v>High</v>
      </c>
      <c r="Q185" s="24"/>
    </row>
    <row r="186" spans="1:17" x14ac:dyDescent="0.25">
      <c r="A186" s="4" t="s">
        <v>859</v>
      </c>
      <c r="B186" s="5" t="str">
        <f>TRIM(PROPER(online_course_student_data_1!$B186))</f>
        <v>William Smith</v>
      </c>
      <c r="C186" s="4" t="str">
        <f>TRIM(CLEAN(online_course_student_data_1!$C186))</f>
        <v>danieldavis@gmail.com</v>
      </c>
      <c r="D186" s="5" t="str">
        <f>IF(LEFT(online_course_student_data_1!$D186,1)="F","Female","Male")</f>
        <v>Male</v>
      </c>
      <c r="E186" s="4" t="str">
        <f>IF(online_course_student_data_1!$E186="us","USA",IF(online_course_student_data_1!$E186="IN","INDIA",UPPER(online_course_student_data_1!$E186)))</f>
        <v>INDIA</v>
      </c>
      <c r="F186" s="13">
        <f>IF(OR(ISBLANK(online_course_student_data_1!F186),online_course_student_data_1!F186=0),ROUND(AVERAGE(online_course_student_data_1!F$2:F$1201),0),online_course_student_data_1!F186)</f>
        <v>16</v>
      </c>
      <c r="G186" s="10">
        <v>45413</v>
      </c>
      <c r="H186" s="5" t="str">
        <f>TRIM(online_course_student_data_1!H186)</f>
        <v>Digital Marketing 101</v>
      </c>
      <c r="I186" s="5" t="str">
        <f>PROPER(TRIM(online_course_student_data_1!I186))</f>
        <v>Marketing</v>
      </c>
      <c r="J186" s="22">
        <f>IF(online_course_student_data_1!J186&gt;100%,online_course_student_data_1!J186/100,online_course_student_data_1!J186)</f>
        <v>0.88</v>
      </c>
      <c r="K186" s="11">
        <f>IF(online_course_student_data_1!K186&gt;2,online_course_student_data_1!K186/60,online_course_student_data_1!K186)</f>
        <v>2</v>
      </c>
      <c r="L186" s="4" t="s">
        <v>39</v>
      </c>
      <c r="M186" s="25">
        <f>IF(ISBLANK(online_course_student_data_1!M186),AVERAGE(1,5),IF(online_course_student_data_1!M186&gt;5,"5",online_course_student_data_1!M186))</f>
        <v>2</v>
      </c>
      <c r="N186" s="5">
        <f>LEN(online_course_student_data_1!N186)-LEN(SUBSTITUTE(online_course_student_data_1!N186,",",""))+1</f>
        <v>5</v>
      </c>
      <c r="O186" s="5" t="str" cm="1">
        <f t="array" ref="O186">_xlfn.IFS(OR(ISBLANK(online_course_student_data_1!F186),online_course_student_data_1!F186=0),"Unknown",AND(online_course_student_data_1!F186&gt;=18,online_course_student_data_1!F186&lt;=22),"Student",AND(online_course_student_data_1!F186&gt;=23,online_course_student_data_1!F186&lt;=30),"Early Career",AND(online_course_student_data_1!F186&gt;=31,online_course_student_data_1!F186&lt;=40),"Mid Career",online_course_student_data_1!F186&gt;=41,"Senior")</f>
        <v>Unknown</v>
      </c>
      <c r="P186" s="5" t="str" cm="1">
        <f t="array" ref="P186">_xlfn.IFS(AND((J186*100)+K186&gt;0,(J186*100)+K186&lt;=5),"Low",AND((J186*100)+K186&gt;5,(J186*100)+K186&lt;=15),"Medium",(J186*100)+K186&gt;15,"High")</f>
        <v>High</v>
      </c>
      <c r="Q186" s="24"/>
    </row>
    <row r="187" spans="1:17" x14ac:dyDescent="0.25">
      <c r="A187" s="4" t="s">
        <v>863</v>
      </c>
      <c r="B187" s="5" t="str">
        <f>TRIM(PROPER(online_course_student_data_1!$B187))</f>
        <v>Debra Sanders</v>
      </c>
      <c r="C187" s="4" t="str">
        <f>TRIM(CLEAN(online_course_student_data_1!$C187))</f>
        <v>pstevens@hotmail.com</v>
      </c>
      <c r="D187" s="5" t="str">
        <f>IF(LEFT(online_course_student_data_1!$D187,1)="F","Female","Male")</f>
        <v>Female</v>
      </c>
      <c r="E187" s="4" t="str">
        <f>IF(online_course_student_data_1!$E187="us","USA",IF(online_course_student_data_1!$E187="IN","INDIA",UPPER(online_course_student_data_1!$E187)))</f>
        <v>INDIA</v>
      </c>
      <c r="F187" s="13">
        <f>IF(OR(ISBLANK(online_course_student_data_1!F187),online_course_student_data_1!F187=0),ROUND(AVERAGE(online_course_student_data_1!F$2:F$1201),0),online_course_student_data_1!F187)</f>
        <v>16</v>
      </c>
      <c r="G187" s="10">
        <v>45032</v>
      </c>
      <c r="H187" s="5" t="str">
        <f>TRIM(online_course_student_data_1!H187)</f>
        <v>Digital Marketing 101</v>
      </c>
      <c r="I187" s="5" t="str">
        <f>PROPER(TRIM(online_course_student_data_1!I187))</f>
        <v>Marketing</v>
      </c>
      <c r="J187" s="22">
        <f>IF(online_course_student_data_1!J187&gt;100%,online_course_student_data_1!J187/100,online_course_student_data_1!J187)</f>
        <v>1</v>
      </c>
      <c r="K187" s="11">
        <f>IF(online_course_student_data_1!K187&gt;2,online_course_student_data_1!K187/60,online_course_student_data_1!K187)</f>
        <v>2</v>
      </c>
      <c r="L187" s="4" t="s">
        <v>32</v>
      </c>
      <c r="M187" s="25">
        <f>IF(ISBLANK(online_course_student_data_1!M187),AVERAGE(1,5),IF(online_course_student_data_1!M187&gt;5,"5",online_course_student_data_1!M187))</f>
        <v>4</v>
      </c>
      <c r="N187" s="5">
        <f>LEN(online_course_student_data_1!N187)-LEN(SUBSTITUTE(online_course_student_data_1!N187,",",""))+1</f>
        <v>6</v>
      </c>
      <c r="O187" s="5" t="str" cm="1">
        <f t="array" ref="O187">_xlfn.IFS(OR(ISBLANK(online_course_student_data_1!F187),online_course_student_data_1!F187=0),"Unknown",AND(online_course_student_data_1!F187&gt;=18,online_course_student_data_1!F187&lt;=22),"Student",AND(online_course_student_data_1!F187&gt;=23,online_course_student_data_1!F187&lt;=30),"Early Career",AND(online_course_student_data_1!F187&gt;=31,online_course_student_data_1!F187&lt;=40),"Mid Career",online_course_student_data_1!F187&gt;=41,"Senior")</f>
        <v>Unknown</v>
      </c>
      <c r="P187" s="5" t="str" cm="1">
        <f t="array" ref="P187">_xlfn.IFS(AND((J187*100)+K187&gt;0,(J187*100)+K187&lt;=5),"Low",AND((J187*100)+K187&gt;5,(J187*100)+K187&lt;=15),"Medium",(J187*100)+K187&gt;15,"High")</f>
        <v>High</v>
      </c>
      <c r="Q187" s="24"/>
    </row>
    <row r="188" spans="1:17" x14ac:dyDescent="0.25">
      <c r="A188" s="4" t="s">
        <v>868</v>
      </c>
      <c r="B188" s="5" t="str">
        <f>TRIM(PROPER(online_course_student_data_1!$B188))</f>
        <v>William Santos</v>
      </c>
      <c r="C188" s="4" t="str">
        <f>TRIM(CLEAN(online_course_student_data_1!$C188))</f>
        <v>sullivannicholas@brown-smith.com</v>
      </c>
      <c r="D188" s="5" t="str">
        <f>IF(LEFT(online_course_student_data_1!$D188,1)="F","Female","Male")</f>
        <v>Male</v>
      </c>
      <c r="E188" s="4" t="str">
        <f>IF(online_course_student_data_1!$E188="us","USA",IF(online_course_student_data_1!$E188="IN","INDIA",UPPER(online_course_student_data_1!$E188)))</f>
        <v>UK</v>
      </c>
      <c r="F188" s="13">
        <f>IF(OR(ISBLANK(online_course_student_data_1!F188),online_course_student_data_1!F188=0),ROUND(AVERAGE(online_course_student_data_1!F$2:F$1201),0),online_course_student_data_1!F188)</f>
        <v>16</v>
      </c>
      <c r="G188" s="10">
        <v>45008</v>
      </c>
      <c r="H188" s="5" t="str">
        <f>TRIM(online_course_student_data_1!H188)</f>
        <v>Adobe Illustrator Mastery</v>
      </c>
      <c r="I188" s="5" t="str">
        <f>PROPER(TRIM(online_course_student_data_1!I188))</f>
        <v>Design</v>
      </c>
      <c r="J188" s="22">
        <f>IF(online_course_student_data_1!J188&gt;100%,online_course_student_data_1!J188/100,online_course_student_data_1!J188)</f>
        <v>0.88</v>
      </c>
      <c r="K188" s="11">
        <f>IF(online_course_student_data_1!K188&gt;2,online_course_student_data_1!K188/60,online_course_student_data_1!K188)</f>
        <v>2</v>
      </c>
      <c r="L188" s="4" t="s">
        <v>32</v>
      </c>
      <c r="M188" s="25">
        <f>IF(ISBLANK(online_course_student_data_1!M188),AVERAGE(1,5),IF(online_course_student_data_1!M188&gt;5,"5",online_course_student_data_1!M188))</f>
        <v>1</v>
      </c>
      <c r="N188" s="5">
        <f>LEN(online_course_student_data_1!N188)-LEN(SUBSTITUTE(online_course_student_data_1!N188,",",""))+1</f>
        <v>4</v>
      </c>
      <c r="O188" s="5" t="str" cm="1">
        <f t="array" ref="O188">_xlfn.IFS(OR(ISBLANK(online_course_student_data_1!F188),online_course_student_data_1!F188=0),"Unknown",AND(online_course_student_data_1!F188&gt;=18,online_course_student_data_1!F188&lt;=22),"Student",AND(online_course_student_data_1!F188&gt;=23,online_course_student_data_1!F188&lt;=30),"Early Career",AND(online_course_student_data_1!F188&gt;=31,online_course_student_data_1!F188&lt;=40),"Mid Career",online_course_student_data_1!F188&gt;=41,"Senior")</f>
        <v>Unknown</v>
      </c>
      <c r="P188" s="5" t="str" cm="1">
        <f t="array" ref="P188">_xlfn.IFS(AND((J188*100)+K188&gt;0,(J188*100)+K188&lt;=5),"Low",AND((J188*100)+K188&gt;5,(J188*100)+K188&lt;=15),"Medium",(J188*100)+K188&gt;15,"High")</f>
        <v>High</v>
      </c>
      <c r="Q188" s="24"/>
    </row>
    <row r="189" spans="1:17" x14ac:dyDescent="0.25">
      <c r="A189" s="4" t="s">
        <v>872</v>
      </c>
      <c r="B189" s="5" t="str">
        <f>TRIM(PROPER(online_course_student_data_1!$B189))</f>
        <v>Kylie Hodge</v>
      </c>
      <c r="C189" s="4" t="str">
        <f>TRIM(CLEAN(online_course_student_data_1!$C189))</f>
        <v>hallrachel@clay.com</v>
      </c>
      <c r="D189" s="5" t="str">
        <f>IF(LEFT(online_course_student_data_1!$D189,1)="F","Female","Male")</f>
        <v>Male</v>
      </c>
      <c r="E189" s="4" t="str">
        <f>IF(online_course_student_data_1!$E189="us","USA",IF(online_course_student_data_1!$E189="IN","INDIA",UPPER(online_course_student_data_1!$E189)))</f>
        <v>INDIA</v>
      </c>
      <c r="F189" s="13">
        <f>IF(OR(ISBLANK(online_course_student_data_1!F189),online_course_student_data_1!F189=0),ROUND(AVERAGE(online_course_student_data_1!F$2:F$1201),0),online_course_student_data_1!F189)</f>
        <v>16</v>
      </c>
      <c r="G189" s="10">
        <v>44786</v>
      </c>
      <c r="H189" s="5" t="str">
        <f>TRIM(online_course_student_data_1!H189)</f>
        <v>React for Beginners</v>
      </c>
      <c r="I189" s="5" t="str">
        <f>PROPER(TRIM(online_course_student_data_1!I189))</f>
        <v>Web Development</v>
      </c>
      <c r="J189" s="22">
        <f>IF(online_course_student_data_1!J189&gt;100%,online_course_student_data_1!J189/100,online_course_student_data_1!J189)</f>
        <v>0.76</v>
      </c>
      <c r="K189" s="11">
        <f>IF(online_course_student_data_1!K189&gt;2,online_course_student_data_1!K189/60,online_course_student_data_1!K189)</f>
        <v>2</v>
      </c>
      <c r="L189" s="4" t="s">
        <v>32</v>
      </c>
      <c r="M189" s="25">
        <f>IF(ISBLANK(online_course_student_data_1!M189),AVERAGE(1,5),IF(online_course_student_data_1!M189&gt;5,"5",online_course_student_data_1!M189))</f>
        <v>4</v>
      </c>
      <c r="N189" s="5">
        <f>LEN(online_course_student_data_1!N189)-LEN(SUBSTITUTE(online_course_student_data_1!N189,",",""))+1</f>
        <v>7</v>
      </c>
      <c r="O189" s="5" t="str" cm="1">
        <f t="array" ref="O189">_xlfn.IFS(OR(ISBLANK(online_course_student_data_1!F189),online_course_student_data_1!F189=0),"Unknown",AND(online_course_student_data_1!F189&gt;=18,online_course_student_data_1!F189&lt;=22),"Student",AND(online_course_student_data_1!F189&gt;=23,online_course_student_data_1!F189&lt;=30),"Early Career",AND(online_course_student_data_1!F189&gt;=31,online_course_student_data_1!F189&lt;=40),"Mid Career",online_course_student_data_1!F189&gt;=41,"Senior")</f>
        <v>Unknown</v>
      </c>
      <c r="P189" s="5" t="str" cm="1">
        <f t="array" ref="P189">_xlfn.IFS(AND((J189*100)+K189&gt;0,(J189*100)+K189&lt;=5),"Low",AND((J189*100)+K189&gt;5,(J189*100)+K189&lt;=15),"Medium",(J189*100)+K189&gt;15,"High")</f>
        <v>High</v>
      </c>
      <c r="Q189" s="24"/>
    </row>
    <row r="190" spans="1:17" x14ac:dyDescent="0.25">
      <c r="A190" s="4" t="s">
        <v>877</v>
      </c>
      <c r="B190" s="5" t="str">
        <f>TRIM(PROPER(online_course_student_data_1!$B190))</f>
        <v>Amanda Mcfarland</v>
      </c>
      <c r="C190" s="4" t="str">
        <f>TRIM(CLEAN(online_course_student_data_1!$C190))</f>
        <v>alibrenda@hotmail.com</v>
      </c>
      <c r="D190" s="5" t="str">
        <f>IF(LEFT(online_course_student_data_1!$D190,1)="F","Female","Male")</f>
        <v>Male</v>
      </c>
      <c r="E190" s="4" t="str">
        <f>IF(online_course_student_data_1!$E190="us","USA",IF(online_course_student_data_1!$E190="IN","INDIA",UPPER(online_course_student_data_1!$E190)))</f>
        <v>USA</v>
      </c>
      <c r="F190" s="13">
        <f>IF(OR(ISBLANK(online_course_student_data_1!F190),online_course_student_data_1!F190=0),ROUND(AVERAGE(online_course_student_data_1!F$2:F$1201),0),online_course_student_data_1!F190)</f>
        <v>16</v>
      </c>
      <c r="G190" s="10">
        <v>45780</v>
      </c>
      <c r="H190" s="5" t="str">
        <f>TRIM(online_course_student_data_1!H190)</f>
        <v>Social Media Strategy</v>
      </c>
      <c r="I190" s="5" t="str">
        <f>PROPER(TRIM(online_course_student_data_1!I190))</f>
        <v>Marketing</v>
      </c>
      <c r="J190" s="22">
        <f>IF(online_course_student_data_1!J190&gt;100%,online_course_student_data_1!J190/100,online_course_student_data_1!J190)</f>
        <v>0.84</v>
      </c>
      <c r="K190" s="11">
        <f>IF(online_course_student_data_1!K190&gt;2,online_course_student_data_1!K190/60,online_course_student_data_1!K190)</f>
        <v>1.5</v>
      </c>
      <c r="L190" s="4" t="s">
        <v>39</v>
      </c>
      <c r="M190" s="25">
        <f>IF(ISBLANK(online_course_student_data_1!M190),AVERAGE(1,5),IF(online_course_student_data_1!M190&gt;5,"5",online_course_student_data_1!M190))</f>
        <v>3</v>
      </c>
      <c r="N190" s="5">
        <f>LEN(online_course_student_data_1!N190)-LEN(SUBSTITUTE(online_course_student_data_1!N190,",",""))+1</f>
        <v>2</v>
      </c>
      <c r="O190" s="5" t="str" cm="1">
        <f t="array" ref="O190">_xlfn.IFS(OR(ISBLANK(online_course_student_data_1!F190),online_course_student_data_1!F190=0),"Unknown",AND(online_course_student_data_1!F190&gt;=18,online_course_student_data_1!F190&lt;=22),"Student",AND(online_course_student_data_1!F190&gt;=23,online_course_student_data_1!F190&lt;=30),"Early Career",AND(online_course_student_data_1!F190&gt;=31,online_course_student_data_1!F190&lt;=40),"Mid Career",online_course_student_data_1!F190&gt;=41,"Senior")</f>
        <v>Unknown</v>
      </c>
      <c r="P190" s="5" t="str" cm="1">
        <f t="array" ref="P190">_xlfn.IFS(AND((J190*100)+K190&gt;0,(J190*100)+K190&lt;=5),"Low",AND((J190*100)+K190&gt;5,(J190*100)+K190&lt;=15),"Medium",(J190*100)+K190&gt;15,"High")</f>
        <v>High</v>
      </c>
      <c r="Q190" s="24"/>
    </row>
    <row r="191" spans="1:17" x14ac:dyDescent="0.25">
      <c r="A191" s="4" t="s">
        <v>881</v>
      </c>
      <c r="B191" s="5" t="str">
        <f>TRIM(PROPER(online_course_student_data_1!$B191))</f>
        <v>Lacey Atkinson</v>
      </c>
      <c r="C191" s="4" t="str">
        <f>TRIM(CLEAN(online_course_student_data_1!$C191))</f>
        <v>icampos@hotmail.com</v>
      </c>
      <c r="D191" s="5" t="str">
        <f>IF(LEFT(online_course_student_data_1!$D191,1)="F","Female","Male")</f>
        <v>Female</v>
      </c>
      <c r="E191" s="4" t="str">
        <f>IF(online_course_student_data_1!$E191="us","USA",IF(online_course_student_data_1!$E191="IN","INDIA",UPPER(online_course_student_data_1!$E191)))</f>
        <v>UK</v>
      </c>
      <c r="F191" s="13">
        <f>IF(OR(ISBLANK(online_course_student_data_1!F191),online_course_student_data_1!F191=0),ROUND(AVERAGE(online_course_student_data_1!F$2:F$1201),0),online_course_student_data_1!F191)</f>
        <v>16</v>
      </c>
      <c r="G191" s="10">
        <v>45276</v>
      </c>
      <c r="H191" s="5" t="str">
        <f>TRIM(online_course_student_data_1!H191)</f>
        <v>Python for Data Science</v>
      </c>
      <c r="I191" s="5" t="str">
        <f>PROPER(TRIM(online_course_student_data_1!I191))</f>
        <v>Data Science</v>
      </c>
      <c r="J191" s="22">
        <f>IF(online_course_student_data_1!J191&gt;100%,online_course_student_data_1!J191/100,online_course_student_data_1!J191)</f>
        <v>0.95</v>
      </c>
      <c r="K191" s="11">
        <f>IF(online_course_student_data_1!K191&gt;2,online_course_student_data_1!K191/60,online_course_student_data_1!K191)</f>
        <v>2</v>
      </c>
      <c r="L191" s="4" t="s">
        <v>39</v>
      </c>
      <c r="M191" s="25">
        <f>IF(ISBLANK(online_course_student_data_1!M191),AVERAGE(1,5),IF(online_course_student_data_1!M191&gt;5,"5",online_course_student_data_1!M191))</f>
        <v>5</v>
      </c>
      <c r="N191" s="5">
        <f>LEN(online_course_student_data_1!N191)-LEN(SUBSTITUTE(online_course_student_data_1!N191,",",""))+1</f>
        <v>2</v>
      </c>
      <c r="O191" s="5" t="str" cm="1">
        <f t="array" ref="O191">_xlfn.IFS(OR(ISBLANK(online_course_student_data_1!F191),online_course_student_data_1!F191=0),"Unknown",AND(online_course_student_data_1!F191&gt;=18,online_course_student_data_1!F191&lt;=22),"Student",AND(online_course_student_data_1!F191&gt;=23,online_course_student_data_1!F191&lt;=30),"Early Career",AND(online_course_student_data_1!F191&gt;=31,online_course_student_data_1!F191&lt;=40),"Mid Career",online_course_student_data_1!F191&gt;=41,"Senior")</f>
        <v>Unknown</v>
      </c>
      <c r="P191" s="5" t="str" cm="1">
        <f t="array" ref="P191">_xlfn.IFS(AND((J191*100)+K191&gt;0,(J191*100)+K191&lt;=5),"Low",AND((J191*100)+K191&gt;5,(J191*100)+K191&lt;=15),"Medium",(J191*100)+K191&gt;15,"High")</f>
        <v>High</v>
      </c>
      <c r="Q191" s="24"/>
    </row>
    <row r="192" spans="1:17" x14ac:dyDescent="0.25">
      <c r="A192" s="4" t="s">
        <v>886</v>
      </c>
      <c r="B192" s="5" t="str">
        <f>TRIM(PROPER(online_course_student_data_1!$B192))</f>
        <v>Jeffrey Roberson</v>
      </c>
      <c r="C192" s="4" t="str">
        <f>TRIM(CLEAN(online_course_student_data_1!$C192))</f>
        <v>unovak@gmail.com</v>
      </c>
      <c r="D192" s="5" t="str">
        <f>IF(LEFT(online_course_student_data_1!$D192,1)="F","Female","Male")</f>
        <v>Female</v>
      </c>
      <c r="E192" s="4" t="str">
        <f>IF(online_course_student_data_1!$E192="us","USA",IF(online_course_student_data_1!$E192="IN","INDIA",UPPER(online_course_student_data_1!$E192)))</f>
        <v>USA</v>
      </c>
      <c r="F192" s="13">
        <f>IF(OR(ISBLANK(online_course_student_data_1!F192),online_course_student_data_1!F192=0),ROUND(AVERAGE(online_course_student_data_1!F$2:F$1201),0),online_course_student_data_1!F192)</f>
        <v>16</v>
      </c>
      <c r="G192" s="10">
        <v>44720</v>
      </c>
      <c r="H192" s="5" t="str">
        <f>TRIM(online_course_student_data_1!H192)</f>
        <v>Social Media Strategy</v>
      </c>
      <c r="I192" s="5" t="str">
        <f>PROPER(TRIM(online_course_student_data_1!I192))</f>
        <v>Marketing</v>
      </c>
      <c r="J192" s="22">
        <f>IF(online_course_student_data_1!J192&gt;100%,online_course_student_data_1!J192/100,online_course_student_data_1!J192)</f>
        <v>0.61</v>
      </c>
      <c r="K192" s="11">
        <f>IF(online_course_student_data_1!K192&gt;2,online_course_student_data_1!K192/60,online_course_student_data_1!K192)</f>
        <v>2</v>
      </c>
      <c r="L192" s="4" t="s">
        <v>32</v>
      </c>
      <c r="M192" s="25">
        <f>IF(ISBLANK(online_course_student_data_1!M192),AVERAGE(1,5),IF(online_course_student_data_1!M192&gt;5,"5",online_course_student_data_1!M192))</f>
        <v>1</v>
      </c>
      <c r="N192" s="5">
        <f>LEN(online_course_student_data_1!N192)-LEN(SUBSTITUTE(online_course_student_data_1!N192,",",""))+1</f>
        <v>3</v>
      </c>
      <c r="O192" s="5" t="str" cm="1">
        <f t="array" ref="O192">_xlfn.IFS(OR(ISBLANK(online_course_student_data_1!F192),online_course_student_data_1!F192=0),"Unknown",AND(online_course_student_data_1!F192&gt;=18,online_course_student_data_1!F192&lt;=22),"Student",AND(online_course_student_data_1!F192&gt;=23,online_course_student_data_1!F192&lt;=30),"Early Career",AND(online_course_student_data_1!F192&gt;=31,online_course_student_data_1!F192&lt;=40),"Mid Career",online_course_student_data_1!F192&gt;=41,"Senior")</f>
        <v>Unknown</v>
      </c>
      <c r="P192" s="5" t="str" cm="1">
        <f t="array" ref="P192">_xlfn.IFS(AND((J192*100)+K192&gt;0,(J192*100)+K192&lt;=5),"Low",AND((J192*100)+K192&gt;5,(J192*100)+K192&lt;=15),"Medium",(J192*100)+K192&gt;15,"High")</f>
        <v>High</v>
      </c>
      <c r="Q192" s="24"/>
    </row>
    <row r="193" spans="1:17" x14ac:dyDescent="0.25">
      <c r="A193" s="4" t="s">
        <v>890</v>
      </c>
      <c r="B193" s="5" t="str">
        <f>TRIM(PROPER(online_course_student_data_1!$B193))</f>
        <v>Henry Pugh Md</v>
      </c>
      <c r="C193" s="4" t="str">
        <f>TRIM(CLEAN(online_course_student_data_1!$C193))</f>
        <v>bartonkenneth@gmail.com</v>
      </c>
      <c r="D193" s="5" t="str">
        <f>IF(LEFT(online_course_student_data_1!$D193,1)="F","Female","Male")</f>
        <v>Female</v>
      </c>
      <c r="E193" s="4" t="str">
        <f>IF(online_course_student_data_1!$E193="us","USA",IF(online_course_student_data_1!$E193="IN","INDIA",UPPER(online_course_student_data_1!$E193)))</f>
        <v>USA</v>
      </c>
      <c r="F193" s="13">
        <f>IF(OR(ISBLANK(online_course_student_data_1!F193),online_course_student_data_1!F193=0),ROUND(AVERAGE(online_course_student_data_1!F$2:F$1201),0),online_course_student_data_1!F193)</f>
        <v>27</v>
      </c>
      <c r="G193" s="10">
        <v>45643</v>
      </c>
      <c r="H193" s="5" t="str">
        <f>TRIM(online_course_student_data_1!H193)</f>
        <v>Project Management Essentials</v>
      </c>
      <c r="I193" s="5" t="str">
        <f>PROPER(TRIM(online_course_student_data_1!I193))</f>
        <v>Business</v>
      </c>
      <c r="J193" s="22">
        <f>IF(online_course_student_data_1!J193&gt;100%,online_course_student_data_1!J193/100,online_course_student_data_1!J193)</f>
        <v>0.6</v>
      </c>
      <c r="K193" s="11">
        <f>IF(online_course_student_data_1!K193&gt;2,online_course_student_data_1!K193/60,online_course_student_data_1!K193)</f>
        <v>0.75</v>
      </c>
      <c r="L193" s="4" t="s">
        <v>32</v>
      </c>
      <c r="M193" s="25">
        <f>IF(ISBLANK(online_course_student_data_1!M193),AVERAGE(1,5),IF(online_course_student_data_1!M193&gt;5,"5",online_course_student_data_1!M193))</f>
        <v>1</v>
      </c>
      <c r="N193" s="5">
        <f>LEN(online_course_student_data_1!N193)-LEN(SUBSTITUTE(online_course_student_data_1!N193,",",""))+1</f>
        <v>4</v>
      </c>
      <c r="O193" s="5" t="str" cm="1">
        <f t="array" ref="O193">_xlfn.IFS(OR(ISBLANK(online_course_student_data_1!F193),online_course_student_data_1!F193=0),"Unknown",AND(online_course_student_data_1!F193&gt;=18,online_course_student_data_1!F193&lt;=22),"Student",AND(online_course_student_data_1!F193&gt;=23,online_course_student_data_1!F193&lt;=30),"Early Career",AND(online_course_student_data_1!F193&gt;=31,online_course_student_data_1!F193&lt;=40),"Mid Career",online_course_student_data_1!F193&gt;=41,"Senior")</f>
        <v>Early Career</v>
      </c>
      <c r="P193" s="5" t="str" cm="1">
        <f t="array" ref="P193">_xlfn.IFS(AND((J193*100)+K193&gt;0,(J193*100)+K193&lt;=5),"Low",AND((J193*100)+K193&gt;5,(J193*100)+K193&lt;=15),"Medium",(J193*100)+K193&gt;15,"High")</f>
        <v>High</v>
      </c>
      <c r="Q193" s="24"/>
    </row>
    <row r="194" spans="1:17" x14ac:dyDescent="0.25">
      <c r="A194" s="4" t="s">
        <v>894</v>
      </c>
      <c r="B194" s="5" t="str">
        <f>TRIM(PROPER(online_course_student_data_1!$B194))</f>
        <v>Madison Singh</v>
      </c>
      <c r="C194" s="4" t="str">
        <f>TRIM(CLEAN(online_course_student_data_1!$C194))</f>
        <v>daniel04@yahoo.com</v>
      </c>
      <c r="D194" s="5" t="str">
        <f>IF(LEFT(online_course_student_data_1!$D194,1)="F","Female","Male")</f>
        <v>Female</v>
      </c>
      <c r="E194" s="4" t="str">
        <f>IF(online_course_student_data_1!$E194="us","USA",IF(online_course_student_data_1!$E194="IN","INDIA",UPPER(online_course_student_data_1!$E194)))</f>
        <v>INDIA</v>
      </c>
      <c r="F194" s="13">
        <f>IF(OR(ISBLANK(online_course_student_data_1!F194),online_course_student_data_1!F194=0),ROUND(AVERAGE(online_course_student_data_1!F$2:F$1201),0),online_course_student_data_1!F194)</f>
        <v>16</v>
      </c>
      <c r="G194" s="10">
        <v>44772</v>
      </c>
      <c r="H194" s="5" t="str">
        <f>TRIM(online_course_student_data_1!H194)</f>
        <v>Machine Learning A-Z</v>
      </c>
      <c r="I194" s="5" t="str">
        <f>PROPER(TRIM(online_course_student_data_1!I194))</f>
        <v>Data Science</v>
      </c>
      <c r="J194" s="22">
        <f>IF(online_course_student_data_1!J194&gt;100%,online_course_student_data_1!J194/100,online_course_student_data_1!J194)</f>
        <v>0.94</v>
      </c>
      <c r="K194" s="11">
        <f>IF(online_course_student_data_1!K194&gt;2,online_course_student_data_1!K194/60,online_course_student_data_1!K194)</f>
        <v>1</v>
      </c>
      <c r="L194" s="4" t="s">
        <v>39</v>
      </c>
      <c r="M194" s="25">
        <f>IF(ISBLANK(online_course_student_data_1!M194),AVERAGE(1,5),IF(online_course_student_data_1!M194&gt;5,"5",online_course_student_data_1!M194))</f>
        <v>2</v>
      </c>
      <c r="N194" s="5">
        <f>LEN(online_course_student_data_1!N194)-LEN(SUBSTITUTE(online_course_student_data_1!N194,",",""))+1</f>
        <v>2</v>
      </c>
      <c r="O194" s="5" t="str" cm="1">
        <f t="array" ref="O194">_xlfn.IFS(OR(ISBLANK(online_course_student_data_1!F194),online_course_student_data_1!F194=0),"Unknown",AND(online_course_student_data_1!F194&gt;=18,online_course_student_data_1!F194&lt;=22),"Student",AND(online_course_student_data_1!F194&gt;=23,online_course_student_data_1!F194&lt;=30),"Early Career",AND(online_course_student_data_1!F194&gt;=31,online_course_student_data_1!F194&lt;=40),"Mid Career",online_course_student_data_1!F194&gt;=41,"Senior")</f>
        <v>Unknown</v>
      </c>
      <c r="P194" s="5" t="str" cm="1">
        <f t="array" ref="P194">_xlfn.IFS(AND((J194*100)+K194&gt;0,(J194*100)+K194&lt;=5),"Low",AND((J194*100)+K194&gt;5,(J194*100)+K194&lt;=15),"Medium",(J194*100)+K194&gt;15,"High")</f>
        <v>High</v>
      </c>
      <c r="Q194" s="24"/>
    </row>
    <row r="195" spans="1:17" x14ac:dyDescent="0.25">
      <c r="A195" s="4" t="s">
        <v>898</v>
      </c>
      <c r="B195" s="5" t="str">
        <f>TRIM(PROPER(online_course_student_data_1!$B195))</f>
        <v>Jeffrey Hawkins</v>
      </c>
      <c r="C195" s="4" t="str">
        <f>TRIM(CLEAN(online_course_student_data_1!$C195))</f>
        <v>johnsonmichael@gmail.com</v>
      </c>
      <c r="D195" s="5" t="str">
        <f>IF(LEFT(online_course_student_data_1!$D195,1)="F","Female","Male")</f>
        <v>Male</v>
      </c>
      <c r="E195" s="4" t="str">
        <f>IF(online_course_student_data_1!$E195="us","USA",IF(online_course_student_data_1!$E195="IN","INDIA",UPPER(online_course_student_data_1!$E195)))</f>
        <v>GERMANY</v>
      </c>
      <c r="F195" s="13">
        <f>IF(OR(ISBLANK(online_course_student_data_1!F195),online_course_student_data_1!F195=0),ROUND(AVERAGE(online_course_student_data_1!F$2:F$1201),0),online_course_student_data_1!F195)</f>
        <v>16</v>
      </c>
      <c r="G195" s="10">
        <v>45217</v>
      </c>
      <c r="H195" s="5" t="str">
        <f>TRIM(online_course_student_data_1!H195)</f>
        <v>HTML &amp; CSS Basics</v>
      </c>
      <c r="I195" s="5" t="str">
        <f>PROPER(TRIM(online_course_student_data_1!I195))</f>
        <v>Web Development</v>
      </c>
      <c r="J195" s="22">
        <f>IF(online_course_student_data_1!J195&gt;100%,online_course_student_data_1!J195/100,online_course_student_data_1!J195)</f>
        <v>0.78</v>
      </c>
      <c r="K195" s="11">
        <f>IF(online_course_student_data_1!K195&gt;2,online_course_student_data_1!K195/60,online_course_student_data_1!K195)</f>
        <v>2</v>
      </c>
      <c r="L195" s="4" t="s">
        <v>32</v>
      </c>
      <c r="M195" s="25">
        <f>IF(ISBLANK(online_course_student_data_1!M195),AVERAGE(1,5),IF(online_course_student_data_1!M195&gt;5,"5",online_course_student_data_1!M195))</f>
        <v>2</v>
      </c>
      <c r="N195" s="5">
        <f>LEN(online_course_student_data_1!N195)-LEN(SUBSTITUTE(online_course_student_data_1!N195,",",""))+1</f>
        <v>7</v>
      </c>
      <c r="O195" s="5" t="str" cm="1">
        <f t="array" ref="O195">_xlfn.IFS(OR(ISBLANK(online_course_student_data_1!F195),online_course_student_data_1!F195=0),"Unknown",AND(online_course_student_data_1!F195&gt;=18,online_course_student_data_1!F195&lt;=22),"Student",AND(online_course_student_data_1!F195&gt;=23,online_course_student_data_1!F195&lt;=30),"Early Career",AND(online_course_student_data_1!F195&gt;=31,online_course_student_data_1!F195&lt;=40),"Mid Career",online_course_student_data_1!F195&gt;=41,"Senior")</f>
        <v>Unknown</v>
      </c>
      <c r="P195" s="5" t="str" cm="1">
        <f t="array" ref="P195">_xlfn.IFS(AND((J195*100)+K195&gt;0,(J195*100)+K195&lt;=5),"Low",AND((J195*100)+K195&gt;5,(J195*100)+K195&lt;=15),"Medium",(J195*100)+K195&gt;15,"High")</f>
        <v>High</v>
      </c>
      <c r="Q195" s="24"/>
    </row>
    <row r="196" spans="1:17" x14ac:dyDescent="0.25">
      <c r="A196" s="4" t="s">
        <v>903</v>
      </c>
      <c r="B196" s="5" t="str">
        <f>TRIM(PROPER(online_course_student_data_1!$B196))</f>
        <v>Edgar Hughes</v>
      </c>
      <c r="C196" s="4" t="str">
        <f>TRIM(CLEAN(online_course_student_data_1!$C196))</f>
        <v>ashleyjackson@jackson-adams.com</v>
      </c>
      <c r="D196" s="5" t="str">
        <f>IF(LEFT(online_course_student_data_1!$D196,1)="F","Female","Male")</f>
        <v>Female</v>
      </c>
      <c r="E196" s="4" t="str">
        <f>IF(online_course_student_data_1!$E196="us","USA",IF(online_course_student_data_1!$E196="IN","INDIA",UPPER(online_course_student_data_1!$E196)))</f>
        <v>USA</v>
      </c>
      <c r="F196" s="13">
        <f>IF(OR(ISBLANK(online_course_student_data_1!F196),online_course_student_data_1!F196=0),ROUND(AVERAGE(online_course_student_data_1!F$2:F$1201),0),online_course_student_data_1!F196)</f>
        <v>16</v>
      </c>
      <c r="G196" s="10">
        <v>45585</v>
      </c>
      <c r="H196" s="5" t="str">
        <f>TRIM(online_course_student_data_1!H196)</f>
        <v>Digital Marketing 101</v>
      </c>
      <c r="I196" s="5" t="str">
        <f>PROPER(TRIM(online_course_student_data_1!I196))</f>
        <v>Marketing</v>
      </c>
      <c r="J196" s="22">
        <f>IF(online_course_student_data_1!J196&gt;100%,online_course_student_data_1!J196/100,online_course_student_data_1!J196)</f>
        <v>0.57999999999999996</v>
      </c>
      <c r="K196" s="11">
        <f>IF(online_course_student_data_1!K196&gt;2,online_course_student_data_1!K196/60,online_course_student_data_1!K196)</f>
        <v>2</v>
      </c>
      <c r="L196" s="4" t="s">
        <v>32</v>
      </c>
      <c r="M196" s="25">
        <f>IF(ISBLANK(online_course_student_data_1!M196),AVERAGE(1,5),IF(online_course_student_data_1!M196&gt;5,"5",online_course_student_data_1!M196))</f>
        <v>1</v>
      </c>
      <c r="N196" s="5">
        <f>LEN(online_course_student_data_1!N196)-LEN(SUBSTITUTE(online_course_student_data_1!N196,",",""))+1</f>
        <v>3</v>
      </c>
      <c r="O196" s="5" t="str" cm="1">
        <f t="array" ref="O196">_xlfn.IFS(OR(ISBLANK(online_course_student_data_1!F196),online_course_student_data_1!F196=0),"Unknown",AND(online_course_student_data_1!F196&gt;=18,online_course_student_data_1!F196&lt;=22),"Student",AND(online_course_student_data_1!F196&gt;=23,online_course_student_data_1!F196&lt;=30),"Early Career",AND(online_course_student_data_1!F196&gt;=31,online_course_student_data_1!F196&lt;=40),"Mid Career",online_course_student_data_1!F196&gt;=41,"Senior")</f>
        <v>Unknown</v>
      </c>
      <c r="P196" s="5" t="str" cm="1">
        <f t="array" ref="P196">_xlfn.IFS(AND((J196*100)+K196&gt;0,(J196*100)+K196&lt;=5),"Low",AND((J196*100)+K196&gt;5,(J196*100)+K196&lt;=15),"Medium",(J196*100)+K196&gt;15,"High")</f>
        <v>High</v>
      </c>
      <c r="Q196" s="24"/>
    </row>
    <row r="197" spans="1:17" x14ac:dyDescent="0.25">
      <c r="A197" s="4" t="s">
        <v>907</v>
      </c>
      <c r="B197" s="5" t="str">
        <f>TRIM(PROPER(online_course_student_data_1!$B197))</f>
        <v>Elijah Patton</v>
      </c>
      <c r="C197" s="4" t="str">
        <f>TRIM(CLEAN(online_course_student_data_1!$C197))</f>
        <v>sheryl79@hotmail.com</v>
      </c>
      <c r="D197" s="5" t="str">
        <f>IF(LEFT(online_course_student_data_1!$D197,1)="F","Female","Male")</f>
        <v>Female</v>
      </c>
      <c r="E197" s="4" t="str">
        <f>IF(online_course_student_data_1!$E197="us","USA",IF(online_course_student_data_1!$E197="IN","INDIA",UPPER(online_course_student_data_1!$E197)))</f>
        <v>USA</v>
      </c>
      <c r="F197" s="13">
        <f>IF(OR(ISBLANK(online_course_student_data_1!F197),online_course_student_data_1!F197=0),ROUND(AVERAGE(online_course_student_data_1!F$2:F$1201),0),online_course_student_data_1!F197)</f>
        <v>16</v>
      </c>
      <c r="G197" s="10">
        <v>45631</v>
      </c>
      <c r="H197" s="5" t="str">
        <f>TRIM(online_course_student_data_1!H197)</f>
        <v>Project Management Essentials</v>
      </c>
      <c r="I197" s="5" t="str">
        <f>PROPER(TRIM(online_course_student_data_1!I197))</f>
        <v>Business</v>
      </c>
      <c r="J197" s="22">
        <f>IF(online_course_student_data_1!J197&gt;100%,online_course_student_data_1!J197/100,online_course_student_data_1!J197)</f>
        <v>0.38</v>
      </c>
      <c r="K197" s="11">
        <f>IF(online_course_student_data_1!K197&gt;2,online_course_student_data_1!K197/60,online_course_student_data_1!K197)</f>
        <v>1</v>
      </c>
      <c r="L197" s="4" t="s">
        <v>32</v>
      </c>
      <c r="M197" s="25">
        <f>IF(ISBLANK(online_course_student_data_1!M197),AVERAGE(1,5),IF(online_course_student_data_1!M197&gt;5,"5",online_course_student_data_1!M197))</f>
        <v>5</v>
      </c>
      <c r="N197" s="5">
        <f>LEN(online_course_student_data_1!N197)-LEN(SUBSTITUTE(online_course_student_data_1!N197,",",""))+1</f>
        <v>3</v>
      </c>
      <c r="O197" s="5" t="str" cm="1">
        <f t="array" ref="O197">_xlfn.IFS(OR(ISBLANK(online_course_student_data_1!F197),online_course_student_data_1!F197=0),"Unknown",AND(online_course_student_data_1!F197&gt;=18,online_course_student_data_1!F197&lt;=22),"Student",AND(online_course_student_data_1!F197&gt;=23,online_course_student_data_1!F197&lt;=30),"Early Career",AND(online_course_student_data_1!F197&gt;=31,online_course_student_data_1!F197&lt;=40),"Mid Career",online_course_student_data_1!F197&gt;=41,"Senior")</f>
        <v>Unknown</v>
      </c>
      <c r="P197" s="5" t="str" cm="1">
        <f t="array" ref="P197">_xlfn.IFS(AND((J197*100)+K197&gt;0,(J197*100)+K197&lt;=5),"Low",AND((J197*100)+K197&gt;5,(J197*100)+K197&lt;=15),"Medium",(J197*100)+K197&gt;15,"High")</f>
        <v>High</v>
      </c>
      <c r="Q197" s="24"/>
    </row>
    <row r="198" spans="1:17" x14ac:dyDescent="0.25">
      <c r="A198" s="4" t="s">
        <v>911</v>
      </c>
      <c r="B198" s="5" t="str">
        <f>TRIM(PROPER(online_course_student_data_1!$B198))</f>
        <v>James Skinner</v>
      </c>
      <c r="C198" s="4" t="str">
        <f>TRIM(CLEAN(online_course_student_data_1!$C198))</f>
        <v>scott69@gmail.com</v>
      </c>
      <c r="D198" s="5" t="str">
        <f>IF(LEFT(online_course_student_data_1!$D198,1)="F","Female","Male")</f>
        <v>Male</v>
      </c>
      <c r="E198" s="4" t="str">
        <f>IF(online_course_student_data_1!$E198="us","USA",IF(online_course_student_data_1!$E198="IN","INDIA",UPPER(online_course_student_data_1!$E198)))</f>
        <v>INDIA</v>
      </c>
      <c r="F198" s="13">
        <f>IF(OR(ISBLANK(online_course_student_data_1!F198),online_course_student_data_1!F198=0),ROUND(AVERAGE(online_course_student_data_1!F$2:F$1201),0),online_course_student_data_1!F198)</f>
        <v>16</v>
      </c>
      <c r="G198" s="10">
        <v>45018</v>
      </c>
      <c r="H198" s="5" t="str">
        <f>TRIM(online_course_student_data_1!H198)</f>
        <v>React for Beginners</v>
      </c>
      <c r="I198" s="5" t="str">
        <f>PROPER(TRIM(online_course_student_data_1!I198))</f>
        <v>Web Development</v>
      </c>
      <c r="J198" s="22">
        <f>IF(online_course_student_data_1!J198&gt;100%,online_course_student_data_1!J198/100,online_course_student_data_1!J198)</f>
        <v>0.73</v>
      </c>
      <c r="K198" s="11">
        <f>IF(online_course_student_data_1!K198&gt;2,online_course_student_data_1!K198/60,online_course_student_data_1!K198)</f>
        <v>2</v>
      </c>
      <c r="L198" s="4" t="s">
        <v>39</v>
      </c>
      <c r="M198" s="25">
        <f>IF(ISBLANK(online_course_student_data_1!M198),AVERAGE(1,5),IF(online_course_student_data_1!M198&gt;5,"5",online_course_student_data_1!M198))</f>
        <v>4</v>
      </c>
      <c r="N198" s="5">
        <f>LEN(online_course_student_data_1!N198)-LEN(SUBSTITUTE(online_course_student_data_1!N198,",",""))+1</f>
        <v>7</v>
      </c>
      <c r="O198" s="5" t="str" cm="1">
        <f t="array" ref="O198">_xlfn.IFS(OR(ISBLANK(online_course_student_data_1!F198),online_course_student_data_1!F198=0),"Unknown",AND(online_course_student_data_1!F198&gt;=18,online_course_student_data_1!F198&lt;=22),"Student",AND(online_course_student_data_1!F198&gt;=23,online_course_student_data_1!F198&lt;=30),"Early Career",AND(online_course_student_data_1!F198&gt;=31,online_course_student_data_1!F198&lt;=40),"Mid Career",online_course_student_data_1!F198&gt;=41,"Senior")</f>
        <v>Unknown</v>
      </c>
      <c r="P198" s="5" t="str" cm="1">
        <f t="array" ref="P198">_xlfn.IFS(AND((J198*100)+K198&gt;0,(J198*100)+K198&lt;=5),"Low",AND((J198*100)+K198&gt;5,(J198*100)+K198&lt;=15),"Medium",(J198*100)+K198&gt;15,"High")</f>
        <v>High</v>
      </c>
      <c r="Q198" s="24"/>
    </row>
    <row r="199" spans="1:17" x14ac:dyDescent="0.25">
      <c r="A199" s="4" t="s">
        <v>915</v>
      </c>
      <c r="B199" s="5" t="str">
        <f>TRIM(PROPER(online_course_student_data_1!$B199))</f>
        <v>Ernest Oconnell</v>
      </c>
      <c r="C199" s="4" t="str">
        <f>TRIM(CLEAN(online_course_student_data_1!$C199))</f>
        <v>jessica79@gmail.com</v>
      </c>
      <c r="D199" s="5" t="str">
        <f>IF(LEFT(online_course_student_data_1!$D199,1)="F","Female","Male")</f>
        <v>Female</v>
      </c>
      <c r="E199" s="4" t="str">
        <f>IF(online_course_student_data_1!$E199="us","USA",IF(online_course_student_data_1!$E199="IN","INDIA",UPPER(online_course_student_data_1!$E199)))</f>
        <v>USA</v>
      </c>
      <c r="F199" s="13">
        <f>IF(OR(ISBLANK(online_course_student_data_1!F199),online_course_student_data_1!F199=0),ROUND(AVERAGE(online_course_student_data_1!F$2:F$1201),0),online_course_student_data_1!F199)</f>
        <v>16</v>
      </c>
      <c r="G199" s="10">
        <v>45124</v>
      </c>
      <c r="H199" s="5" t="str">
        <f>TRIM(online_course_student_data_1!H199)</f>
        <v>Project Management Essentials</v>
      </c>
      <c r="I199" s="5" t="str">
        <f>PROPER(TRIM(online_course_student_data_1!I199))</f>
        <v>Business</v>
      </c>
      <c r="J199" s="22">
        <f>IF(online_course_student_data_1!J199&gt;100%,online_course_student_data_1!J199/100,online_course_student_data_1!J199)</f>
        <v>0.62</v>
      </c>
      <c r="K199" s="11">
        <f>IF(online_course_student_data_1!K199&gt;2,online_course_student_data_1!K199/60,online_course_student_data_1!K199)</f>
        <v>2</v>
      </c>
      <c r="L199" s="4" t="s">
        <v>39</v>
      </c>
      <c r="M199" s="25">
        <f>IF(ISBLANK(online_course_student_data_1!M199),AVERAGE(1,5),IF(online_course_student_data_1!M199&gt;5,"5",online_course_student_data_1!M199))</f>
        <v>2</v>
      </c>
      <c r="N199" s="5">
        <f>LEN(online_course_student_data_1!N199)-LEN(SUBSTITUTE(online_course_student_data_1!N199,",",""))+1</f>
        <v>1</v>
      </c>
      <c r="O199" s="5" t="str" cm="1">
        <f t="array" ref="O199">_xlfn.IFS(OR(ISBLANK(online_course_student_data_1!F199),online_course_student_data_1!F199=0),"Unknown",AND(online_course_student_data_1!F199&gt;=18,online_course_student_data_1!F199&lt;=22),"Student",AND(online_course_student_data_1!F199&gt;=23,online_course_student_data_1!F199&lt;=30),"Early Career",AND(online_course_student_data_1!F199&gt;=31,online_course_student_data_1!F199&lt;=40),"Mid Career",online_course_student_data_1!F199&gt;=41,"Senior")</f>
        <v>Unknown</v>
      </c>
      <c r="P199" s="5" t="str" cm="1">
        <f t="array" ref="P199">_xlfn.IFS(AND((J199*100)+K199&gt;0,(J199*100)+K199&lt;=5),"Low",AND((J199*100)+K199&gt;5,(J199*100)+K199&lt;=15),"Medium",(J199*100)+K199&gt;15,"High")</f>
        <v>High</v>
      </c>
      <c r="Q199" s="24"/>
    </row>
    <row r="200" spans="1:17" x14ac:dyDescent="0.25">
      <c r="A200" s="4" t="s">
        <v>918</v>
      </c>
      <c r="B200" s="5" t="str">
        <f>TRIM(PROPER(online_course_student_data_1!$B200))</f>
        <v>Brian Elliott</v>
      </c>
      <c r="C200" s="4" t="str">
        <f>TRIM(CLEAN(online_course_student_data_1!$C200))</f>
        <v>bentonsteven@clark.com</v>
      </c>
      <c r="D200" s="5" t="str">
        <f>IF(LEFT(online_course_student_data_1!$D200,1)="F","Female","Male")</f>
        <v>Male</v>
      </c>
      <c r="E200" s="4" t="str">
        <f>IF(online_course_student_data_1!$E200="us","USA",IF(online_course_student_data_1!$E200="IN","INDIA",UPPER(online_course_student_data_1!$E200)))</f>
        <v>UK</v>
      </c>
      <c r="F200" s="13">
        <f>IF(OR(ISBLANK(online_course_student_data_1!F200),online_course_student_data_1!F200=0),ROUND(AVERAGE(online_course_student_data_1!F$2:F$1201),0),online_course_student_data_1!F200)</f>
        <v>16</v>
      </c>
      <c r="G200" s="10">
        <v>45164</v>
      </c>
      <c r="H200" s="5" t="str">
        <f>TRIM(online_course_student_data_1!H200)</f>
        <v>Graphic Design Basics</v>
      </c>
      <c r="I200" s="5" t="str">
        <f>PROPER(TRIM(online_course_student_data_1!I200))</f>
        <v>Design</v>
      </c>
      <c r="J200" s="22">
        <f>IF(online_course_student_data_1!J200&gt;100%,online_course_student_data_1!J200/100,online_course_student_data_1!J200)</f>
        <v>0.97</v>
      </c>
      <c r="K200" s="11">
        <f>IF(online_course_student_data_1!K200&gt;2,online_course_student_data_1!K200/60,online_course_student_data_1!K200)</f>
        <v>0.75</v>
      </c>
      <c r="L200" s="4" t="s">
        <v>39</v>
      </c>
      <c r="M200" s="25">
        <f>IF(ISBLANK(online_course_student_data_1!M200),AVERAGE(1,5),IF(online_course_student_data_1!M200&gt;5,"5",online_course_student_data_1!M200))</f>
        <v>2</v>
      </c>
      <c r="N200" s="5">
        <f>LEN(online_course_student_data_1!N200)-LEN(SUBSTITUTE(online_course_student_data_1!N200,",",""))+1</f>
        <v>2</v>
      </c>
      <c r="O200" s="5" t="str" cm="1">
        <f t="array" ref="O200">_xlfn.IFS(OR(ISBLANK(online_course_student_data_1!F200),online_course_student_data_1!F200=0),"Unknown",AND(online_course_student_data_1!F200&gt;=18,online_course_student_data_1!F200&lt;=22),"Student",AND(online_course_student_data_1!F200&gt;=23,online_course_student_data_1!F200&lt;=30),"Early Career",AND(online_course_student_data_1!F200&gt;=31,online_course_student_data_1!F200&lt;=40),"Mid Career",online_course_student_data_1!F200&gt;=41,"Senior")</f>
        <v>Unknown</v>
      </c>
      <c r="P200" s="5" t="str" cm="1">
        <f t="array" ref="P200">_xlfn.IFS(AND((J200*100)+K200&gt;0,(J200*100)+K200&lt;=5),"Low",AND((J200*100)+K200&gt;5,(J200*100)+K200&lt;=15),"Medium",(J200*100)+K200&gt;15,"High")</f>
        <v>High</v>
      </c>
      <c r="Q200" s="24"/>
    </row>
    <row r="201" spans="1:17" x14ac:dyDescent="0.25">
      <c r="A201" s="4" t="s">
        <v>923</v>
      </c>
      <c r="B201" s="5" t="str">
        <f>TRIM(PROPER(online_course_student_data_1!$B201))</f>
        <v>David Moore</v>
      </c>
      <c r="C201" s="4" t="str">
        <f>TRIM(CLEAN(online_course_student_data_1!$C201))</f>
        <v>mjones@yahoo.com</v>
      </c>
      <c r="D201" s="5" t="str">
        <f>IF(LEFT(online_course_student_data_1!$D201,1)="F","Female","Male")</f>
        <v>Male</v>
      </c>
      <c r="E201" s="4" t="str">
        <f>IF(online_course_student_data_1!$E201="us","USA",IF(online_course_student_data_1!$E201="IN","INDIA",UPPER(online_course_student_data_1!$E201)))</f>
        <v>UK</v>
      </c>
      <c r="F201" s="13">
        <f>IF(OR(ISBLANK(online_course_student_data_1!F201),online_course_student_data_1!F201=0),ROUND(AVERAGE(online_course_student_data_1!F$2:F$1201),0),online_course_student_data_1!F201)</f>
        <v>35</v>
      </c>
      <c r="G201" s="10">
        <v>45323</v>
      </c>
      <c r="H201" s="5" t="str">
        <f>TRIM(online_course_student_data_1!H201)</f>
        <v>Social Media Strategy</v>
      </c>
      <c r="I201" s="5" t="str">
        <f>PROPER(TRIM(online_course_student_data_1!I201))</f>
        <v>Marketing</v>
      </c>
      <c r="J201" s="22">
        <f>IF(online_course_student_data_1!J201&gt;100%,online_course_student_data_1!J201/100,online_course_student_data_1!J201)</f>
        <v>0.99</v>
      </c>
      <c r="K201" s="11">
        <f>IF(online_course_student_data_1!K201&gt;2,online_course_student_data_1!K201/60,online_course_student_data_1!K201)</f>
        <v>0.75</v>
      </c>
      <c r="L201" s="4" t="s">
        <v>32</v>
      </c>
      <c r="M201" s="25">
        <f>IF(ISBLANK(online_course_student_data_1!M201),AVERAGE(1,5),IF(online_course_student_data_1!M201&gt;5,"5",online_course_student_data_1!M201))</f>
        <v>5</v>
      </c>
      <c r="N201" s="5">
        <f>LEN(online_course_student_data_1!N201)-LEN(SUBSTITUTE(online_course_student_data_1!N201,",",""))+1</f>
        <v>2</v>
      </c>
      <c r="O201" s="5" t="str" cm="1">
        <f t="array" ref="O201">_xlfn.IFS(OR(ISBLANK(online_course_student_data_1!F201),online_course_student_data_1!F201=0),"Unknown",AND(online_course_student_data_1!F201&gt;=18,online_course_student_data_1!F201&lt;=22),"Student",AND(online_course_student_data_1!F201&gt;=23,online_course_student_data_1!F201&lt;=30),"Early Career",AND(online_course_student_data_1!F201&gt;=31,online_course_student_data_1!F201&lt;=40),"Mid Career",online_course_student_data_1!F201&gt;=41,"Senior")</f>
        <v>Mid Career</v>
      </c>
      <c r="P201" s="5" t="str" cm="1">
        <f t="array" ref="P201">_xlfn.IFS(AND((J201*100)+K201&gt;0,(J201*100)+K201&lt;=5),"Low",AND((J201*100)+K201&gt;5,(J201*100)+K201&lt;=15),"Medium",(J201*100)+K201&gt;15,"High")</f>
        <v>High</v>
      </c>
      <c r="Q201" s="24"/>
    </row>
    <row r="202" spans="1:17" x14ac:dyDescent="0.25">
      <c r="A202" s="4" t="s">
        <v>927</v>
      </c>
      <c r="B202" s="5" t="str">
        <f>TRIM(PROPER(online_course_student_data_1!$B202))</f>
        <v>Melissa Stephens</v>
      </c>
      <c r="C202" s="4" t="str">
        <f>TRIM(CLEAN(online_course_student_data_1!$C202))</f>
        <v>rodriguezjohn@hotmail.com</v>
      </c>
      <c r="D202" s="5" t="str">
        <f>IF(LEFT(online_course_student_data_1!$D202,1)="F","Female","Male")</f>
        <v>Female</v>
      </c>
      <c r="E202" s="4" t="str">
        <f>IF(online_course_student_data_1!$E202="us","USA",IF(online_course_student_data_1!$E202="IN","INDIA",UPPER(online_course_student_data_1!$E202)))</f>
        <v>GERMANY</v>
      </c>
      <c r="F202" s="13">
        <f>IF(OR(ISBLANK(online_course_student_data_1!F202),online_course_student_data_1!F202=0),ROUND(AVERAGE(online_course_student_data_1!F$2:F$1201),0),online_course_student_data_1!F202)</f>
        <v>16</v>
      </c>
      <c r="G202" s="10">
        <v>45562</v>
      </c>
      <c r="H202" s="5" t="str">
        <f>TRIM(online_course_student_data_1!H202)</f>
        <v>JavaScript Bootcamp</v>
      </c>
      <c r="I202" s="5" t="str">
        <f>PROPER(TRIM(online_course_student_data_1!I202))</f>
        <v>Web Development</v>
      </c>
      <c r="J202" s="22">
        <f>IF(online_course_student_data_1!J202&gt;100%,online_course_student_data_1!J202/100,online_course_student_data_1!J202)</f>
        <v>0.11</v>
      </c>
      <c r="K202" s="11">
        <f>IF(online_course_student_data_1!K202&gt;2,online_course_student_data_1!K202/60,online_course_student_data_1!K202)</f>
        <v>2</v>
      </c>
      <c r="L202" s="4" t="s">
        <v>32</v>
      </c>
      <c r="M202" s="25">
        <f>IF(ISBLANK(online_course_student_data_1!M202),AVERAGE(1,5),IF(online_course_student_data_1!M202&gt;5,"5",online_course_student_data_1!M202))</f>
        <v>4</v>
      </c>
      <c r="N202" s="5">
        <f>LEN(online_course_student_data_1!N202)-LEN(SUBSTITUTE(online_course_student_data_1!N202,",",""))+1</f>
        <v>1</v>
      </c>
      <c r="O202" s="5" t="str" cm="1">
        <f t="array" ref="O202">_xlfn.IFS(OR(ISBLANK(online_course_student_data_1!F202),online_course_student_data_1!F202=0),"Unknown",AND(online_course_student_data_1!F202&gt;=18,online_course_student_data_1!F202&lt;=22),"Student",AND(online_course_student_data_1!F202&gt;=23,online_course_student_data_1!F202&lt;=30),"Early Career",AND(online_course_student_data_1!F202&gt;=31,online_course_student_data_1!F202&lt;=40),"Mid Career",online_course_student_data_1!F202&gt;=41,"Senior")</f>
        <v>Unknown</v>
      </c>
      <c r="P202" s="5" t="str" cm="1">
        <f t="array" ref="P202">_xlfn.IFS(AND((J202*100)+K202&gt;0,(J202*100)+K202&lt;=5),"Low",AND((J202*100)+K202&gt;5,(J202*100)+K202&lt;=15),"Medium",(J202*100)+K202&gt;15,"High")</f>
        <v>Medium</v>
      </c>
      <c r="Q202" s="24"/>
    </row>
    <row r="203" spans="1:17" x14ac:dyDescent="0.25">
      <c r="A203" s="4" t="s">
        <v>931</v>
      </c>
      <c r="B203" s="5" t="str">
        <f>TRIM(PROPER(online_course_student_data_1!$B203))</f>
        <v>Maria Lucas</v>
      </c>
      <c r="C203" s="4" t="str">
        <f>TRIM(CLEAN(online_course_student_data_1!$C203))</f>
        <v>grodriguez@yahoo.com</v>
      </c>
      <c r="D203" s="5" t="str">
        <f>IF(LEFT(online_course_student_data_1!$D203,1)="F","Female","Male")</f>
        <v>Female</v>
      </c>
      <c r="E203" s="4" t="str">
        <f>IF(online_course_student_data_1!$E203="us","USA",IF(online_course_student_data_1!$E203="IN","INDIA",UPPER(online_course_student_data_1!$E203)))</f>
        <v>INDIA</v>
      </c>
      <c r="F203" s="13">
        <f>IF(OR(ISBLANK(online_course_student_data_1!F203),online_course_student_data_1!F203=0),ROUND(AVERAGE(online_course_student_data_1!F$2:F$1201),0),online_course_student_data_1!F203)</f>
        <v>16</v>
      </c>
      <c r="G203" s="10">
        <v>45209</v>
      </c>
      <c r="H203" s="5" t="str">
        <f>TRIM(online_course_student_data_1!H203)</f>
        <v>Social Media Strategy</v>
      </c>
      <c r="I203" s="5" t="str">
        <f>PROPER(TRIM(online_course_student_data_1!I203))</f>
        <v>Marketing</v>
      </c>
      <c r="J203" s="22">
        <f>IF(online_course_student_data_1!J203&gt;100%,online_course_student_data_1!J203/100,online_course_student_data_1!J203)</f>
        <v>1</v>
      </c>
      <c r="K203" s="11">
        <f>IF(online_course_student_data_1!K203&gt;2,online_course_student_data_1!K203/60,online_course_student_data_1!K203)</f>
        <v>1.5</v>
      </c>
      <c r="L203" s="4" t="s">
        <v>32</v>
      </c>
      <c r="M203" s="25">
        <f>IF(ISBLANK(online_course_student_data_1!M203),AVERAGE(1,5),IF(online_course_student_data_1!M203&gt;5,"5",online_course_student_data_1!M203))</f>
        <v>2</v>
      </c>
      <c r="N203" s="5">
        <f>LEN(online_course_student_data_1!N203)-LEN(SUBSTITUTE(online_course_student_data_1!N203,",",""))+1</f>
        <v>7</v>
      </c>
      <c r="O203" s="5" t="str" cm="1">
        <f t="array" ref="O203">_xlfn.IFS(OR(ISBLANK(online_course_student_data_1!F203),online_course_student_data_1!F203=0),"Unknown",AND(online_course_student_data_1!F203&gt;=18,online_course_student_data_1!F203&lt;=22),"Student",AND(online_course_student_data_1!F203&gt;=23,online_course_student_data_1!F203&lt;=30),"Early Career",AND(online_course_student_data_1!F203&gt;=31,online_course_student_data_1!F203&lt;=40),"Mid Career",online_course_student_data_1!F203&gt;=41,"Senior")</f>
        <v>Unknown</v>
      </c>
      <c r="P203" s="5" t="str" cm="1">
        <f t="array" ref="P203">_xlfn.IFS(AND((J203*100)+K203&gt;0,(J203*100)+K203&lt;=5),"Low",AND((J203*100)+K203&gt;5,(J203*100)+K203&lt;=15),"Medium",(J203*100)+K203&gt;15,"High")</f>
        <v>High</v>
      </c>
      <c r="Q203" s="24"/>
    </row>
    <row r="204" spans="1:17" x14ac:dyDescent="0.25">
      <c r="A204" s="4" t="s">
        <v>935</v>
      </c>
      <c r="B204" s="5" t="str">
        <f>TRIM(PROPER(online_course_student_data_1!$B204))</f>
        <v>Laura Griffin</v>
      </c>
      <c r="C204" s="4" t="str">
        <f>TRIM(CLEAN(online_course_student_data_1!$C204))</f>
        <v>lbarton@hotmail.com</v>
      </c>
      <c r="D204" s="5" t="str">
        <f>IF(LEFT(online_course_student_data_1!$D204,1)="F","Female","Male")</f>
        <v>Male</v>
      </c>
      <c r="E204" s="4" t="str">
        <f>IF(online_course_student_data_1!$E204="us","USA",IF(online_course_student_data_1!$E204="IN","INDIA",UPPER(online_course_student_data_1!$E204)))</f>
        <v>INDIA</v>
      </c>
      <c r="F204" s="13">
        <f>IF(OR(ISBLANK(online_course_student_data_1!F204),online_course_student_data_1!F204=0),ROUND(AVERAGE(online_course_student_data_1!F$2:F$1201),0),online_course_student_data_1!F204)</f>
        <v>16</v>
      </c>
      <c r="G204" s="10">
        <v>45002</v>
      </c>
      <c r="H204" s="5" t="str">
        <f>TRIM(online_course_student_data_1!H204)</f>
        <v>Project Management Essentials</v>
      </c>
      <c r="I204" s="5" t="str">
        <f>PROPER(TRIM(online_course_student_data_1!I204))</f>
        <v>Business</v>
      </c>
      <c r="J204" s="22">
        <f>IF(online_course_student_data_1!J204&gt;100%,online_course_student_data_1!J204/100,online_course_student_data_1!J204)</f>
        <v>0.86</v>
      </c>
      <c r="K204" s="11">
        <f>IF(online_course_student_data_1!K204&gt;2,online_course_student_data_1!K204/60,online_course_student_data_1!K204)</f>
        <v>0.75</v>
      </c>
      <c r="L204" s="4" t="s">
        <v>39</v>
      </c>
      <c r="M204" s="25" t="str">
        <f>IF(ISBLANK(online_course_student_data_1!M204),AVERAGE(1,5),IF(online_course_student_data_1!M204&gt;5,"5",online_course_student_data_1!M204))</f>
        <v>5</v>
      </c>
      <c r="N204" s="5">
        <f>LEN(online_course_student_data_1!N204)-LEN(SUBSTITUTE(online_course_student_data_1!N204,",",""))+1</f>
        <v>5</v>
      </c>
      <c r="O204" s="5" t="str" cm="1">
        <f t="array" ref="O204">_xlfn.IFS(OR(ISBLANK(online_course_student_data_1!F204),online_course_student_data_1!F204=0),"Unknown",AND(online_course_student_data_1!F204&gt;=18,online_course_student_data_1!F204&lt;=22),"Student",AND(online_course_student_data_1!F204&gt;=23,online_course_student_data_1!F204&lt;=30),"Early Career",AND(online_course_student_data_1!F204&gt;=31,online_course_student_data_1!F204&lt;=40),"Mid Career",online_course_student_data_1!F204&gt;=41,"Senior")</f>
        <v>Unknown</v>
      </c>
      <c r="P204" s="5" t="str" cm="1">
        <f t="array" ref="P204">_xlfn.IFS(AND((J204*100)+K204&gt;0,(J204*100)+K204&lt;=5),"Low",AND((J204*100)+K204&gt;5,(J204*100)+K204&lt;=15),"Medium",(J204*100)+K204&gt;15,"High")</f>
        <v>High</v>
      </c>
      <c r="Q204" s="24"/>
    </row>
    <row r="205" spans="1:17" x14ac:dyDescent="0.25">
      <c r="A205" s="4" t="s">
        <v>940</v>
      </c>
      <c r="B205" s="5" t="str">
        <f>TRIM(PROPER(online_course_student_data_1!$B205))</f>
        <v>Mr. Thomas Miller</v>
      </c>
      <c r="C205" s="4" t="str">
        <f>TRIM(CLEAN(online_course_student_data_1!$C205))</f>
        <v>larry73@webb.info</v>
      </c>
      <c r="D205" s="5" t="str">
        <f>IF(LEFT(online_course_student_data_1!$D205,1)="F","Female","Male")</f>
        <v>Male</v>
      </c>
      <c r="E205" s="4" t="str">
        <f>IF(online_course_student_data_1!$E205="us","USA",IF(online_course_student_data_1!$E205="IN","INDIA",UPPER(online_course_student_data_1!$E205)))</f>
        <v>USA</v>
      </c>
      <c r="F205" s="13">
        <f>IF(OR(ISBLANK(online_course_student_data_1!F205),online_course_student_data_1!F205=0),ROUND(AVERAGE(online_course_student_data_1!F$2:F$1201),0),online_course_student_data_1!F205)</f>
        <v>16</v>
      </c>
      <c r="G205" s="10">
        <v>45435</v>
      </c>
      <c r="H205" s="5" t="str">
        <f>TRIM(online_course_student_data_1!H205)</f>
        <v>HTML &amp; CSS Basics</v>
      </c>
      <c r="I205" s="5" t="str">
        <f>PROPER(TRIM(online_course_student_data_1!I205))</f>
        <v>Web Development</v>
      </c>
      <c r="J205" s="22">
        <f>IF(online_course_student_data_1!J205&gt;100%,online_course_student_data_1!J205/100,online_course_student_data_1!J205)</f>
        <v>0.86</v>
      </c>
      <c r="K205" s="11">
        <f>IF(online_course_student_data_1!K205&gt;2,online_course_student_data_1!K205/60,online_course_student_data_1!K205)</f>
        <v>1.5</v>
      </c>
      <c r="L205" s="4" t="s">
        <v>32</v>
      </c>
      <c r="M205" s="25">
        <f>IF(ISBLANK(online_course_student_data_1!M205),AVERAGE(1,5),IF(online_course_student_data_1!M205&gt;5,"5",online_course_student_data_1!M205))</f>
        <v>4</v>
      </c>
      <c r="N205" s="5">
        <f>LEN(online_course_student_data_1!N205)-LEN(SUBSTITUTE(online_course_student_data_1!N205,",",""))+1</f>
        <v>6</v>
      </c>
      <c r="O205" s="5" t="str" cm="1">
        <f t="array" ref="O205">_xlfn.IFS(OR(ISBLANK(online_course_student_data_1!F205),online_course_student_data_1!F205=0),"Unknown",AND(online_course_student_data_1!F205&gt;=18,online_course_student_data_1!F205&lt;=22),"Student",AND(online_course_student_data_1!F205&gt;=23,online_course_student_data_1!F205&lt;=30),"Early Career",AND(online_course_student_data_1!F205&gt;=31,online_course_student_data_1!F205&lt;=40),"Mid Career",online_course_student_data_1!F205&gt;=41,"Senior")</f>
        <v>Unknown</v>
      </c>
      <c r="P205" s="5" t="str" cm="1">
        <f t="array" ref="P205">_xlfn.IFS(AND((J205*100)+K205&gt;0,(J205*100)+K205&lt;=5),"Low",AND((J205*100)+K205&gt;5,(J205*100)+K205&lt;=15),"Medium",(J205*100)+K205&gt;15,"High")</f>
        <v>High</v>
      </c>
      <c r="Q205" s="24"/>
    </row>
    <row r="206" spans="1:17" x14ac:dyDescent="0.25">
      <c r="A206" s="4" t="s">
        <v>945</v>
      </c>
      <c r="B206" s="5" t="str">
        <f>TRIM(PROPER(online_course_student_data_1!$B206))</f>
        <v>Alison Cooper</v>
      </c>
      <c r="C206" s="4" t="str">
        <f>TRIM(CLEAN(online_course_student_data_1!$C206))</f>
        <v>sarahyang@thompson.info</v>
      </c>
      <c r="D206" s="5" t="str">
        <f>IF(LEFT(online_course_student_data_1!$D206,1)="F","Female","Male")</f>
        <v>Male</v>
      </c>
      <c r="E206" s="4" t="str">
        <f>IF(online_course_student_data_1!$E206="us","USA",IF(online_course_student_data_1!$E206="IN","INDIA",UPPER(online_course_student_data_1!$E206)))</f>
        <v>USA</v>
      </c>
      <c r="F206" s="13">
        <f>IF(OR(ISBLANK(online_course_student_data_1!F206),online_course_student_data_1!F206=0),ROUND(AVERAGE(online_course_student_data_1!F$2:F$1201),0),online_course_student_data_1!F206)</f>
        <v>16</v>
      </c>
      <c r="G206" s="10">
        <v>45153</v>
      </c>
      <c r="H206" s="5" t="str">
        <f>TRIM(online_course_student_data_1!H206)</f>
        <v>Adobe Illustrator Mastery</v>
      </c>
      <c r="I206" s="5" t="str">
        <f>PROPER(TRIM(online_course_student_data_1!I206))</f>
        <v>Design</v>
      </c>
      <c r="J206" s="22">
        <f>IF(online_course_student_data_1!J206&gt;100%,online_course_student_data_1!J206/100,online_course_student_data_1!J206)</f>
        <v>0.47</v>
      </c>
      <c r="K206" s="11">
        <f>IF(online_course_student_data_1!K206&gt;2,online_course_student_data_1!K206/60,online_course_student_data_1!K206)</f>
        <v>1</v>
      </c>
      <c r="L206" s="4" t="s">
        <v>39</v>
      </c>
      <c r="M206" s="25">
        <f>IF(ISBLANK(online_course_student_data_1!M206),AVERAGE(1,5),IF(online_course_student_data_1!M206&gt;5,"5",online_course_student_data_1!M206))</f>
        <v>4</v>
      </c>
      <c r="N206" s="5">
        <f>LEN(online_course_student_data_1!N206)-LEN(SUBSTITUTE(online_course_student_data_1!N206,",",""))+1</f>
        <v>5</v>
      </c>
      <c r="O206" s="5" t="str" cm="1">
        <f t="array" ref="O206">_xlfn.IFS(OR(ISBLANK(online_course_student_data_1!F206),online_course_student_data_1!F206=0),"Unknown",AND(online_course_student_data_1!F206&gt;=18,online_course_student_data_1!F206&lt;=22),"Student",AND(online_course_student_data_1!F206&gt;=23,online_course_student_data_1!F206&lt;=30),"Early Career",AND(online_course_student_data_1!F206&gt;=31,online_course_student_data_1!F206&lt;=40),"Mid Career",online_course_student_data_1!F206&gt;=41,"Senior")</f>
        <v>Unknown</v>
      </c>
      <c r="P206" s="5" t="str" cm="1">
        <f t="array" ref="P206">_xlfn.IFS(AND((J206*100)+K206&gt;0,(J206*100)+K206&lt;=5),"Low",AND((J206*100)+K206&gt;5,(J206*100)+K206&lt;=15),"Medium",(J206*100)+K206&gt;15,"High")</f>
        <v>High</v>
      </c>
      <c r="Q206" s="24"/>
    </row>
    <row r="207" spans="1:17" x14ac:dyDescent="0.25">
      <c r="A207" s="4" t="s">
        <v>949</v>
      </c>
      <c r="B207" s="5" t="str">
        <f>TRIM(PROPER(online_course_student_data_1!$B207))</f>
        <v>Matthew Foster</v>
      </c>
      <c r="C207" s="4" t="str">
        <f>TRIM(CLEAN(online_course_student_data_1!$C207))</f>
        <v>yvargas@bush.com</v>
      </c>
      <c r="D207" s="5" t="str">
        <f>IF(LEFT(online_course_student_data_1!$D207,1)="F","Female","Male")</f>
        <v>Female</v>
      </c>
      <c r="E207" s="4" t="str">
        <f>IF(online_course_student_data_1!$E207="us","USA",IF(online_course_student_data_1!$E207="IN","INDIA",UPPER(online_course_student_data_1!$E207)))</f>
        <v>INDIA</v>
      </c>
      <c r="F207" s="13">
        <f>IF(OR(ISBLANK(online_course_student_data_1!F207),online_course_student_data_1!F207=0),ROUND(AVERAGE(online_course_student_data_1!F$2:F$1201),0),online_course_student_data_1!F207)</f>
        <v>36</v>
      </c>
      <c r="G207" s="10">
        <v>44961</v>
      </c>
      <c r="H207" s="5" t="str">
        <f>TRIM(online_course_student_data_1!H207)</f>
        <v>Startup Strategy</v>
      </c>
      <c r="I207" s="5" t="str">
        <f>PROPER(TRIM(online_course_student_data_1!I207))</f>
        <v>Business</v>
      </c>
      <c r="J207" s="22">
        <f>IF(online_course_student_data_1!J207&gt;100%,online_course_student_data_1!J207/100,online_course_student_data_1!J207)</f>
        <v>0.27</v>
      </c>
      <c r="K207" s="11">
        <f>IF(online_course_student_data_1!K207&gt;2,online_course_student_data_1!K207/60,online_course_student_data_1!K207)</f>
        <v>1.5</v>
      </c>
      <c r="L207" s="4" t="s">
        <v>39</v>
      </c>
      <c r="M207" s="25">
        <f>IF(ISBLANK(online_course_student_data_1!M207),AVERAGE(1,5),IF(online_course_student_data_1!M207&gt;5,"5",online_course_student_data_1!M207))</f>
        <v>4</v>
      </c>
      <c r="N207" s="5">
        <f>LEN(online_course_student_data_1!N207)-LEN(SUBSTITUTE(online_course_student_data_1!N207,",",""))+1</f>
        <v>7</v>
      </c>
      <c r="O207" s="5" t="str" cm="1">
        <f t="array" ref="O207">_xlfn.IFS(OR(ISBLANK(online_course_student_data_1!F207),online_course_student_data_1!F207=0),"Unknown",AND(online_course_student_data_1!F207&gt;=18,online_course_student_data_1!F207&lt;=22),"Student",AND(online_course_student_data_1!F207&gt;=23,online_course_student_data_1!F207&lt;=30),"Early Career",AND(online_course_student_data_1!F207&gt;=31,online_course_student_data_1!F207&lt;=40),"Mid Career",online_course_student_data_1!F207&gt;=41,"Senior")</f>
        <v>Mid Career</v>
      </c>
      <c r="P207" s="5" t="str" cm="1">
        <f t="array" ref="P207">_xlfn.IFS(AND((J207*100)+K207&gt;0,(J207*100)+K207&lt;=5),"Low",AND((J207*100)+K207&gt;5,(J207*100)+K207&lt;=15),"Medium",(J207*100)+K207&gt;15,"High")</f>
        <v>High</v>
      </c>
      <c r="Q207" s="24"/>
    </row>
    <row r="208" spans="1:17" x14ac:dyDescent="0.25">
      <c r="A208" s="4" t="s">
        <v>953</v>
      </c>
      <c r="B208" s="5" t="str">
        <f>TRIM(PROPER(online_course_student_data_1!$B208))</f>
        <v>Shane Lopez</v>
      </c>
      <c r="C208" s="4" t="str">
        <f>TRIM(CLEAN(online_course_student_data_1!$C208))</f>
        <v>stephenbaker@yahoo.com</v>
      </c>
      <c r="D208" s="5" t="str">
        <f>IF(LEFT(online_course_student_data_1!$D208,1)="F","Female","Male")</f>
        <v>Male</v>
      </c>
      <c r="E208" s="4" t="str">
        <f>IF(online_course_student_data_1!$E208="us","USA",IF(online_course_student_data_1!$E208="IN","INDIA",UPPER(online_course_student_data_1!$E208)))</f>
        <v>UK</v>
      </c>
      <c r="F208" s="13">
        <f>IF(OR(ISBLANK(online_course_student_data_1!F208),online_course_student_data_1!F208=0),ROUND(AVERAGE(online_course_student_data_1!F$2:F$1201),0),online_course_student_data_1!F208)</f>
        <v>32</v>
      </c>
      <c r="G208" s="10">
        <v>45751</v>
      </c>
      <c r="H208" s="5" t="str">
        <f>TRIM(online_course_student_data_1!H208)</f>
        <v>Finance 101</v>
      </c>
      <c r="I208" s="5" t="str">
        <f>PROPER(TRIM(online_course_student_data_1!I208))</f>
        <v>Business</v>
      </c>
      <c r="J208" s="22">
        <f>IF(online_course_student_data_1!J208&gt;100%,online_course_student_data_1!J208/100,online_course_student_data_1!J208)</f>
        <v>1</v>
      </c>
      <c r="K208" s="11">
        <f>IF(online_course_student_data_1!K208&gt;2,online_course_student_data_1!K208/60,online_course_student_data_1!K208)</f>
        <v>1.5</v>
      </c>
      <c r="L208" s="4" t="s">
        <v>39</v>
      </c>
      <c r="M208" s="25" t="str">
        <f>IF(ISBLANK(online_course_student_data_1!M208),AVERAGE(1,5),IF(online_course_student_data_1!M208&gt;5,"5",online_course_student_data_1!M208))</f>
        <v>5</v>
      </c>
      <c r="N208" s="5">
        <f>LEN(online_course_student_data_1!N208)-LEN(SUBSTITUTE(online_course_student_data_1!N208,",",""))+1</f>
        <v>1</v>
      </c>
      <c r="O208" s="5" t="str" cm="1">
        <f t="array" ref="O208">_xlfn.IFS(OR(ISBLANK(online_course_student_data_1!F208),online_course_student_data_1!F208=0),"Unknown",AND(online_course_student_data_1!F208&gt;=18,online_course_student_data_1!F208&lt;=22),"Student",AND(online_course_student_data_1!F208&gt;=23,online_course_student_data_1!F208&lt;=30),"Early Career",AND(online_course_student_data_1!F208&gt;=31,online_course_student_data_1!F208&lt;=40),"Mid Career",online_course_student_data_1!F208&gt;=41,"Senior")</f>
        <v>Mid Career</v>
      </c>
      <c r="P208" s="5" t="str" cm="1">
        <f t="array" ref="P208">_xlfn.IFS(AND((J208*100)+K208&gt;0,(J208*100)+K208&lt;=5),"Low",AND((J208*100)+K208&gt;5,(J208*100)+K208&lt;=15),"Medium",(J208*100)+K208&gt;15,"High")</f>
        <v>High</v>
      </c>
      <c r="Q208" s="24"/>
    </row>
    <row r="209" spans="1:17" x14ac:dyDescent="0.25">
      <c r="A209" s="4" t="s">
        <v>956</v>
      </c>
      <c r="B209" s="5" t="str">
        <f>TRIM(PROPER(online_course_student_data_1!$B209))</f>
        <v>James Wilson</v>
      </c>
      <c r="C209" s="4" t="str">
        <f>TRIM(CLEAN(online_course_student_data_1!$C209))</f>
        <v>rwilliamson@hotmail.com</v>
      </c>
      <c r="D209" s="5" t="str">
        <f>IF(LEFT(online_course_student_data_1!$D209,1)="F","Female","Male")</f>
        <v>Female</v>
      </c>
      <c r="E209" s="4" t="str">
        <f>IF(online_course_student_data_1!$E209="us","USA",IF(online_course_student_data_1!$E209="IN","INDIA",UPPER(online_course_student_data_1!$E209)))</f>
        <v>UK</v>
      </c>
      <c r="F209" s="13">
        <f>IF(OR(ISBLANK(online_course_student_data_1!F209),online_course_student_data_1!F209=0),ROUND(AVERAGE(online_course_student_data_1!F$2:F$1201),0),online_course_student_data_1!F209)</f>
        <v>16</v>
      </c>
      <c r="G209" s="10">
        <v>45389</v>
      </c>
      <c r="H209" s="5" t="str">
        <f>TRIM(online_course_student_data_1!H209)</f>
        <v>React for Beginners</v>
      </c>
      <c r="I209" s="5" t="str">
        <f>PROPER(TRIM(online_course_student_data_1!I209))</f>
        <v>Web Development</v>
      </c>
      <c r="J209" s="22">
        <f>IF(online_course_student_data_1!J209&gt;100%,online_course_student_data_1!J209/100,online_course_student_data_1!J209)</f>
        <v>0.35</v>
      </c>
      <c r="K209" s="11">
        <f>IF(online_course_student_data_1!K209&gt;2,online_course_student_data_1!K209/60,online_course_student_data_1!K209)</f>
        <v>1</v>
      </c>
      <c r="L209" s="4" t="s">
        <v>39</v>
      </c>
      <c r="M209" s="25">
        <f>IF(ISBLANK(online_course_student_data_1!M209),AVERAGE(1,5),IF(online_course_student_data_1!M209&gt;5,"5",online_course_student_data_1!M209))</f>
        <v>1</v>
      </c>
      <c r="N209" s="5">
        <f>LEN(online_course_student_data_1!N209)-LEN(SUBSTITUTE(online_course_student_data_1!N209,",",""))+1</f>
        <v>3</v>
      </c>
      <c r="O209" s="5" t="str" cm="1">
        <f t="array" ref="O209">_xlfn.IFS(OR(ISBLANK(online_course_student_data_1!F209),online_course_student_data_1!F209=0),"Unknown",AND(online_course_student_data_1!F209&gt;=18,online_course_student_data_1!F209&lt;=22),"Student",AND(online_course_student_data_1!F209&gt;=23,online_course_student_data_1!F209&lt;=30),"Early Career",AND(online_course_student_data_1!F209&gt;=31,online_course_student_data_1!F209&lt;=40),"Mid Career",online_course_student_data_1!F209&gt;=41,"Senior")</f>
        <v>Unknown</v>
      </c>
      <c r="P209" s="5" t="str" cm="1">
        <f t="array" ref="P209">_xlfn.IFS(AND((J209*100)+K209&gt;0,(J209*100)+K209&lt;=5),"Low",AND((J209*100)+K209&gt;5,(J209*100)+K209&lt;=15),"Medium",(J209*100)+K209&gt;15,"High")</f>
        <v>High</v>
      </c>
      <c r="Q209" s="24"/>
    </row>
    <row r="210" spans="1:17" x14ac:dyDescent="0.25">
      <c r="A210" s="4" t="s">
        <v>960</v>
      </c>
      <c r="B210" s="5" t="str">
        <f>TRIM(PROPER(online_course_student_data_1!$B210))</f>
        <v>Emily Allen</v>
      </c>
      <c r="C210" s="4" t="str">
        <f>TRIM(CLEAN(online_course_student_data_1!$C210))</f>
        <v>nathanielthomas@barnes-taylor.biz</v>
      </c>
      <c r="D210" s="5" t="str">
        <f>IF(LEFT(online_course_student_data_1!$D210,1)="F","Female","Male")</f>
        <v>Female</v>
      </c>
      <c r="E210" s="4" t="str">
        <f>IF(online_course_student_data_1!$E210="us","USA",IF(online_course_student_data_1!$E210="IN","INDIA",UPPER(online_course_student_data_1!$E210)))</f>
        <v>INDIA</v>
      </c>
      <c r="F210" s="13">
        <f>IF(OR(ISBLANK(online_course_student_data_1!F210),online_course_student_data_1!F210=0),ROUND(AVERAGE(online_course_student_data_1!F$2:F$1201),0),online_course_student_data_1!F210)</f>
        <v>16</v>
      </c>
      <c r="G210" s="10">
        <v>45120</v>
      </c>
      <c r="H210" s="5" t="str">
        <f>TRIM(online_course_student_data_1!H210)</f>
        <v>JavaScript Bootcamp</v>
      </c>
      <c r="I210" s="5" t="str">
        <f>PROPER(TRIM(online_course_student_data_1!I210))</f>
        <v>Web Development</v>
      </c>
      <c r="J210" s="22">
        <f>IF(online_course_student_data_1!J210&gt;100%,online_course_student_data_1!J210/100,online_course_student_data_1!J210)</f>
        <v>0.27</v>
      </c>
      <c r="K210" s="11">
        <f>IF(online_course_student_data_1!K210&gt;2,online_course_student_data_1!K210/60,online_course_student_data_1!K210)</f>
        <v>1</v>
      </c>
      <c r="L210" s="4" t="s">
        <v>32</v>
      </c>
      <c r="M210" s="25">
        <f>IF(ISBLANK(online_course_student_data_1!M210),AVERAGE(1,5),IF(online_course_student_data_1!M210&gt;5,"5",online_course_student_data_1!M210))</f>
        <v>4</v>
      </c>
      <c r="N210" s="5">
        <f>LEN(online_course_student_data_1!N210)-LEN(SUBSTITUTE(online_course_student_data_1!N210,",",""))+1</f>
        <v>2</v>
      </c>
      <c r="O210" s="5" t="str" cm="1">
        <f t="array" ref="O210">_xlfn.IFS(OR(ISBLANK(online_course_student_data_1!F210),online_course_student_data_1!F210=0),"Unknown",AND(online_course_student_data_1!F210&gt;=18,online_course_student_data_1!F210&lt;=22),"Student",AND(online_course_student_data_1!F210&gt;=23,online_course_student_data_1!F210&lt;=30),"Early Career",AND(online_course_student_data_1!F210&gt;=31,online_course_student_data_1!F210&lt;=40),"Mid Career",online_course_student_data_1!F210&gt;=41,"Senior")</f>
        <v>Unknown</v>
      </c>
      <c r="P210" s="5" t="str" cm="1">
        <f t="array" ref="P210">_xlfn.IFS(AND((J210*100)+K210&gt;0,(J210*100)+K210&lt;=5),"Low",AND((J210*100)+K210&gt;5,(J210*100)+K210&lt;=15),"Medium",(J210*100)+K210&gt;15,"High")</f>
        <v>High</v>
      </c>
      <c r="Q210" s="24"/>
    </row>
    <row r="211" spans="1:17" x14ac:dyDescent="0.25">
      <c r="A211" s="4" t="s">
        <v>965</v>
      </c>
      <c r="B211" s="5" t="str">
        <f>TRIM(PROPER(online_course_student_data_1!$B211))</f>
        <v>Maria Cooke</v>
      </c>
      <c r="C211" s="4" t="str">
        <f>TRIM(CLEAN(online_course_student_data_1!$C211))</f>
        <v>lroberts@wilkinson-harvey.com</v>
      </c>
      <c r="D211" s="5" t="str">
        <f>IF(LEFT(online_course_student_data_1!$D211,1)="F","Female","Male")</f>
        <v>Female</v>
      </c>
      <c r="E211" s="4" t="str">
        <f>IF(online_course_student_data_1!$E211="us","USA",IF(online_course_student_data_1!$E211="IN","INDIA",UPPER(online_course_student_data_1!$E211)))</f>
        <v>INDIA</v>
      </c>
      <c r="F211" s="13">
        <f>IF(OR(ISBLANK(online_course_student_data_1!F211),online_course_student_data_1!F211=0),ROUND(AVERAGE(online_course_student_data_1!F$2:F$1201),0),online_course_student_data_1!F211)</f>
        <v>27</v>
      </c>
      <c r="G211" s="10">
        <v>45315</v>
      </c>
      <c r="H211" s="5" t="str">
        <f>TRIM(online_course_student_data_1!H211)</f>
        <v>Adobe Illustrator Mastery</v>
      </c>
      <c r="I211" s="5" t="str">
        <f>PROPER(TRIM(online_course_student_data_1!I211))</f>
        <v>Design</v>
      </c>
      <c r="J211" s="22">
        <f>IF(online_course_student_data_1!J211&gt;100%,online_course_student_data_1!J211/100,online_course_student_data_1!J211)</f>
        <v>0.49</v>
      </c>
      <c r="K211" s="11">
        <f>IF(online_course_student_data_1!K211&gt;2,online_course_student_data_1!K211/60,online_course_student_data_1!K211)</f>
        <v>2</v>
      </c>
      <c r="L211" s="4" t="s">
        <v>39</v>
      </c>
      <c r="M211" s="25">
        <f>IF(ISBLANK(online_course_student_data_1!M211),AVERAGE(1,5),IF(online_course_student_data_1!M211&gt;5,"5",online_course_student_data_1!M211))</f>
        <v>1</v>
      </c>
      <c r="N211" s="5">
        <f>LEN(online_course_student_data_1!N211)-LEN(SUBSTITUTE(online_course_student_data_1!N211,",",""))+1</f>
        <v>3</v>
      </c>
      <c r="O211" s="5" t="str" cm="1">
        <f t="array" ref="O211">_xlfn.IFS(OR(ISBLANK(online_course_student_data_1!F211),online_course_student_data_1!F211=0),"Unknown",AND(online_course_student_data_1!F211&gt;=18,online_course_student_data_1!F211&lt;=22),"Student",AND(online_course_student_data_1!F211&gt;=23,online_course_student_data_1!F211&lt;=30),"Early Career",AND(online_course_student_data_1!F211&gt;=31,online_course_student_data_1!F211&lt;=40),"Mid Career",online_course_student_data_1!F211&gt;=41,"Senior")</f>
        <v>Early Career</v>
      </c>
      <c r="P211" s="5" t="str" cm="1">
        <f t="array" ref="P211">_xlfn.IFS(AND((J211*100)+K211&gt;0,(J211*100)+K211&lt;=5),"Low",AND((J211*100)+K211&gt;5,(J211*100)+K211&lt;=15),"Medium",(J211*100)+K211&gt;15,"High")</f>
        <v>High</v>
      </c>
      <c r="Q211" s="24"/>
    </row>
    <row r="212" spans="1:17" x14ac:dyDescent="0.25">
      <c r="A212" s="4" t="s">
        <v>970</v>
      </c>
      <c r="B212" s="5" t="str">
        <f>TRIM(PROPER(online_course_student_data_1!$B212))</f>
        <v>Justin Delgado</v>
      </c>
      <c r="C212" s="4" t="str">
        <f>TRIM(CLEAN(online_course_student_data_1!$C212))</f>
        <v>cperry@yahoo.com</v>
      </c>
      <c r="D212" s="5" t="str">
        <f>IF(LEFT(online_course_student_data_1!$D212,1)="F","Female","Male")</f>
        <v>Male</v>
      </c>
      <c r="E212" s="4" t="str">
        <f>IF(online_course_student_data_1!$E212="us","USA",IF(online_course_student_data_1!$E212="IN","INDIA",UPPER(online_course_student_data_1!$E212)))</f>
        <v>USA</v>
      </c>
      <c r="F212" s="13">
        <f>IF(OR(ISBLANK(online_course_student_data_1!F212),online_course_student_data_1!F212=0),ROUND(AVERAGE(online_course_student_data_1!F$2:F$1201),0),online_course_student_data_1!F212)</f>
        <v>16</v>
      </c>
      <c r="G212" s="10">
        <v>44672</v>
      </c>
      <c r="H212" s="5" t="str">
        <f>TRIM(online_course_student_data_1!H212)</f>
        <v>HTML &amp; CSS Basics</v>
      </c>
      <c r="I212" s="5" t="str">
        <f>PROPER(TRIM(online_course_student_data_1!I212))</f>
        <v>Web Development</v>
      </c>
      <c r="J212" s="22">
        <f>IF(online_course_student_data_1!J212&gt;100%,online_course_student_data_1!J212/100,online_course_student_data_1!J212)</f>
        <v>0.56000000000000005</v>
      </c>
      <c r="K212" s="11">
        <f>IF(online_course_student_data_1!K212&gt;2,online_course_student_data_1!K212/60,online_course_student_data_1!K212)</f>
        <v>0.75</v>
      </c>
      <c r="L212" s="4" t="s">
        <v>39</v>
      </c>
      <c r="M212" s="25">
        <f>IF(ISBLANK(online_course_student_data_1!M212),AVERAGE(1,5),IF(online_course_student_data_1!M212&gt;5,"5",online_course_student_data_1!M212))</f>
        <v>3</v>
      </c>
      <c r="N212" s="5">
        <f>LEN(online_course_student_data_1!N212)-LEN(SUBSTITUTE(online_course_student_data_1!N212,",",""))+1</f>
        <v>1</v>
      </c>
      <c r="O212" s="5" t="str" cm="1">
        <f t="array" ref="O212">_xlfn.IFS(OR(ISBLANK(online_course_student_data_1!F212),online_course_student_data_1!F212=0),"Unknown",AND(online_course_student_data_1!F212&gt;=18,online_course_student_data_1!F212&lt;=22),"Student",AND(online_course_student_data_1!F212&gt;=23,online_course_student_data_1!F212&lt;=30),"Early Career",AND(online_course_student_data_1!F212&gt;=31,online_course_student_data_1!F212&lt;=40),"Mid Career",online_course_student_data_1!F212&gt;=41,"Senior")</f>
        <v>Unknown</v>
      </c>
      <c r="P212" s="5" t="str" cm="1">
        <f t="array" ref="P212">_xlfn.IFS(AND((J212*100)+K212&gt;0,(J212*100)+K212&lt;=5),"Low",AND((J212*100)+K212&gt;5,(J212*100)+K212&lt;=15),"Medium",(J212*100)+K212&gt;15,"High")</f>
        <v>High</v>
      </c>
      <c r="Q212" s="24"/>
    </row>
    <row r="213" spans="1:17" x14ac:dyDescent="0.25">
      <c r="A213" s="4" t="s">
        <v>974</v>
      </c>
      <c r="B213" s="5" t="str">
        <f>TRIM(PROPER(online_course_student_data_1!$B213))</f>
        <v>Dorothy Hill</v>
      </c>
      <c r="C213" s="4" t="str">
        <f>TRIM(CLEAN(online_course_student_data_1!$C213))</f>
        <v>kimberlycunningham@yahoo.com</v>
      </c>
      <c r="D213" s="5" t="str">
        <f>IF(LEFT(online_course_student_data_1!$D213,1)="F","Female","Male")</f>
        <v>Male</v>
      </c>
      <c r="E213" s="4" t="str">
        <f>IF(online_course_student_data_1!$E213="us","USA",IF(online_course_student_data_1!$E213="IN","INDIA",UPPER(online_course_student_data_1!$E213)))</f>
        <v>GERMANY</v>
      </c>
      <c r="F213" s="13">
        <f>IF(OR(ISBLANK(online_course_student_data_1!F213),online_course_student_data_1!F213=0),ROUND(AVERAGE(online_course_student_data_1!F$2:F$1201),0),online_course_student_data_1!F213)</f>
        <v>16</v>
      </c>
      <c r="G213" s="10">
        <v>44917</v>
      </c>
      <c r="H213" s="5" t="str">
        <f>TRIM(online_course_student_data_1!H213)</f>
        <v>Python for Data Science</v>
      </c>
      <c r="I213" s="5" t="str">
        <f>PROPER(TRIM(online_course_student_data_1!I213))</f>
        <v>Data Science</v>
      </c>
      <c r="J213" s="22">
        <f>IF(online_course_student_data_1!J213&gt;100%,online_course_student_data_1!J213/100,online_course_student_data_1!J213)</f>
        <v>0.49</v>
      </c>
      <c r="K213" s="11">
        <f>IF(online_course_student_data_1!K213&gt;2,online_course_student_data_1!K213/60,online_course_student_data_1!K213)</f>
        <v>1.5</v>
      </c>
      <c r="L213" s="4" t="s">
        <v>32</v>
      </c>
      <c r="M213" s="25">
        <f>IF(ISBLANK(online_course_student_data_1!M213),AVERAGE(1,5),IF(online_course_student_data_1!M213&gt;5,"5",online_course_student_data_1!M213))</f>
        <v>3</v>
      </c>
      <c r="N213" s="5">
        <f>LEN(online_course_student_data_1!N213)-LEN(SUBSTITUTE(online_course_student_data_1!N213,",",""))+1</f>
        <v>3</v>
      </c>
      <c r="O213" s="5" t="str" cm="1">
        <f t="array" ref="O213">_xlfn.IFS(OR(ISBLANK(online_course_student_data_1!F213),online_course_student_data_1!F213=0),"Unknown",AND(online_course_student_data_1!F213&gt;=18,online_course_student_data_1!F213&lt;=22),"Student",AND(online_course_student_data_1!F213&gt;=23,online_course_student_data_1!F213&lt;=30),"Early Career",AND(online_course_student_data_1!F213&gt;=31,online_course_student_data_1!F213&lt;=40),"Mid Career",online_course_student_data_1!F213&gt;=41,"Senior")</f>
        <v>Unknown</v>
      </c>
      <c r="P213" s="5" t="str" cm="1">
        <f t="array" ref="P213">_xlfn.IFS(AND((J213*100)+K213&gt;0,(J213*100)+K213&lt;=5),"Low",AND((J213*100)+K213&gt;5,(J213*100)+K213&lt;=15),"Medium",(J213*100)+K213&gt;15,"High")</f>
        <v>High</v>
      </c>
      <c r="Q213" s="24"/>
    </row>
    <row r="214" spans="1:17" x14ac:dyDescent="0.25">
      <c r="A214" s="4" t="s">
        <v>979</v>
      </c>
      <c r="B214" s="5" t="str">
        <f>TRIM(PROPER(online_course_student_data_1!$B214))</f>
        <v>Joshua Ritter</v>
      </c>
      <c r="C214" s="4" t="str">
        <f>TRIM(CLEAN(online_course_student_data_1!$C214))</f>
        <v>bpayne@fitzgerald.com</v>
      </c>
      <c r="D214" s="5" t="str">
        <f>IF(LEFT(online_course_student_data_1!$D214,1)="F","Female","Male")</f>
        <v>Female</v>
      </c>
      <c r="E214" s="4" t="str">
        <f>IF(online_course_student_data_1!$E214="us","USA",IF(online_course_student_data_1!$E214="IN","INDIA",UPPER(online_course_student_data_1!$E214)))</f>
        <v>USA</v>
      </c>
      <c r="F214" s="13">
        <f>IF(OR(ISBLANK(online_course_student_data_1!F214),online_course_student_data_1!F214=0),ROUND(AVERAGE(online_course_student_data_1!F$2:F$1201),0),online_course_student_data_1!F214)</f>
        <v>16</v>
      </c>
      <c r="G214" s="10">
        <v>45481</v>
      </c>
      <c r="H214" s="5" t="str">
        <f>TRIM(online_course_student_data_1!H214)</f>
        <v>Social Media Strategy</v>
      </c>
      <c r="I214" s="5" t="str">
        <f>PROPER(TRIM(online_course_student_data_1!I214))</f>
        <v>Marketing</v>
      </c>
      <c r="J214" s="22">
        <f>IF(online_course_student_data_1!J214&gt;100%,online_course_student_data_1!J214/100,online_course_student_data_1!J214)</f>
        <v>0.84</v>
      </c>
      <c r="K214" s="11">
        <f>IF(online_course_student_data_1!K214&gt;2,online_course_student_data_1!K214/60,online_course_student_data_1!K214)</f>
        <v>1</v>
      </c>
      <c r="L214" s="4" t="s">
        <v>39</v>
      </c>
      <c r="M214" s="25">
        <f>IF(ISBLANK(online_course_student_data_1!M214),AVERAGE(1,5),IF(online_course_student_data_1!M214&gt;5,"5",online_course_student_data_1!M214))</f>
        <v>3</v>
      </c>
      <c r="N214" s="5">
        <f>LEN(online_course_student_data_1!N214)-LEN(SUBSTITUTE(online_course_student_data_1!N214,",",""))+1</f>
        <v>5</v>
      </c>
      <c r="O214" s="5" t="str" cm="1">
        <f t="array" ref="O214">_xlfn.IFS(OR(ISBLANK(online_course_student_data_1!F214),online_course_student_data_1!F214=0),"Unknown",AND(online_course_student_data_1!F214&gt;=18,online_course_student_data_1!F214&lt;=22),"Student",AND(online_course_student_data_1!F214&gt;=23,online_course_student_data_1!F214&lt;=30),"Early Career",AND(online_course_student_data_1!F214&gt;=31,online_course_student_data_1!F214&lt;=40),"Mid Career",online_course_student_data_1!F214&gt;=41,"Senior")</f>
        <v>Unknown</v>
      </c>
      <c r="P214" s="5" t="str" cm="1">
        <f t="array" ref="P214">_xlfn.IFS(AND((J214*100)+K214&gt;0,(J214*100)+K214&lt;=5),"Low",AND((J214*100)+K214&gt;5,(J214*100)+K214&lt;=15),"Medium",(J214*100)+K214&gt;15,"High")</f>
        <v>High</v>
      </c>
      <c r="Q214" s="24"/>
    </row>
    <row r="215" spans="1:17" x14ac:dyDescent="0.25">
      <c r="A215" s="4" t="s">
        <v>983</v>
      </c>
      <c r="B215" s="5" t="str">
        <f>TRIM(PROPER(online_course_student_data_1!$B215))</f>
        <v>Scott Miller</v>
      </c>
      <c r="C215" s="4" t="str">
        <f>TRIM(CLEAN(online_course_student_data_1!$C215))</f>
        <v>jasonrojas@bell.com</v>
      </c>
      <c r="D215" s="5" t="str">
        <f>IF(LEFT(online_course_student_data_1!$D215,1)="F","Female","Male")</f>
        <v>Female</v>
      </c>
      <c r="E215" s="4" t="str">
        <f>IF(online_course_student_data_1!$E215="us","USA",IF(online_course_student_data_1!$E215="IN","INDIA",UPPER(online_course_student_data_1!$E215)))</f>
        <v>INDIA</v>
      </c>
      <c r="F215" s="13">
        <f>IF(OR(ISBLANK(online_course_student_data_1!F215),online_course_student_data_1!F215=0),ROUND(AVERAGE(online_course_student_data_1!F$2:F$1201),0),online_course_student_data_1!F215)</f>
        <v>16</v>
      </c>
      <c r="G215" s="10">
        <v>45120</v>
      </c>
      <c r="H215" s="5" t="str">
        <f>TRIM(online_course_student_data_1!H215)</f>
        <v>UI/UX Fundamentals</v>
      </c>
      <c r="I215" s="5" t="str">
        <f>PROPER(TRIM(online_course_student_data_1!I215))</f>
        <v>Design</v>
      </c>
      <c r="J215" s="22">
        <f>IF(online_course_student_data_1!J215&gt;100%,online_course_student_data_1!J215/100,online_course_student_data_1!J215)</f>
        <v>0.76</v>
      </c>
      <c r="K215" s="11">
        <f>IF(online_course_student_data_1!K215&gt;2,online_course_student_data_1!K215/60,online_course_student_data_1!K215)</f>
        <v>1.5</v>
      </c>
      <c r="L215" s="4" t="s">
        <v>32</v>
      </c>
      <c r="M215" s="25">
        <f>IF(ISBLANK(online_course_student_data_1!M215),AVERAGE(1,5),IF(online_course_student_data_1!M215&gt;5,"5",online_course_student_data_1!M215))</f>
        <v>1</v>
      </c>
      <c r="N215" s="5">
        <f>LEN(online_course_student_data_1!N215)-LEN(SUBSTITUTE(online_course_student_data_1!N215,",",""))+1</f>
        <v>2</v>
      </c>
      <c r="O215" s="5" t="str" cm="1">
        <f t="array" ref="O215">_xlfn.IFS(OR(ISBLANK(online_course_student_data_1!F215),online_course_student_data_1!F215=0),"Unknown",AND(online_course_student_data_1!F215&gt;=18,online_course_student_data_1!F215&lt;=22),"Student",AND(online_course_student_data_1!F215&gt;=23,online_course_student_data_1!F215&lt;=30),"Early Career",AND(online_course_student_data_1!F215&gt;=31,online_course_student_data_1!F215&lt;=40),"Mid Career",online_course_student_data_1!F215&gt;=41,"Senior")</f>
        <v>Unknown</v>
      </c>
      <c r="P215" s="5" t="str" cm="1">
        <f t="array" ref="P215">_xlfn.IFS(AND((J215*100)+K215&gt;0,(J215*100)+K215&lt;=5),"Low",AND((J215*100)+K215&gt;5,(J215*100)+K215&lt;=15),"Medium",(J215*100)+K215&gt;15,"High")</f>
        <v>High</v>
      </c>
      <c r="Q215" s="24"/>
    </row>
    <row r="216" spans="1:17" x14ac:dyDescent="0.25">
      <c r="A216" s="4" t="s">
        <v>986</v>
      </c>
      <c r="B216" s="5" t="str">
        <f>TRIM(PROPER(online_course_student_data_1!$B216))</f>
        <v>Anthony Bell</v>
      </c>
      <c r="C216" s="4" t="str">
        <f>TRIM(CLEAN(online_course_student_data_1!$C216))</f>
        <v>mariopadilla@yahoo.com</v>
      </c>
      <c r="D216" s="5" t="str">
        <f>IF(LEFT(online_course_student_data_1!$D216,1)="F","Female","Male")</f>
        <v>Male</v>
      </c>
      <c r="E216" s="4" t="str">
        <f>IF(online_course_student_data_1!$E216="us","USA",IF(online_course_student_data_1!$E216="IN","INDIA",UPPER(online_course_student_data_1!$E216)))</f>
        <v>GERMANY</v>
      </c>
      <c r="F216" s="13">
        <f>IF(OR(ISBLANK(online_course_student_data_1!F216),online_course_student_data_1!F216=0),ROUND(AVERAGE(online_course_student_data_1!F$2:F$1201),0),online_course_student_data_1!F216)</f>
        <v>19</v>
      </c>
      <c r="G216" s="10">
        <v>45615</v>
      </c>
      <c r="H216" s="5" t="str">
        <f>TRIM(online_course_student_data_1!H216)</f>
        <v>UI/UX Fundamentals</v>
      </c>
      <c r="I216" s="5" t="str">
        <f>PROPER(TRIM(online_course_student_data_1!I216))</f>
        <v>Design</v>
      </c>
      <c r="J216" s="22">
        <f>IF(online_course_student_data_1!J216&gt;100%,online_course_student_data_1!J216/100,online_course_student_data_1!J216)</f>
        <v>0.98</v>
      </c>
      <c r="K216" s="11">
        <f>IF(online_course_student_data_1!K216&gt;2,online_course_student_data_1!K216/60,online_course_student_data_1!K216)</f>
        <v>2</v>
      </c>
      <c r="L216" s="4" t="s">
        <v>39</v>
      </c>
      <c r="M216" s="25">
        <f>IF(ISBLANK(online_course_student_data_1!M216),AVERAGE(1,5),IF(online_course_student_data_1!M216&gt;5,"5",online_course_student_data_1!M216))</f>
        <v>1</v>
      </c>
      <c r="N216" s="5">
        <f>LEN(online_course_student_data_1!N216)-LEN(SUBSTITUTE(online_course_student_data_1!N216,",",""))+1</f>
        <v>3</v>
      </c>
      <c r="O216" s="5" t="str" cm="1">
        <f t="array" ref="O216">_xlfn.IFS(OR(ISBLANK(online_course_student_data_1!F216),online_course_student_data_1!F216=0),"Unknown",AND(online_course_student_data_1!F216&gt;=18,online_course_student_data_1!F216&lt;=22),"Student",AND(online_course_student_data_1!F216&gt;=23,online_course_student_data_1!F216&lt;=30),"Early Career",AND(online_course_student_data_1!F216&gt;=31,online_course_student_data_1!F216&lt;=40),"Mid Career",online_course_student_data_1!F216&gt;=41,"Senior")</f>
        <v>Student</v>
      </c>
      <c r="P216" s="5" t="str" cm="1">
        <f t="array" ref="P216">_xlfn.IFS(AND((J216*100)+K216&gt;0,(J216*100)+K216&lt;=5),"Low",AND((J216*100)+K216&gt;5,(J216*100)+K216&lt;=15),"Medium",(J216*100)+K216&gt;15,"High")</f>
        <v>High</v>
      </c>
      <c r="Q216" s="24"/>
    </row>
    <row r="217" spans="1:17" x14ac:dyDescent="0.25">
      <c r="A217" s="4" t="s">
        <v>991</v>
      </c>
      <c r="B217" s="5" t="str">
        <f>TRIM(PROPER(online_course_student_data_1!$B217))</f>
        <v>Miss Anna Estes</v>
      </c>
      <c r="C217" s="4" t="str">
        <f>TRIM(CLEAN(online_course_student_data_1!$C217))</f>
        <v>riddlemichelle@gmail.com</v>
      </c>
      <c r="D217" s="5" t="str">
        <f>IF(LEFT(online_course_student_data_1!$D217,1)="F","Female","Male")</f>
        <v>Male</v>
      </c>
      <c r="E217" s="4" t="str">
        <f>IF(online_course_student_data_1!$E217="us","USA",IF(online_course_student_data_1!$E217="IN","INDIA",UPPER(online_course_student_data_1!$E217)))</f>
        <v>USA</v>
      </c>
      <c r="F217" s="13">
        <f>IF(OR(ISBLANK(online_course_student_data_1!F217),online_course_student_data_1!F217=0),ROUND(AVERAGE(online_course_student_data_1!F$2:F$1201),0),online_course_student_data_1!F217)</f>
        <v>27</v>
      </c>
      <c r="G217" s="10">
        <v>45635</v>
      </c>
      <c r="H217" s="5" t="str">
        <f>TRIM(online_course_student_data_1!H217)</f>
        <v>SEO Fundamentals</v>
      </c>
      <c r="I217" s="5" t="str">
        <f>PROPER(TRIM(online_course_student_data_1!I217))</f>
        <v>Marketing</v>
      </c>
      <c r="J217" s="22">
        <f>IF(online_course_student_data_1!J217&gt;100%,online_course_student_data_1!J217/100,online_course_student_data_1!J217)</f>
        <v>0.1</v>
      </c>
      <c r="K217" s="11">
        <f>IF(online_course_student_data_1!K217&gt;2,online_course_student_data_1!K217/60,online_course_student_data_1!K217)</f>
        <v>2</v>
      </c>
      <c r="L217" s="4" t="s">
        <v>39</v>
      </c>
      <c r="M217" s="25">
        <f>IF(ISBLANK(online_course_student_data_1!M217),AVERAGE(1,5),IF(online_course_student_data_1!M217&gt;5,"5",online_course_student_data_1!M217))</f>
        <v>3</v>
      </c>
      <c r="N217" s="5">
        <f>LEN(online_course_student_data_1!N217)-LEN(SUBSTITUTE(online_course_student_data_1!N217,",",""))+1</f>
        <v>7</v>
      </c>
      <c r="O217" s="5" t="str" cm="1">
        <f t="array" ref="O217">_xlfn.IFS(OR(ISBLANK(online_course_student_data_1!F217),online_course_student_data_1!F217=0),"Unknown",AND(online_course_student_data_1!F217&gt;=18,online_course_student_data_1!F217&lt;=22),"Student",AND(online_course_student_data_1!F217&gt;=23,online_course_student_data_1!F217&lt;=30),"Early Career",AND(online_course_student_data_1!F217&gt;=31,online_course_student_data_1!F217&lt;=40),"Mid Career",online_course_student_data_1!F217&gt;=41,"Senior")</f>
        <v>Early Career</v>
      </c>
      <c r="P217" s="5" t="str" cm="1">
        <f t="array" ref="P217">_xlfn.IFS(AND((J217*100)+K217&gt;0,(J217*100)+K217&lt;=5),"Low",AND((J217*100)+K217&gt;5,(J217*100)+K217&lt;=15),"Medium",(J217*100)+K217&gt;15,"High")</f>
        <v>Medium</v>
      </c>
      <c r="Q217" s="24"/>
    </row>
    <row r="218" spans="1:17" x14ac:dyDescent="0.25">
      <c r="A218" s="4" t="s">
        <v>995</v>
      </c>
      <c r="B218" s="5" t="str">
        <f>TRIM(PROPER(online_course_student_data_1!$B218))</f>
        <v>Sandra Juarez</v>
      </c>
      <c r="C218" s="4" t="str">
        <f>TRIM(CLEAN(online_course_student_data_1!$C218))</f>
        <v>othomas@yahoo.com</v>
      </c>
      <c r="D218" s="5" t="str">
        <f>IF(LEFT(online_course_student_data_1!$D218,1)="F","Female","Male")</f>
        <v>Male</v>
      </c>
      <c r="E218" s="4" t="str">
        <f>IF(online_course_student_data_1!$E218="us","USA",IF(online_course_student_data_1!$E218="IN","INDIA",UPPER(online_course_student_data_1!$E218)))</f>
        <v>USA</v>
      </c>
      <c r="F218" s="13">
        <f>IF(OR(ISBLANK(online_course_student_data_1!F218),online_course_student_data_1!F218=0),ROUND(AVERAGE(online_course_student_data_1!F$2:F$1201),0),online_course_student_data_1!F218)</f>
        <v>41</v>
      </c>
      <c r="G218" s="10">
        <v>45747</v>
      </c>
      <c r="H218" s="5" t="str">
        <f>TRIM(online_course_student_data_1!H218)</f>
        <v>React for Beginners</v>
      </c>
      <c r="I218" s="5" t="str">
        <f>PROPER(TRIM(online_course_student_data_1!I218))</f>
        <v>Web Development</v>
      </c>
      <c r="J218" s="22">
        <f>IF(online_course_student_data_1!J218&gt;100%,online_course_student_data_1!J218/100,online_course_student_data_1!J218)</f>
        <v>0.97</v>
      </c>
      <c r="K218" s="11">
        <f>IF(online_course_student_data_1!K218&gt;2,online_course_student_data_1!K218/60,online_course_student_data_1!K218)</f>
        <v>2</v>
      </c>
      <c r="L218" s="4" t="s">
        <v>32</v>
      </c>
      <c r="M218" s="25" t="str">
        <f>IF(ISBLANK(online_course_student_data_1!M218),AVERAGE(1,5),IF(online_course_student_data_1!M218&gt;5,"5",online_course_student_data_1!M218))</f>
        <v>5</v>
      </c>
      <c r="N218" s="5">
        <f>LEN(online_course_student_data_1!N218)-LEN(SUBSTITUTE(online_course_student_data_1!N218,",",""))+1</f>
        <v>6</v>
      </c>
      <c r="O218" s="5" t="str" cm="1">
        <f t="array" ref="O218">_xlfn.IFS(OR(ISBLANK(online_course_student_data_1!F218),online_course_student_data_1!F218=0),"Unknown",AND(online_course_student_data_1!F218&gt;=18,online_course_student_data_1!F218&lt;=22),"Student",AND(online_course_student_data_1!F218&gt;=23,online_course_student_data_1!F218&lt;=30),"Early Career",AND(online_course_student_data_1!F218&gt;=31,online_course_student_data_1!F218&lt;=40),"Mid Career",online_course_student_data_1!F218&gt;=41,"Senior")</f>
        <v>Senior</v>
      </c>
      <c r="P218" s="5" t="str" cm="1">
        <f t="array" ref="P218">_xlfn.IFS(AND((J218*100)+K218&gt;0,(J218*100)+K218&lt;=5),"Low",AND((J218*100)+K218&gt;5,(J218*100)+K218&lt;=15),"Medium",(J218*100)+K218&gt;15,"High")</f>
        <v>High</v>
      </c>
      <c r="Q218" s="24"/>
    </row>
    <row r="219" spans="1:17" x14ac:dyDescent="0.25">
      <c r="A219" s="4" t="s">
        <v>1000</v>
      </c>
      <c r="B219" s="5" t="str">
        <f>TRIM(PROPER(online_course_student_data_1!$B219))</f>
        <v>Sheryl Davis</v>
      </c>
      <c r="C219" s="4" t="str">
        <f>TRIM(CLEAN(online_course_student_data_1!$C219))</f>
        <v>shawn75@hotmail.com</v>
      </c>
      <c r="D219" s="5" t="str">
        <f>IF(LEFT(online_course_student_data_1!$D219,1)="F","Female","Male")</f>
        <v>Female</v>
      </c>
      <c r="E219" s="4" t="str">
        <f>IF(online_course_student_data_1!$E219="us","USA",IF(online_course_student_data_1!$E219="IN","INDIA",UPPER(online_course_student_data_1!$E219)))</f>
        <v>INDIA</v>
      </c>
      <c r="F219" s="13">
        <f>IF(OR(ISBLANK(online_course_student_data_1!F219),online_course_student_data_1!F219=0),ROUND(AVERAGE(online_course_student_data_1!F$2:F$1201),0),online_course_student_data_1!F219)</f>
        <v>40</v>
      </c>
      <c r="G219" s="10">
        <v>45485</v>
      </c>
      <c r="H219" s="5" t="str">
        <f>TRIM(online_course_student_data_1!H219)</f>
        <v>Graphic Design Basics</v>
      </c>
      <c r="I219" s="5" t="str">
        <f>PROPER(TRIM(online_course_student_data_1!I219))</f>
        <v>Design</v>
      </c>
      <c r="J219" s="22">
        <f>IF(online_course_student_data_1!J219&gt;100%,online_course_student_data_1!J219/100,online_course_student_data_1!J219)</f>
        <v>0.39</v>
      </c>
      <c r="K219" s="11">
        <f>IF(online_course_student_data_1!K219&gt;2,online_course_student_data_1!K219/60,online_course_student_data_1!K219)</f>
        <v>0.75</v>
      </c>
      <c r="L219" s="4" t="s">
        <v>39</v>
      </c>
      <c r="M219" s="25">
        <f>IF(ISBLANK(online_course_student_data_1!M219),AVERAGE(1,5),IF(online_course_student_data_1!M219&gt;5,"5",online_course_student_data_1!M219))</f>
        <v>3</v>
      </c>
      <c r="N219" s="5">
        <f>LEN(online_course_student_data_1!N219)-LEN(SUBSTITUTE(online_course_student_data_1!N219,",",""))+1</f>
        <v>8</v>
      </c>
      <c r="O219" s="5" t="str" cm="1">
        <f t="array" ref="O219">_xlfn.IFS(OR(ISBLANK(online_course_student_data_1!F219),online_course_student_data_1!F219=0),"Unknown",AND(online_course_student_data_1!F219&gt;=18,online_course_student_data_1!F219&lt;=22),"Student",AND(online_course_student_data_1!F219&gt;=23,online_course_student_data_1!F219&lt;=30),"Early Career",AND(online_course_student_data_1!F219&gt;=31,online_course_student_data_1!F219&lt;=40),"Mid Career",online_course_student_data_1!F219&gt;=41,"Senior")</f>
        <v>Mid Career</v>
      </c>
      <c r="P219" s="5" t="str" cm="1">
        <f t="array" ref="P219">_xlfn.IFS(AND((J219*100)+K219&gt;0,(J219*100)+K219&lt;=5),"Low",AND((J219*100)+K219&gt;5,(J219*100)+K219&lt;=15),"Medium",(J219*100)+K219&gt;15,"High")</f>
        <v>High</v>
      </c>
      <c r="Q219" s="24"/>
    </row>
    <row r="220" spans="1:17" x14ac:dyDescent="0.25">
      <c r="A220" s="4" t="s">
        <v>1004</v>
      </c>
      <c r="B220" s="5" t="str">
        <f>TRIM(PROPER(online_course_student_data_1!$B220))</f>
        <v>William Reid</v>
      </c>
      <c r="C220" s="4" t="str">
        <f>TRIM(CLEAN(online_course_student_data_1!$C220))</f>
        <v>flynnraymond@yahoo.com</v>
      </c>
      <c r="D220" s="5" t="str">
        <f>IF(LEFT(online_course_student_data_1!$D220,1)="F","Female","Male")</f>
        <v>Female</v>
      </c>
      <c r="E220" s="4" t="str">
        <f>IF(online_course_student_data_1!$E220="us","USA",IF(online_course_student_data_1!$E220="IN","INDIA",UPPER(online_course_student_data_1!$E220)))</f>
        <v>INDIA</v>
      </c>
      <c r="F220" s="13">
        <f>IF(OR(ISBLANK(online_course_student_data_1!F220),online_course_student_data_1!F220=0),ROUND(AVERAGE(online_course_student_data_1!F$2:F$1201),0),online_course_student_data_1!F220)</f>
        <v>16</v>
      </c>
      <c r="G220" s="10">
        <v>44838</v>
      </c>
      <c r="H220" s="5" t="str">
        <f>TRIM(online_course_student_data_1!H220)</f>
        <v>UI/UX Fundamentals</v>
      </c>
      <c r="I220" s="5" t="str">
        <f>PROPER(TRIM(online_course_student_data_1!I220))</f>
        <v>Design</v>
      </c>
      <c r="J220" s="22">
        <f>IF(online_course_student_data_1!J220&gt;100%,online_course_student_data_1!J220/100,online_course_student_data_1!J220)</f>
        <v>0.95</v>
      </c>
      <c r="K220" s="11">
        <f>IF(online_course_student_data_1!K220&gt;2,online_course_student_data_1!K220/60,online_course_student_data_1!K220)</f>
        <v>1.5</v>
      </c>
      <c r="L220" s="4" t="s">
        <v>32</v>
      </c>
      <c r="M220" s="25" t="str">
        <f>IF(ISBLANK(online_course_student_data_1!M220),AVERAGE(1,5),IF(online_course_student_data_1!M220&gt;5,"5",online_course_student_data_1!M220))</f>
        <v>5</v>
      </c>
      <c r="N220" s="5">
        <f>LEN(online_course_student_data_1!N220)-LEN(SUBSTITUTE(online_course_student_data_1!N220,",",""))+1</f>
        <v>5</v>
      </c>
      <c r="O220" s="5" t="str" cm="1">
        <f t="array" ref="O220">_xlfn.IFS(OR(ISBLANK(online_course_student_data_1!F220),online_course_student_data_1!F220=0),"Unknown",AND(online_course_student_data_1!F220&gt;=18,online_course_student_data_1!F220&lt;=22),"Student",AND(online_course_student_data_1!F220&gt;=23,online_course_student_data_1!F220&lt;=30),"Early Career",AND(online_course_student_data_1!F220&gt;=31,online_course_student_data_1!F220&lt;=40),"Mid Career",online_course_student_data_1!F220&gt;=41,"Senior")</f>
        <v>Unknown</v>
      </c>
      <c r="P220" s="5" t="str" cm="1">
        <f t="array" ref="P220">_xlfn.IFS(AND((J220*100)+K220&gt;0,(J220*100)+K220&lt;=5),"Low",AND((J220*100)+K220&gt;5,(J220*100)+K220&lt;=15),"Medium",(J220*100)+K220&gt;15,"High")</f>
        <v>High</v>
      </c>
      <c r="Q220" s="24"/>
    </row>
    <row r="221" spans="1:17" x14ac:dyDescent="0.25">
      <c r="A221" s="4" t="s">
        <v>1008</v>
      </c>
      <c r="B221" s="5" t="str">
        <f>TRIM(PROPER(online_course_student_data_1!$B221))</f>
        <v>Joshua Anderson</v>
      </c>
      <c r="C221" s="4" t="str">
        <f>TRIM(CLEAN(online_course_student_data_1!$C221))</f>
        <v>patricia00@gmail.com</v>
      </c>
      <c r="D221" s="5" t="str">
        <f>IF(LEFT(online_course_student_data_1!$D221,1)="F","Female","Male")</f>
        <v>Female</v>
      </c>
      <c r="E221" s="4" t="str">
        <f>IF(online_course_student_data_1!$E221="us","USA",IF(online_course_student_data_1!$E221="IN","INDIA",UPPER(online_course_student_data_1!$E221)))</f>
        <v>UK</v>
      </c>
      <c r="F221" s="13">
        <f>IF(OR(ISBLANK(online_course_student_data_1!F221),online_course_student_data_1!F221=0),ROUND(AVERAGE(online_course_student_data_1!F$2:F$1201),0),online_course_student_data_1!F221)</f>
        <v>26</v>
      </c>
      <c r="G221" s="10">
        <v>44960</v>
      </c>
      <c r="H221" s="5" t="str">
        <f>TRIM(online_course_student_data_1!H221)</f>
        <v>Finance 101</v>
      </c>
      <c r="I221" s="5" t="str">
        <f>PROPER(TRIM(online_course_student_data_1!I221))</f>
        <v>Business</v>
      </c>
      <c r="J221" s="22">
        <f>IF(online_course_student_data_1!J221&gt;100%,online_course_student_data_1!J221/100,online_course_student_data_1!J221)</f>
        <v>0.46</v>
      </c>
      <c r="K221" s="11">
        <f>IF(online_course_student_data_1!K221&gt;2,online_course_student_data_1!K221/60,online_course_student_data_1!K221)</f>
        <v>2</v>
      </c>
      <c r="L221" s="4" t="s">
        <v>39</v>
      </c>
      <c r="M221" s="25">
        <f>IF(ISBLANK(online_course_student_data_1!M221),AVERAGE(1,5),IF(online_course_student_data_1!M221&gt;5,"5",online_course_student_data_1!M221))</f>
        <v>1</v>
      </c>
      <c r="N221" s="5">
        <f>LEN(online_course_student_data_1!N221)-LEN(SUBSTITUTE(online_course_student_data_1!N221,",",""))+1</f>
        <v>2</v>
      </c>
      <c r="O221" s="5" t="str" cm="1">
        <f t="array" ref="O221">_xlfn.IFS(OR(ISBLANK(online_course_student_data_1!F221),online_course_student_data_1!F221=0),"Unknown",AND(online_course_student_data_1!F221&gt;=18,online_course_student_data_1!F221&lt;=22),"Student",AND(online_course_student_data_1!F221&gt;=23,online_course_student_data_1!F221&lt;=30),"Early Career",AND(online_course_student_data_1!F221&gt;=31,online_course_student_data_1!F221&lt;=40),"Mid Career",online_course_student_data_1!F221&gt;=41,"Senior")</f>
        <v>Early Career</v>
      </c>
      <c r="P221" s="5" t="str" cm="1">
        <f t="array" ref="P221">_xlfn.IFS(AND((J221*100)+K221&gt;0,(J221*100)+K221&lt;=5),"Low",AND((J221*100)+K221&gt;5,(J221*100)+K221&lt;=15),"Medium",(J221*100)+K221&gt;15,"High")</f>
        <v>High</v>
      </c>
      <c r="Q221" s="24"/>
    </row>
    <row r="222" spans="1:17" x14ac:dyDescent="0.25">
      <c r="A222" s="4" t="s">
        <v>1012</v>
      </c>
      <c r="B222" s="5" t="str">
        <f>TRIM(PROPER(online_course_student_data_1!$B222))</f>
        <v>Scott Alexander</v>
      </c>
      <c r="C222" s="4" t="str">
        <f>TRIM(CLEAN(online_course_student_data_1!$C222))</f>
        <v>sharris@khan.com</v>
      </c>
      <c r="D222" s="5" t="str">
        <f>IF(LEFT(online_course_student_data_1!$D222,1)="F","Female","Male")</f>
        <v>Male</v>
      </c>
      <c r="E222" s="4" t="str">
        <f>IF(online_course_student_data_1!$E222="us","USA",IF(online_course_student_data_1!$E222="IN","INDIA",UPPER(online_course_student_data_1!$E222)))</f>
        <v>UK</v>
      </c>
      <c r="F222" s="13">
        <f>IF(OR(ISBLANK(online_course_student_data_1!F222),online_course_student_data_1!F222=0),ROUND(AVERAGE(online_course_student_data_1!F$2:F$1201),0),online_course_student_data_1!F222)</f>
        <v>45</v>
      </c>
      <c r="G222" s="10">
        <v>45394</v>
      </c>
      <c r="H222" s="5" t="str">
        <f>TRIM(online_course_student_data_1!H222)</f>
        <v>Python for Data Science</v>
      </c>
      <c r="I222" s="5" t="str">
        <f>PROPER(TRIM(online_course_student_data_1!I222))</f>
        <v>Data Science</v>
      </c>
      <c r="J222" s="22">
        <f>IF(online_course_student_data_1!J222&gt;100%,online_course_student_data_1!J222/100,online_course_student_data_1!J222)</f>
        <v>1</v>
      </c>
      <c r="K222" s="11">
        <f>IF(online_course_student_data_1!K222&gt;2,online_course_student_data_1!K222/60,online_course_student_data_1!K222)</f>
        <v>1.5</v>
      </c>
      <c r="L222" s="4" t="s">
        <v>39</v>
      </c>
      <c r="M222" s="25">
        <f>IF(ISBLANK(online_course_student_data_1!M222),AVERAGE(1,5),IF(online_course_student_data_1!M222&gt;5,"5",online_course_student_data_1!M222))</f>
        <v>2</v>
      </c>
      <c r="N222" s="5">
        <f>LEN(online_course_student_data_1!N222)-LEN(SUBSTITUTE(online_course_student_data_1!N222,",",""))+1</f>
        <v>1</v>
      </c>
      <c r="O222" s="5" t="str" cm="1">
        <f t="array" ref="O222">_xlfn.IFS(OR(ISBLANK(online_course_student_data_1!F222),online_course_student_data_1!F222=0),"Unknown",AND(online_course_student_data_1!F222&gt;=18,online_course_student_data_1!F222&lt;=22),"Student",AND(online_course_student_data_1!F222&gt;=23,online_course_student_data_1!F222&lt;=30),"Early Career",AND(online_course_student_data_1!F222&gt;=31,online_course_student_data_1!F222&lt;=40),"Mid Career",online_course_student_data_1!F222&gt;=41,"Senior")</f>
        <v>Senior</v>
      </c>
      <c r="P222" s="5" t="str" cm="1">
        <f t="array" ref="P222">_xlfn.IFS(AND((J222*100)+K222&gt;0,(J222*100)+K222&lt;=5),"Low",AND((J222*100)+K222&gt;5,(J222*100)+K222&lt;=15),"Medium",(J222*100)+K222&gt;15,"High")</f>
        <v>High</v>
      </c>
      <c r="Q222" s="24"/>
    </row>
    <row r="223" spans="1:17" x14ac:dyDescent="0.25">
      <c r="A223" s="4" t="s">
        <v>1015</v>
      </c>
      <c r="B223" s="5" t="str">
        <f>TRIM(PROPER(online_course_student_data_1!$B223))</f>
        <v>Matthew Banks</v>
      </c>
      <c r="C223" s="4" t="str">
        <f>TRIM(CLEAN(online_course_student_data_1!$C223))</f>
        <v>ugarrett@fischer.com</v>
      </c>
      <c r="D223" s="5" t="str">
        <f>IF(LEFT(online_course_student_data_1!$D223,1)="F","Female","Male")</f>
        <v>Female</v>
      </c>
      <c r="E223" s="4" t="str">
        <f>IF(online_course_student_data_1!$E223="us","USA",IF(online_course_student_data_1!$E223="IN","INDIA",UPPER(online_course_student_data_1!$E223)))</f>
        <v>USA</v>
      </c>
      <c r="F223" s="13">
        <f>IF(OR(ISBLANK(online_course_student_data_1!F223),online_course_student_data_1!F223=0),ROUND(AVERAGE(online_course_student_data_1!F$2:F$1201),0),online_course_student_data_1!F223)</f>
        <v>16</v>
      </c>
      <c r="G223" s="10">
        <v>45083</v>
      </c>
      <c r="H223" s="5" t="str">
        <f>TRIM(online_course_student_data_1!H223)</f>
        <v>Graphic Design Basics</v>
      </c>
      <c r="I223" s="5" t="str">
        <f>PROPER(TRIM(online_course_student_data_1!I223))</f>
        <v>Design</v>
      </c>
      <c r="J223" s="22">
        <f>IF(online_course_student_data_1!J223&gt;100%,online_course_student_data_1!J223/100,online_course_student_data_1!J223)</f>
        <v>0.92</v>
      </c>
      <c r="K223" s="11">
        <f>IF(online_course_student_data_1!K223&gt;2,online_course_student_data_1!K223/60,online_course_student_data_1!K223)</f>
        <v>1.5</v>
      </c>
      <c r="L223" s="4" t="s">
        <v>39</v>
      </c>
      <c r="M223" s="25">
        <f>IF(ISBLANK(online_course_student_data_1!M223),AVERAGE(1,5),IF(online_course_student_data_1!M223&gt;5,"5",online_course_student_data_1!M223))</f>
        <v>3</v>
      </c>
      <c r="N223" s="5">
        <f>LEN(online_course_student_data_1!N223)-LEN(SUBSTITUTE(online_course_student_data_1!N223,",",""))+1</f>
        <v>6</v>
      </c>
      <c r="O223" s="5" t="str" cm="1">
        <f t="array" ref="O223">_xlfn.IFS(OR(ISBLANK(online_course_student_data_1!F223),online_course_student_data_1!F223=0),"Unknown",AND(online_course_student_data_1!F223&gt;=18,online_course_student_data_1!F223&lt;=22),"Student",AND(online_course_student_data_1!F223&gt;=23,online_course_student_data_1!F223&lt;=30),"Early Career",AND(online_course_student_data_1!F223&gt;=31,online_course_student_data_1!F223&lt;=40),"Mid Career",online_course_student_data_1!F223&gt;=41,"Senior")</f>
        <v>Unknown</v>
      </c>
      <c r="P223" s="5" t="str" cm="1">
        <f t="array" ref="P223">_xlfn.IFS(AND((J223*100)+K223&gt;0,(J223*100)+K223&lt;=5),"Low",AND((J223*100)+K223&gt;5,(J223*100)+K223&lt;=15),"Medium",(J223*100)+K223&gt;15,"High")</f>
        <v>High</v>
      </c>
      <c r="Q223" s="24"/>
    </row>
    <row r="224" spans="1:17" x14ac:dyDescent="0.25">
      <c r="A224" s="4" t="s">
        <v>1019</v>
      </c>
      <c r="B224" s="5" t="str">
        <f>TRIM(PROPER(online_course_student_data_1!$B224))</f>
        <v>Kelly Wallace</v>
      </c>
      <c r="C224" s="4" t="str">
        <f>TRIM(CLEAN(online_course_student_data_1!$C224))</f>
        <v>lisa62@jones-reyes.com</v>
      </c>
      <c r="D224" s="5" t="str">
        <f>IF(LEFT(online_course_student_data_1!$D224,1)="F","Female","Male")</f>
        <v>Female</v>
      </c>
      <c r="E224" s="4" t="str">
        <f>IF(online_course_student_data_1!$E224="us","USA",IF(online_course_student_data_1!$E224="IN","INDIA",UPPER(online_course_student_data_1!$E224)))</f>
        <v>USA</v>
      </c>
      <c r="F224" s="13">
        <f>IF(OR(ISBLANK(online_course_student_data_1!F224),online_course_student_data_1!F224=0),ROUND(AVERAGE(online_course_student_data_1!F$2:F$1201),0),online_course_student_data_1!F224)</f>
        <v>16</v>
      </c>
      <c r="G224" s="10">
        <v>44777</v>
      </c>
      <c r="H224" s="5" t="str">
        <f>TRIM(online_course_student_data_1!H224)</f>
        <v>React for Beginners</v>
      </c>
      <c r="I224" s="5" t="str">
        <f>PROPER(TRIM(online_course_student_data_1!I224))</f>
        <v>Web Development</v>
      </c>
      <c r="J224" s="22">
        <f>IF(online_course_student_data_1!J224&gt;100%,online_course_student_data_1!J224/100,online_course_student_data_1!J224)</f>
        <v>0.59</v>
      </c>
      <c r="K224" s="11">
        <f>IF(online_course_student_data_1!K224&gt;2,online_course_student_data_1!K224/60,online_course_student_data_1!K224)</f>
        <v>2</v>
      </c>
      <c r="L224" s="4" t="s">
        <v>39</v>
      </c>
      <c r="M224" s="25" t="str">
        <f>IF(ISBLANK(online_course_student_data_1!M224),AVERAGE(1,5),IF(online_course_student_data_1!M224&gt;5,"5",online_course_student_data_1!M224))</f>
        <v>5</v>
      </c>
      <c r="N224" s="5">
        <f>LEN(online_course_student_data_1!N224)-LEN(SUBSTITUTE(online_course_student_data_1!N224,",",""))+1</f>
        <v>1</v>
      </c>
      <c r="O224" s="5" t="str" cm="1">
        <f t="array" ref="O224">_xlfn.IFS(OR(ISBLANK(online_course_student_data_1!F224),online_course_student_data_1!F224=0),"Unknown",AND(online_course_student_data_1!F224&gt;=18,online_course_student_data_1!F224&lt;=22),"Student",AND(online_course_student_data_1!F224&gt;=23,online_course_student_data_1!F224&lt;=30),"Early Career",AND(online_course_student_data_1!F224&gt;=31,online_course_student_data_1!F224&lt;=40),"Mid Career",online_course_student_data_1!F224&gt;=41,"Senior")</f>
        <v>Unknown</v>
      </c>
      <c r="P224" s="5" t="str" cm="1">
        <f t="array" ref="P224">_xlfn.IFS(AND((J224*100)+K224&gt;0,(J224*100)+K224&lt;=5),"Low",AND((J224*100)+K224&gt;5,(J224*100)+K224&lt;=15),"Medium",(J224*100)+K224&gt;15,"High")</f>
        <v>High</v>
      </c>
      <c r="Q224" s="24"/>
    </row>
    <row r="225" spans="1:17" x14ac:dyDescent="0.25">
      <c r="A225" s="4" t="s">
        <v>1022</v>
      </c>
      <c r="B225" s="5" t="str">
        <f>TRIM(PROPER(online_course_student_data_1!$B225))</f>
        <v>Raymond Mullins</v>
      </c>
      <c r="C225" s="4" t="str">
        <f>TRIM(CLEAN(online_course_student_data_1!$C225))</f>
        <v>caseyelliott@santos.com</v>
      </c>
      <c r="D225" s="5" t="str">
        <f>IF(LEFT(online_course_student_data_1!$D225,1)="F","Female","Male")</f>
        <v>Female</v>
      </c>
      <c r="E225" s="4" t="str">
        <f>IF(online_course_student_data_1!$E225="us","USA",IF(online_course_student_data_1!$E225="IN","INDIA",UPPER(online_course_student_data_1!$E225)))</f>
        <v>INDIA</v>
      </c>
      <c r="F225" s="13">
        <f>IF(OR(ISBLANK(online_course_student_data_1!F225),online_course_student_data_1!F225=0),ROUND(AVERAGE(online_course_student_data_1!F$2:F$1201),0),online_course_student_data_1!F225)</f>
        <v>42</v>
      </c>
      <c r="G225" s="10">
        <v>44818</v>
      </c>
      <c r="H225" s="5" t="str">
        <f>TRIM(online_course_student_data_1!H225)</f>
        <v>Finance 101</v>
      </c>
      <c r="I225" s="5" t="str">
        <f>PROPER(TRIM(online_course_student_data_1!I225))</f>
        <v>Business</v>
      </c>
      <c r="J225" s="22">
        <f>IF(online_course_student_data_1!J225&gt;100%,online_course_student_data_1!J225/100,online_course_student_data_1!J225)</f>
        <v>0.59</v>
      </c>
      <c r="K225" s="11">
        <f>IF(online_course_student_data_1!K225&gt;2,online_course_student_data_1!K225/60,online_course_student_data_1!K225)</f>
        <v>1</v>
      </c>
      <c r="L225" s="4" t="s">
        <v>39</v>
      </c>
      <c r="M225" s="25">
        <f>IF(ISBLANK(online_course_student_data_1!M225),AVERAGE(1,5),IF(online_course_student_data_1!M225&gt;5,"5",online_course_student_data_1!M225))</f>
        <v>3</v>
      </c>
      <c r="N225" s="5">
        <f>LEN(online_course_student_data_1!N225)-LEN(SUBSTITUTE(online_course_student_data_1!N225,",",""))+1</f>
        <v>5</v>
      </c>
      <c r="O225" s="5" t="str" cm="1">
        <f t="array" ref="O225">_xlfn.IFS(OR(ISBLANK(online_course_student_data_1!F225),online_course_student_data_1!F225=0),"Unknown",AND(online_course_student_data_1!F225&gt;=18,online_course_student_data_1!F225&lt;=22),"Student",AND(online_course_student_data_1!F225&gt;=23,online_course_student_data_1!F225&lt;=30),"Early Career",AND(online_course_student_data_1!F225&gt;=31,online_course_student_data_1!F225&lt;=40),"Mid Career",online_course_student_data_1!F225&gt;=41,"Senior")</f>
        <v>Senior</v>
      </c>
      <c r="P225" s="5" t="str" cm="1">
        <f t="array" ref="P225">_xlfn.IFS(AND((J225*100)+K225&gt;0,(J225*100)+K225&lt;=5),"Low",AND((J225*100)+K225&gt;5,(J225*100)+K225&lt;=15),"Medium",(J225*100)+K225&gt;15,"High")</f>
        <v>High</v>
      </c>
      <c r="Q225" s="24"/>
    </row>
    <row r="226" spans="1:17" x14ac:dyDescent="0.25">
      <c r="A226" s="4" t="s">
        <v>1027</v>
      </c>
      <c r="B226" s="5" t="str">
        <f>TRIM(PROPER(online_course_student_data_1!$B226))</f>
        <v>Steven Taylor</v>
      </c>
      <c r="C226" s="4" t="str">
        <f>TRIM(CLEAN(online_course_student_data_1!$C226))</f>
        <v>bbell@moody-wright.com</v>
      </c>
      <c r="D226" s="5" t="str">
        <f>IF(LEFT(online_course_student_data_1!$D226,1)="F","Female","Male")</f>
        <v>Male</v>
      </c>
      <c r="E226" s="4" t="str">
        <f>IF(online_course_student_data_1!$E226="us","USA",IF(online_course_student_data_1!$E226="IN","INDIA",UPPER(online_course_student_data_1!$E226)))</f>
        <v>USA</v>
      </c>
      <c r="F226" s="13">
        <f>IF(OR(ISBLANK(online_course_student_data_1!F226),online_course_student_data_1!F226=0),ROUND(AVERAGE(online_course_student_data_1!F$2:F$1201),0),online_course_student_data_1!F226)</f>
        <v>16</v>
      </c>
      <c r="G226" s="10">
        <v>45444</v>
      </c>
      <c r="H226" s="5" t="str">
        <f>TRIM(online_course_student_data_1!H226)</f>
        <v>Python for Data Science</v>
      </c>
      <c r="I226" s="5" t="str">
        <f>PROPER(TRIM(online_course_student_data_1!I226))</f>
        <v>Data Science</v>
      </c>
      <c r="J226" s="22">
        <f>IF(online_course_student_data_1!J226&gt;100%,online_course_student_data_1!J226/100,online_course_student_data_1!J226)</f>
        <v>1</v>
      </c>
      <c r="K226" s="11">
        <f>IF(online_course_student_data_1!K226&gt;2,online_course_student_data_1!K226/60,online_course_student_data_1!K226)</f>
        <v>1</v>
      </c>
      <c r="L226" s="4" t="s">
        <v>39</v>
      </c>
      <c r="M226" s="25">
        <f>IF(ISBLANK(online_course_student_data_1!M226),AVERAGE(1,5),IF(online_course_student_data_1!M226&gt;5,"5",online_course_student_data_1!M226))</f>
        <v>3</v>
      </c>
      <c r="N226" s="5">
        <f>LEN(online_course_student_data_1!N226)-LEN(SUBSTITUTE(online_course_student_data_1!N226,",",""))+1</f>
        <v>6</v>
      </c>
      <c r="O226" s="5" t="str" cm="1">
        <f t="array" ref="O226">_xlfn.IFS(OR(ISBLANK(online_course_student_data_1!F226),online_course_student_data_1!F226=0),"Unknown",AND(online_course_student_data_1!F226&gt;=18,online_course_student_data_1!F226&lt;=22),"Student",AND(online_course_student_data_1!F226&gt;=23,online_course_student_data_1!F226&lt;=30),"Early Career",AND(online_course_student_data_1!F226&gt;=31,online_course_student_data_1!F226&lt;=40),"Mid Career",online_course_student_data_1!F226&gt;=41,"Senior")</f>
        <v>Unknown</v>
      </c>
      <c r="P226" s="5" t="str" cm="1">
        <f t="array" ref="P226">_xlfn.IFS(AND((J226*100)+K226&gt;0,(J226*100)+K226&lt;=5),"Low",AND((J226*100)+K226&gt;5,(J226*100)+K226&lt;=15),"Medium",(J226*100)+K226&gt;15,"High")</f>
        <v>High</v>
      </c>
      <c r="Q226" s="24"/>
    </row>
    <row r="227" spans="1:17" x14ac:dyDescent="0.25">
      <c r="A227" s="4" t="s">
        <v>1031</v>
      </c>
      <c r="B227" s="5" t="str">
        <f>TRIM(PROPER(online_course_student_data_1!$B227))</f>
        <v>Peggy Vaughn</v>
      </c>
      <c r="C227" s="4" t="str">
        <f>TRIM(CLEAN(online_course_student_data_1!$C227))</f>
        <v>aprilhicks@hotmail.com</v>
      </c>
      <c r="D227" s="5" t="str">
        <f>IF(LEFT(online_course_student_data_1!$D227,1)="F","Female","Male")</f>
        <v>Female</v>
      </c>
      <c r="E227" s="4" t="str">
        <f>IF(online_course_student_data_1!$E227="us","USA",IF(online_course_student_data_1!$E227="IN","INDIA",UPPER(online_course_student_data_1!$E227)))</f>
        <v>UK</v>
      </c>
      <c r="F227" s="13">
        <f>IF(OR(ISBLANK(online_course_student_data_1!F227),online_course_student_data_1!F227=0),ROUND(AVERAGE(online_course_student_data_1!F$2:F$1201),0),online_course_student_data_1!F227)</f>
        <v>41</v>
      </c>
      <c r="G227" s="10">
        <v>45043</v>
      </c>
      <c r="H227" s="5" t="str">
        <f>TRIM(online_course_student_data_1!H227)</f>
        <v>Graphic Design Basics</v>
      </c>
      <c r="I227" s="5" t="str">
        <f>PROPER(TRIM(online_course_student_data_1!I227))</f>
        <v>Design</v>
      </c>
      <c r="J227" s="22">
        <f>IF(online_course_student_data_1!J227&gt;100%,online_course_student_data_1!J227/100,online_course_student_data_1!J227)</f>
        <v>0.05</v>
      </c>
      <c r="K227" s="11">
        <f>IF(online_course_student_data_1!K227&gt;2,online_course_student_data_1!K227/60,online_course_student_data_1!K227)</f>
        <v>1</v>
      </c>
      <c r="L227" s="4" t="s">
        <v>32</v>
      </c>
      <c r="M227" s="25">
        <f>IF(ISBLANK(online_course_student_data_1!M227),AVERAGE(1,5),IF(online_course_student_data_1!M227&gt;5,"5",online_course_student_data_1!M227))</f>
        <v>2</v>
      </c>
      <c r="N227" s="5">
        <f>LEN(online_course_student_data_1!N227)-LEN(SUBSTITUTE(online_course_student_data_1!N227,",",""))+1</f>
        <v>3</v>
      </c>
      <c r="O227" s="5" t="str" cm="1">
        <f t="array" ref="O227">_xlfn.IFS(OR(ISBLANK(online_course_student_data_1!F227),online_course_student_data_1!F227=0),"Unknown",AND(online_course_student_data_1!F227&gt;=18,online_course_student_data_1!F227&lt;=22),"Student",AND(online_course_student_data_1!F227&gt;=23,online_course_student_data_1!F227&lt;=30),"Early Career",AND(online_course_student_data_1!F227&gt;=31,online_course_student_data_1!F227&lt;=40),"Mid Career",online_course_student_data_1!F227&gt;=41,"Senior")</f>
        <v>Senior</v>
      </c>
      <c r="P227" s="5" t="str" cm="1">
        <f t="array" ref="P227">_xlfn.IFS(AND((J227*100)+K227&gt;0,(J227*100)+K227&lt;=5),"Low",AND((J227*100)+K227&gt;5,(J227*100)+K227&lt;=15),"Medium",(J227*100)+K227&gt;15,"High")</f>
        <v>Medium</v>
      </c>
      <c r="Q227" s="24"/>
    </row>
    <row r="228" spans="1:17" x14ac:dyDescent="0.25">
      <c r="A228" s="4" t="s">
        <v>1035</v>
      </c>
      <c r="B228" s="5" t="str">
        <f>TRIM(PROPER(online_course_student_data_1!$B228))</f>
        <v>Tina Simpson</v>
      </c>
      <c r="C228" s="4" t="str">
        <f>TRIM(CLEAN(online_course_student_data_1!$C228))</f>
        <v>victorwheeler@oneal.com</v>
      </c>
      <c r="D228" s="5" t="str">
        <f>IF(LEFT(online_course_student_data_1!$D228,1)="F","Female","Male")</f>
        <v>Male</v>
      </c>
      <c r="E228" s="4" t="str">
        <f>IF(online_course_student_data_1!$E228="us","USA",IF(online_course_student_data_1!$E228="IN","INDIA",UPPER(online_course_student_data_1!$E228)))</f>
        <v>CANADA</v>
      </c>
      <c r="F228" s="13">
        <f>IF(OR(ISBLANK(online_course_student_data_1!F228),online_course_student_data_1!F228=0),ROUND(AVERAGE(online_course_student_data_1!F$2:F$1201),0),online_course_student_data_1!F228)</f>
        <v>16</v>
      </c>
      <c r="G228" s="10">
        <v>45089</v>
      </c>
      <c r="H228" s="5" t="str">
        <f>TRIM(online_course_student_data_1!H228)</f>
        <v>React for Beginners</v>
      </c>
      <c r="I228" s="5" t="str">
        <f>PROPER(TRIM(online_course_student_data_1!I228))</f>
        <v>Web Development</v>
      </c>
      <c r="J228" s="22">
        <f>IF(online_course_student_data_1!J228&gt;100%,online_course_student_data_1!J228/100,online_course_student_data_1!J228)</f>
        <v>7.0000000000000007E-2</v>
      </c>
      <c r="K228" s="11">
        <f>IF(online_course_student_data_1!K228&gt;2,online_course_student_data_1!K228/60,online_course_student_data_1!K228)</f>
        <v>1.5</v>
      </c>
      <c r="L228" s="4" t="s">
        <v>39</v>
      </c>
      <c r="M228" s="25">
        <f>IF(ISBLANK(online_course_student_data_1!M228),AVERAGE(1,5),IF(online_course_student_data_1!M228&gt;5,"5",online_course_student_data_1!M228))</f>
        <v>4</v>
      </c>
      <c r="N228" s="5">
        <f>LEN(online_course_student_data_1!N228)-LEN(SUBSTITUTE(online_course_student_data_1!N228,",",""))+1</f>
        <v>7</v>
      </c>
      <c r="O228" s="5" t="str" cm="1">
        <f t="array" ref="O228">_xlfn.IFS(OR(ISBLANK(online_course_student_data_1!F228),online_course_student_data_1!F228=0),"Unknown",AND(online_course_student_data_1!F228&gt;=18,online_course_student_data_1!F228&lt;=22),"Student",AND(online_course_student_data_1!F228&gt;=23,online_course_student_data_1!F228&lt;=30),"Early Career",AND(online_course_student_data_1!F228&gt;=31,online_course_student_data_1!F228&lt;=40),"Mid Career",online_course_student_data_1!F228&gt;=41,"Senior")</f>
        <v>Unknown</v>
      </c>
      <c r="P228" s="5" t="str" cm="1">
        <f t="array" ref="P228">_xlfn.IFS(AND((J228*100)+K228&gt;0,(J228*100)+K228&lt;=5),"Low",AND((J228*100)+K228&gt;5,(J228*100)+K228&lt;=15),"Medium",(J228*100)+K228&gt;15,"High")</f>
        <v>Medium</v>
      </c>
      <c r="Q228" s="24"/>
    </row>
    <row r="229" spans="1:17" x14ac:dyDescent="0.25">
      <c r="A229" s="4" t="s">
        <v>1039</v>
      </c>
      <c r="B229" s="5" t="str">
        <f>TRIM(PROPER(online_course_student_data_1!$B229))</f>
        <v>Joshua Thompson</v>
      </c>
      <c r="C229" s="4" t="str">
        <f>TRIM(CLEAN(online_course_student_data_1!$C229))</f>
        <v>smithcarlos@yahoo.com</v>
      </c>
      <c r="D229" s="5" t="str">
        <f>IF(LEFT(online_course_student_data_1!$D229,1)="F","Female","Male")</f>
        <v>Male</v>
      </c>
      <c r="E229" s="4" t="str">
        <f>IF(online_course_student_data_1!$E229="us","USA",IF(online_course_student_data_1!$E229="IN","INDIA",UPPER(online_course_student_data_1!$E229)))</f>
        <v>USA</v>
      </c>
      <c r="F229" s="13">
        <f>IF(OR(ISBLANK(online_course_student_data_1!F229),online_course_student_data_1!F229=0),ROUND(AVERAGE(online_course_student_data_1!F$2:F$1201),0),online_course_student_data_1!F229)</f>
        <v>16</v>
      </c>
      <c r="G229" s="10">
        <v>44863</v>
      </c>
      <c r="H229" s="5" t="str">
        <f>TRIM(online_course_student_data_1!H229)</f>
        <v>Project Management Essentials</v>
      </c>
      <c r="I229" s="5" t="str">
        <f>PROPER(TRIM(online_course_student_data_1!I229))</f>
        <v>Business</v>
      </c>
      <c r="J229" s="22">
        <f>IF(online_course_student_data_1!J229&gt;100%,online_course_student_data_1!J229/100,online_course_student_data_1!J229)</f>
        <v>0.25</v>
      </c>
      <c r="K229" s="11">
        <f>IF(online_course_student_data_1!K229&gt;2,online_course_student_data_1!K229/60,online_course_student_data_1!K229)</f>
        <v>2</v>
      </c>
      <c r="L229" s="4" t="s">
        <v>39</v>
      </c>
      <c r="M229" s="25">
        <f>IF(ISBLANK(online_course_student_data_1!M229),AVERAGE(1,5),IF(online_course_student_data_1!M229&gt;5,"5",online_course_student_data_1!M229))</f>
        <v>2</v>
      </c>
      <c r="N229" s="5">
        <f>LEN(online_course_student_data_1!N229)-LEN(SUBSTITUTE(online_course_student_data_1!N229,",",""))+1</f>
        <v>8</v>
      </c>
      <c r="O229" s="5" t="str" cm="1">
        <f t="array" ref="O229">_xlfn.IFS(OR(ISBLANK(online_course_student_data_1!F229),online_course_student_data_1!F229=0),"Unknown",AND(online_course_student_data_1!F229&gt;=18,online_course_student_data_1!F229&lt;=22),"Student",AND(online_course_student_data_1!F229&gt;=23,online_course_student_data_1!F229&lt;=30),"Early Career",AND(online_course_student_data_1!F229&gt;=31,online_course_student_data_1!F229&lt;=40),"Mid Career",online_course_student_data_1!F229&gt;=41,"Senior")</f>
        <v>Unknown</v>
      </c>
      <c r="P229" s="5" t="str" cm="1">
        <f t="array" ref="P229">_xlfn.IFS(AND((J229*100)+K229&gt;0,(J229*100)+K229&lt;=5),"Low",AND((J229*100)+K229&gt;5,(J229*100)+K229&lt;=15),"Medium",(J229*100)+K229&gt;15,"High")</f>
        <v>High</v>
      </c>
      <c r="Q229" s="24"/>
    </row>
    <row r="230" spans="1:17" x14ac:dyDescent="0.25">
      <c r="A230" s="4" t="s">
        <v>1044</v>
      </c>
      <c r="B230" s="5" t="str">
        <f>TRIM(PROPER(online_course_student_data_1!$B230))</f>
        <v>Katie Fuller</v>
      </c>
      <c r="C230" s="4" t="str">
        <f>TRIM(CLEAN(online_course_student_data_1!$C230))</f>
        <v>fmiles@hotmail.com</v>
      </c>
      <c r="D230" s="5" t="str">
        <f>IF(LEFT(online_course_student_data_1!$D230,1)="F","Female","Male")</f>
        <v>Male</v>
      </c>
      <c r="E230" s="4" t="str">
        <f>IF(online_course_student_data_1!$E230="us","USA",IF(online_course_student_data_1!$E230="IN","INDIA",UPPER(online_course_student_data_1!$E230)))</f>
        <v>INDIA</v>
      </c>
      <c r="F230" s="13">
        <f>IF(OR(ISBLANK(online_course_student_data_1!F230),online_course_student_data_1!F230=0),ROUND(AVERAGE(online_course_student_data_1!F$2:F$1201),0),online_course_student_data_1!F230)</f>
        <v>16</v>
      </c>
      <c r="G230" s="10">
        <v>45141</v>
      </c>
      <c r="H230" s="5" t="str">
        <f>TRIM(online_course_student_data_1!H230)</f>
        <v>Data Visualization with R</v>
      </c>
      <c r="I230" s="5" t="str">
        <f>PROPER(TRIM(online_course_student_data_1!I230))</f>
        <v>Data Science</v>
      </c>
      <c r="J230" s="22">
        <f>IF(online_course_student_data_1!J230&gt;100%,online_course_student_data_1!J230/100,online_course_student_data_1!J230)</f>
        <v>0.59</v>
      </c>
      <c r="K230" s="11">
        <f>IF(online_course_student_data_1!K230&gt;2,online_course_student_data_1!K230/60,online_course_student_data_1!K230)</f>
        <v>1.5</v>
      </c>
      <c r="L230" s="4" t="s">
        <v>39</v>
      </c>
      <c r="M230" s="25">
        <f>IF(ISBLANK(online_course_student_data_1!M230),AVERAGE(1,5),IF(online_course_student_data_1!M230&gt;5,"5",online_course_student_data_1!M230))</f>
        <v>3</v>
      </c>
      <c r="N230" s="5">
        <f>LEN(online_course_student_data_1!N230)-LEN(SUBSTITUTE(online_course_student_data_1!N230,",",""))+1</f>
        <v>6</v>
      </c>
      <c r="O230" s="5" t="str" cm="1">
        <f t="array" ref="O230">_xlfn.IFS(OR(ISBLANK(online_course_student_data_1!F230),online_course_student_data_1!F230=0),"Unknown",AND(online_course_student_data_1!F230&gt;=18,online_course_student_data_1!F230&lt;=22),"Student",AND(online_course_student_data_1!F230&gt;=23,online_course_student_data_1!F230&lt;=30),"Early Career",AND(online_course_student_data_1!F230&gt;=31,online_course_student_data_1!F230&lt;=40),"Mid Career",online_course_student_data_1!F230&gt;=41,"Senior")</f>
        <v>Unknown</v>
      </c>
      <c r="P230" s="5" t="str" cm="1">
        <f t="array" ref="P230">_xlfn.IFS(AND((J230*100)+K230&gt;0,(J230*100)+K230&lt;=5),"Low",AND((J230*100)+K230&gt;5,(J230*100)+K230&lt;=15),"Medium",(J230*100)+K230&gt;15,"High")</f>
        <v>High</v>
      </c>
      <c r="Q230" s="24"/>
    </row>
    <row r="231" spans="1:17" x14ac:dyDescent="0.25">
      <c r="A231" s="4" t="s">
        <v>1048</v>
      </c>
      <c r="B231" s="5" t="str">
        <f>TRIM(PROPER(online_course_student_data_1!$B231))</f>
        <v>Bob Mccall</v>
      </c>
      <c r="C231" s="4" t="str">
        <f>TRIM(CLEAN(online_course_student_data_1!$C231))</f>
        <v>peter14@kim.com</v>
      </c>
      <c r="D231" s="5" t="str">
        <f>IF(LEFT(online_course_student_data_1!$D231,1)="F","Female","Male")</f>
        <v>Male</v>
      </c>
      <c r="E231" s="4" t="str">
        <f>IF(online_course_student_data_1!$E231="us","USA",IF(online_course_student_data_1!$E231="IN","INDIA",UPPER(online_course_student_data_1!$E231)))</f>
        <v>UK</v>
      </c>
      <c r="F231" s="13">
        <f>IF(OR(ISBLANK(online_course_student_data_1!F231),online_course_student_data_1!F231=0),ROUND(AVERAGE(online_course_student_data_1!F$2:F$1201),0),online_course_student_data_1!F231)</f>
        <v>16</v>
      </c>
      <c r="G231" s="10">
        <v>45491</v>
      </c>
      <c r="H231" s="5" t="str">
        <f>TRIM(online_course_student_data_1!H231)</f>
        <v>JavaScript Bootcamp</v>
      </c>
      <c r="I231" s="5" t="str">
        <f>PROPER(TRIM(online_course_student_data_1!I231))</f>
        <v>Web Development</v>
      </c>
      <c r="J231" s="22">
        <f>IF(online_course_student_data_1!J231&gt;100%,online_course_student_data_1!J231/100,online_course_student_data_1!J231)</f>
        <v>0.38</v>
      </c>
      <c r="K231" s="11">
        <f>IF(online_course_student_data_1!K231&gt;2,online_course_student_data_1!K231/60,online_course_student_data_1!K231)</f>
        <v>0.75</v>
      </c>
      <c r="L231" s="4" t="s">
        <v>32</v>
      </c>
      <c r="M231" s="25">
        <f>IF(ISBLANK(online_course_student_data_1!M231),AVERAGE(1,5),IF(online_course_student_data_1!M231&gt;5,"5",online_course_student_data_1!M231))</f>
        <v>3</v>
      </c>
      <c r="N231" s="5">
        <f>LEN(online_course_student_data_1!N231)-LEN(SUBSTITUTE(online_course_student_data_1!N231,",",""))+1</f>
        <v>7</v>
      </c>
      <c r="O231" s="5" t="str" cm="1">
        <f t="array" ref="O231">_xlfn.IFS(OR(ISBLANK(online_course_student_data_1!F231),online_course_student_data_1!F231=0),"Unknown",AND(online_course_student_data_1!F231&gt;=18,online_course_student_data_1!F231&lt;=22),"Student",AND(online_course_student_data_1!F231&gt;=23,online_course_student_data_1!F231&lt;=30),"Early Career",AND(online_course_student_data_1!F231&gt;=31,online_course_student_data_1!F231&lt;=40),"Mid Career",online_course_student_data_1!F231&gt;=41,"Senior")</f>
        <v>Unknown</v>
      </c>
      <c r="P231" s="5" t="str" cm="1">
        <f t="array" ref="P231">_xlfn.IFS(AND((J231*100)+K231&gt;0,(J231*100)+K231&lt;=5),"Low",AND((J231*100)+K231&gt;5,(J231*100)+K231&lt;=15),"Medium",(J231*100)+K231&gt;15,"High")</f>
        <v>High</v>
      </c>
      <c r="Q231" s="24"/>
    </row>
    <row r="232" spans="1:17" x14ac:dyDescent="0.25">
      <c r="A232" s="4" t="s">
        <v>1053</v>
      </c>
      <c r="B232" s="5" t="str">
        <f>TRIM(PROPER(online_course_student_data_1!$B232))</f>
        <v>Amy Wade</v>
      </c>
      <c r="C232" s="4" t="str">
        <f>TRIM(CLEAN(online_course_student_data_1!$C232))</f>
        <v>smithderrick@martin.net</v>
      </c>
      <c r="D232" s="5" t="str">
        <f>IF(LEFT(online_course_student_data_1!$D232,1)="F","Female","Male")</f>
        <v>Female</v>
      </c>
      <c r="E232" s="4" t="str">
        <f>IF(online_course_student_data_1!$E232="us","USA",IF(online_course_student_data_1!$E232="IN","INDIA",UPPER(online_course_student_data_1!$E232)))</f>
        <v>USA</v>
      </c>
      <c r="F232" s="13">
        <f>IF(OR(ISBLANK(online_course_student_data_1!F232),online_course_student_data_1!F232=0),ROUND(AVERAGE(online_course_student_data_1!F$2:F$1201),0),online_course_student_data_1!F232)</f>
        <v>16</v>
      </c>
      <c r="G232" s="10">
        <v>44791</v>
      </c>
      <c r="H232" s="5" t="str">
        <f>TRIM(online_course_student_data_1!H232)</f>
        <v>Graphic Design Basics</v>
      </c>
      <c r="I232" s="5" t="str">
        <f>PROPER(TRIM(online_course_student_data_1!I232))</f>
        <v>Design</v>
      </c>
      <c r="J232" s="22">
        <f>IF(online_course_student_data_1!J232&gt;100%,online_course_student_data_1!J232/100,online_course_student_data_1!J232)</f>
        <v>0.99</v>
      </c>
      <c r="K232" s="11">
        <f>IF(online_course_student_data_1!K232&gt;2,online_course_student_data_1!K232/60,online_course_student_data_1!K232)</f>
        <v>1.5</v>
      </c>
      <c r="L232" s="4" t="s">
        <v>32</v>
      </c>
      <c r="M232" s="25">
        <f>IF(ISBLANK(online_course_student_data_1!M232),AVERAGE(1,5),IF(online_course_student_data_1!M232&gt;5,"5",online_course_student_data_1!M232))</f>
        <v>2</v>
      </c>
      <c r="N232" s="5">
        <f>LEN(online_course_student_data_1!N232)-LEN(SUBSTITUTE(online_course_student_data_1!N232,",",""))+1</f>
        <v>3</v>
      </c>
      <c r="O232" s="5" t="str" cm="1">
        <f t="array" ref="O232">_xlfn.IFS(OR(ISBLANK(online_course_student_data_1!F232),online_course_student_data_1!F232=0),"Unknown",AND(online_course_student_data_1!F232&gt;=18,online_course_student_data_1!F232&lt;=22),"Student",AND(online_course_student_data_1!F232&gt;=23,online_course_student_data_1!F232&lt;=30),"Early Career",AND(online_course_student_data_1!F232&gt;=31,online_course_student_data_1!F232&lt;=40),"Mid Career",online_course_student_data_1!F232&gt;=41,"Senior")</f>
        <v>Unknown</v>
      </c>
      <c r="P232" s="5" t="str" cm="1">
        <f t="array" ref="P232">_xlfn.IFS(AND((J232*100)+K232&gt;0,(J232*100)+K232&lt;=5),"Low",AND((J232*100)+K232&gt;5,(J232*100)+K232&lt;=15),"Medium",(J232*100)+K232&gt;15,"High")</f>
        <v>High</v>
      </c>
      <c r="Q232" s="24"/>
    </row>
    <row r="233" spans="1:17" x14ac:dyDescent="0.25">
      <c r="A233" s="4" t="s">
        <v>1056</v>
      </c>
      <c r="B233" s="5" t="str">
        <f>TRIM(PROPER(online_course_student_data_1!$B233))</f>
        <v>Cameron Norman</v>
      </c>
      <c r="C233" s="4" t="str">
        <f>TRIM(CLEAN(online_course_student_data_1!$C233))</f>
        <v>wiseanthony@yahoo.com</v>
      </c>
      <c r="D233" s="5" t="str">
        <f>IF(LEFT(online_course_student_data_1!$D233,1)="F","Female","Male")</f>
        <v>Female</v>
      </c>
      <c r="E233" s="4" t="str">
        <f>IF(online_course_student_data_1!$E233="us","USA",IF(online_course_student_data_1!$E233="IN","INDIA",UPPER(online_course_student_data_1!$E233)))</f>
        <v>USA</v>
      </c>
      <c r="F233" s="13">
        <f>IF(OR(ISBLANK(online_course_student_data_1!F233),online_course_student_data_1!F233=0),ROUND(AVERAGE(online_course_student_data_1!F$2:F$1201),0),online_course_student_data_1!F233)</f>
        <v>16</v>
      </c>
      <c r="G233" s="10">
        <v>45461</v>
      </c>
      <c r="H233" s="5" t="str">
        <f>TRIM(online_course_student_data_1!H233)</f>
        <v>Python for Data Science</v>
      </c>
      <c r="I233" s="5" t="str">
        <f>PROPER(TRIM(online_course_student_data_1!I233))</f>
        <v>Data Science</v>
      </c>
      <c r="J233" s="22">
        <f>IF(online_course_student_data_1!J233&gt;100%,online_course_student_data_1!J233/100,online_course_student_data_1!J233)</f>
        <v>0.16</v>
      </c>
      <c r="K233" s="11">
        <f>IF(online_course_student_data_1!K233&gt;2,online_course_student_data_1!K233/60,online_course_student_data_1!K233)</f>
        <v>1</v>
      </c>
      <c r="L233" s="4" t="s">
        <v>32</v>
      </c>
      <c r="M233" s="25">
        <f>IF(ISBLANK(online_course_student_data_1!M233),AVERAGE(1,5),IF(online_course_student_data_1!M233&gt;5,"5",online_course_student_data_1!M233))</f>
        <v>1</v>
      </c>
      <c r="N233" s="5">
        <f>LEN(online_course_student_data_1!N233)-LEN(SUBSTITUTE(online_course_student_data_1!N233,",",""))+1</f>
        <v>4</v>
      </c>
      <c r="O233" s="5" t="str" cm="1">
        <f t="array" ref="O233">_xlfn.IFS(OR(ISBLANK(online_course_student_data_1!F233),online_course_student_data_1!F233=0),"Unknown",AND(online_course_student_data_1!F233&gt;=18,online_course_student_data_1!F233&lt;=22),"Student",AND(online_course_student_data_1!F233&gt;=23,online_course_student_data_1!F233&lt;=30),"Early Career",AND(online_course_student_data_1!F233&gt;=31,online_course_student_data_1!F233&lt;=40),"Mid Career",online_course_student_data_1!F233&gt;=41,"Senior")</f>
        <v>Unknown</v>
      </c>
      <c r="P233" s="5" t="str" cm="1">
        <f t="array" ref="P233">_xlfn.IFS(AND((J233*100)+K233&gt;0,(J233*100)+K233&lt;=5),"Low",AND((J233*100)+K233&gt;5,(J233*100)+K233&lt;=15),"Medium",(J233*100)+K233&gt;15,"High")</f>
        <v>High</v>
      </c>
      <c r="Q233" s="24"/>
    </row>
    <row r="234" spans="1:17" x14ac:dyDescent="0.25">
      <c r="A234" s="4" t="s">
        <v>1061</v>
      </c>
      <c r="B234" s="5" t="str">
        <f>TRIM(PROPER(online_course_student_data_1!$B234))</f>
        <v>Lori Crawford</v>
      </c>
      <c r="C234" s="4" t="str">
        <f>TRIM(CLEAN(online_course_student_data_1!$C234))</f>
        <v>porterashley@yahoo.com</v>
      </c>
      <c r="D234" s="5" t="str">
        <f>IF(LEFT(online_course_student_data_1!$D234,1)="F","Female","Male")</f>
        <v>Male</v>
      </c>
      <c r="E234" s="4" t="str">
        <f>IF(online_course_student_data_1!$E234="us","USA",IF(online_course_student_data_1!$E234="IN","INDIA",UPPER(online_course_student_data_1!$E234)))</f>
        <v>CANADA</v>
      </c>
      <c r="F234" s="13">
        <f>IF(OR(ISBLANK(online_course_student_data_1!F234),online_course_student_data_1!F234=0),ROUND(AVERAGE(online_course_student_data_1!F$2:F$1201),0),online_course_student_data_1!F234)</f>
        <v>16</v>
      </c>
      <c r="G234" s="10">
        <v>44991</v>
      </c>
      <c r="H234" s="5" t="str">
        <f>TRIM(online_course_student_data_1!H234)</f>
        <v>Adobe Illustrator Mastery</v>
      </c>
      <c r="I234" s="5" t="str">
        <f>PROPER(TRIM(online_course_student_data_1!I234))</f>
        <v>Design</v>
      </c>
      <c r="J234" s="22">
        <f>IF(online_course_student_data_1!J234&gt;100%,online_course_student_data_1!J234/100,online_course_student_data_1!J234)</f>
        <v>0.87</v>
      </c>
      <c r="K234" s="11">
        <f>IF(online_course_student_data_1!K234&gt;2,online_course_student_data_1!K234/60,online_course_student_data_1!K234)</f>
        <v>2</v>
      </c>
      <c r="L234" s="4" t="s">
        <v>32</v>
      </c>
      <c r="M234" s="25">
        <f>IF(ISBLANK(online_course_student_data_1!M234),AVERAGE(1,5),IF(online_course_student_data_1!M234&gt;5,"5",online_course_student_data_1!M234))</f>
        <v>4</v>
      </c>
      <c r="N234" s="5">
        <f>LEN(online_course_student_data_1!N234)-LEN(SUBSTITUTE(online_course_student_data_1!N234,",",""))+1</f>
        <v>7</v>
      </c>
      <c r="O234" s="5" t="str" cm="1">
        <f t="array" ref="O234">_xlfn.IFS(OR(ISBLANK(online_course_student_data_1!F234),online_course_student_data_1!F234=0),"Unknown",AND(online_course_student_data_1!F234&gt;=18,online_course_student_data_1!F234&lt;=22),"Student",AND(online_course_student_data_1!F234&gt;=23,online_course_student_data_1!F234&lt;=30),"Early Career",AND(online_course_student_data_1!F234&gt;=31,online_course_student_data_1!F234&lt;=40),"Mid Career",online_course_student_data_1!F234&gt;=41,"Senior")</f>
        <v>Unknown</v>
      </c>
      <c r="P234" s="5" t="str" cm="1">
        <f t="array" ref="P234">_xlfn.IFS(AND((J234*100)+K234&gt;0,(J234*100)+K234&lt;=5),"Low",AND((J234*100)+K234&gt;5,(J234*100)+K234&lt;=15),"Medium",(J234*100)+K234&gt;15,"High")</f>
        <v>High</v>
      </c>
      <c r="Q234" s="24"/>
    </row>
    <row r="235" spans="1:17" x14ac:dyDescent="0.25">
      <c r="A235" s="4" t="s">
        <v>1065</v>
      </c>
      <c r="B235" s="5" t="str">
        <f>TRIM(PROPER(online_course_student_data_1!$B235))</f>
        <v>Miranda Perez</v>
      </c>
      <c r="C235" s="4" t="str">
        <f>TRIM(CLEAN(online_course_student_data_1!$C235))</f>
        <v>trevinoalexander@ruiz.com</v>
      </c>
      <c r="D235" s="5" t="str">
        <f>IF(LEFT(online_course_student_data_1!$D235,1)="F","Female","Male")</f>
        <v>Male</v>
      </c>
      <c r="E235" s="4" t="str">
        <f>IF(online_course_student_data_1!$E235="us","USA",IF(online_course_student_data_1!$E235="IN","INDIA",UPPER(online_course_student_data_1!$E235)))</f>
        <v>UK</v>
      </c>
      <c r="F235" s="13">
        <f>IF(OR(ISBLANK(online_course_student_data_1!F235),online_course_student_data_1!F235=0),ROUND(AVERAGE(online_course_student_data_1!F$2:F$1201),0),online_course_student_data_1!F235)</f>
        <v>31</v>
      </c>
      <c r="G235" s="10">
        <v>44754</v>
      </c>
      <c r="H235" s="5" t="str">
        <f>TRIM(online_course_student_data_1!H235)</f>
        <v>Social Media Strategy</v>
      </c>
      <c r="I235" s="5" t="str">
        <f>PROPER(TRIM(online_course_student_data_1!I235))</f>
        <v>Marketing</v>
      </c>
      <c r="J235" s="22">
        <f>IF(online_course_student_data_1!J235&gt;100%,online_course_student_data_1!J235/100,online_course_student_data_1!J235)</f>
        <v>0.52</v>
      </c>
      <c r="K235" s="11">
        <f>IF(online_course_student_data_1!K235&gt;2,online_course_student_data_1!K235/60,online_course_student_data_1!K235)</f>
        <v>1</v>
      </c>
      <c r="L235" s="4" t="s">
        <v>32</v>
      </c>
      <c r="M235" s="25">
        <f>IF(ISBLANK(online_course_student_data_1!M235),AVERAGE(1,5),IF(online_course_student_data_1!M235&gt;5,"5",online_course_student_data_1!M235))</f>
        <v>5</v>
      </c>
      <c r="N235" s="5">
        <f>LEN(online_course_student_data_1!N235)-LEN(SUBSTITUTE(online_course_student_data_1!N235,",",""))+1</f>
        <v>4</v>
      </c>
      <c r="O235" s="5" t="str" cm="1">
        <f t="array" ref="O235">_xlfn.IFS(OR(ISBLANK(online_course_student_data_1!F235),online_course_student_data_1!F235=0),"Unknown",AND(online_course_student_data_1!F235&gt;=18,online_course_student_data_1!F235&lt;=22),"Student",AND(online_course_student_data_1!F235&gt;=23,online_course_student_data_1!F235&lt;=30),"Early Career",AND(online_course_student_data_1!F235&gt;=31,online_course_student_data_1!F235&lt;=40),"Mid Career",online_course_student_data_1!F235&gt;=41,"Senior")</f>
        <v>Mid Career</v>
      </c>
      <c r="P235" s="5" t="str" cm="1">
        <f t="array" ref="P235">_xlfn.IFS(AND((J235*100)+K235&gt;0,(J235*100)+K235&lt;=5),"Low",AND((J235*100)+K235&gt;5,(J235*100)+K235&lt;=15),"Medium",(J235*100)+K235&gt;15,"High")</f>
        <v>High</v>
      </c>
      <c r="Q235" s="24"/>
    </row>
    <row r="236" spans="1:17" x14ac:dyDescent="0.25">
      <c r="A236" s="4" t="s">
        <v>1069</v>
      </c>
      <c r="B236" s="5" t="str">
        <f>TRIM(PROPER(online_course_student_data_1!$B236))</f>
        <v>Suzanne Yang</v>
      </c>
      <c r="C236" s="4" t="str">
        <f>TRIM(CLEAN(online_course_student_data_1!$C236))</f>
        <v>marcbutler@hotmail.com</v>
      </c>
      <c r="D236" s="5" t="str">
        <f>IF(LEFT(online_course_student_data_1!$D236,1)="F","Female","Male")</f>
        <v>Female</v>
      </c>
      <c r="E236" s="4" t="str">
        <f>IF(online_course_student_data_1!$E236="us","USA",IF(online_course_student_data_1!$E236="IN","INDIA",UPPER(online_course_student_data_1!$E236)))</f>
        <v>USA</v>
      </c>
      <c r="F236" s="13">
        <f>IF(OR(ISBLANK(online_course_student_data_1!F236),online_course_student_data_1!F236=0),ROUND(AVERAGE(online_course_student_data_1!F$2:F$1201),0),online_course_student_data_1!F236)</f>
        <v>26</v>
      </c>
      <c r="G236" s="10">
        <v>45200</v>
      </c>
      <c r="H236" s="5" t="str">
        <f>TRIM(online_course_student_data_1!H236)</f>
        <v>React for Beginners</v>
      </c>
      <c r="I236" s="5" t="str">
        <f>PROPER(TRIM(online_course_student_data_1!I236))</f>
        <v>Web Development</v>
      </c>
      <c r="J236" s="22">
        <f>IF(online_course_student_data_1!J236&gt;100%,online_course_student_data_1!J236/100,online_course_student_data_1!J236)</f>
        <v>0.45</v>
      </c>
      <c r="K236" s="11">
        <f>IF(online_course_student_data_1!K236&gt;2,online_course_student_data_1!K236/60,online_course_student_data_1!K236)</f>
        <v>2</v>
      </c>
      <c r="L236" s="4" t="s">
        <v>32</v>
      </c>
      <c r="M236" s="25">
        <f>IF(ISBLANK(online_course_student_data_1!M236),AVERAGE(1,5),IF(online_course_student_data_1!M236&gt;5,"5",online_course_student_data_1!M236))</f>
        <v>4</v>
      </c>
      <c r="N236" s="5">
        <f>LEN(online_course_student_data_1!N236)-LEN(SUBSTITUTE(online_course_student_data_1!N236,",",""))+1</f>
        <v>1</v>
      </c>
      <c r="O236" s="5" t="str" cm="1">
        <f t="array" ref="O236">_xlfn.IFS(OR(ISBLANK(online_course_student_data_1!F236),online_course_student_data_1!F236=0),"Unknown",AND(online_course_student_data_1!F236&gt;=18,online_course_student_data_1!F236&lt;=22),"Student",AND(online_course_student_data_1!F236&gt;=23,online_course_student_data_1!F236&lt;=30),"Early Career",AND(online_course_student_data_1!F236&gt;=31,online_course_student_data_1!F236&lt;=40),"Mid Career",online_course_student_data_1!F236&gt;=41,"Senior")</f>
        <v>Early Career</v>
      </c>
      <c r="P236" s="5" t="str" cm="1">
        <f t="array" ref="P236">_xlfn.IFS(AND((J236*100)+K236&gt;0,(J236*100)+K236&lt;=5),"Low",AND((J236*100)+K236&gt;5,(J236*100)+K236&lt;=15),"Medium",(J236*100)+K236&gt;15,"High")</f>
        <v>High</v>
      </c>
      <c r="Q236" s="24"/>
    </row>
    <row r="237" spans="1:17" x14ac:dyDescent="0.25">
      <c r="A237" s="4" t="s">
        <v>1072</v>
      </c>
      <c r="B237" s="5" t="str">
        <f>TRIM(PROPER(online_course_student_data_1!$B237))</f>
        <v>Jonathan Winters</v>
      </c>
      <c r="C237" s="4" t="str">
        <f>TRIM(CLEAN(online_course_student_data_1!$C237))</f>
        <v>lindajarvis@jones-marshall.com</v>
      </c>
      <c r="D237" s="5" t="str">
        <f>IF(LEFT(online_course_student_data_1!$D237,1)="F","Female","Male")</f>
        <v>Female</v>
      </c>
      <c r="E237" s="4" t="str">
        <f>IF(online_course_student_data_1!$E237="us","USA",IF(online_course_student_data_1!$E237="IN","INDIA",UPPER(online_course_student_data_1!$E237)))</f>
        <v>UK</v>
      </c>
      <c r="F237" s="13">
        <f>IF(OR(ISBLANK(online_course_student_data_1!F237),online_course_student_data_1!F237=0),ROUND(AVERAGE(online_course_student_data_1!F$2:F$1201),0),online_course_student_data_1!F237)</f>
        <v>21</v>
      </c>
      <c r="G237" s="10">
        <v>45155</v>
      </c>
      <c r="H237" s="5" t="str">
        <f>TRIM(online_course_student_data_1!H237)</f>
        <v>HTML &amp; CSS Basics</v>
      </c>
      <c r="I237" s="5" t="str">
        <f>PROPER(TRIM(online_course_student_data_1!I237))</f>
        <v>Web Development</v>
      </c>
      <c r="J237" s="22">
        <f>IF(online_course_student_data_1!J237&gt;100%,online_course_student_data_1!J237/100,online_course_student_data_1!J237)</f>
        <v>0.6</v>
      </c>
      <c r="K237" s="11">
        <f>IF(online_course_student_data_1!K237&gt;2,online_course_student_data_1!K237/60,online_course_student_data_1!K237)</f>
        <v>1.5</v>
      </c>
      <c r="L237" s="4" t="s">
        <v>32</v>
      </c>
      <c r="M237" s="25">
        <f>IF(ISBLANK(online_course_student_data_1!M237),AVERAGE(1,5),IF(online_course_student_data_1!M237&gt;5,"5",online_course_student_data_1!M237))</f>
        <v>5</v>
      </c>
      <c r="N237" s="5">
        <f>LEN(online_course_student_data_1!N237)-LEN(SUBSTITUTE(online_course_student_data_1!N237,",",""))+1</f>
        <v>5</v>
      </c>
      <c r="O237" s="5" t="str" cm="1">
        <f t="array" ref="O237">_xlfn.IFS(OR(ISBLANK(online_course_student_data_1!F237),online_course_student_data_1!F237=0),"Unknown",AND(online_course_student_data_1!F237&gt;=18,online_course_student_data_1!F237&lt;=22),"Student",AND(online_course_student_data_1!F237&gt;=23,online_course_student_data_1!F237&lt;=30),"Early Career",AND(online_course_student_data_1!F237&gt;=31,online_course_student_data_1!F237&lt;=40),"Mid Career",online_course_student_data_1!F237&gt;=41,"Senior")</f>
        <v>Student</v>
      </c>
      <c r="P237" s="5" t="str" cm="1">
        <f t="array" ref="P237">_xlfn.IFS(AND((J237*100)+K237&gt;0,(J237*100)+K237&lt;=5),"Low",AND((J237*100)+K237&gt;5,(J237*100)+K237&lt;=15),"Medium",(J237*100)+K237&gt;15,"High")</f>
        <v>High</v>
      </c>
      <c r="Q237" s="24"/>
    </row>
    <row r="238" spans="1:17" x14ac:dyDescent="0.25">
      <c r="A238" s="4" t="s">
        <v>1077</v>
      </c>
      <c r="B238" s="5" t="str">
        <f>TRIM(PROPER(online_course_student_data_1!$B238))</f>
        <v>Curtis Elliott</v>
      </c>
      <c r="C238" s="4" t="str">
        <f>TRIM(CLEAN(online_course_student_data_1!$C238))</f>
        <v>stevenvargas@yahoo.com</v>
      </c>
      <c r="D238" s="5" t="str">
        <f>IF(LEFT(online_course_student_data_1!$D238,1)="F","Female","Male")</f>
        <v>Male</v>
      </c>
      <c r="E238" s="4" t="str">
        <f>IF(online_course_student_data_1!$E238="us","USA",IF(online_course_student_data_1!$E238="IN","INDIA",UPPER(online_course_student_data_1!$E238)))</f>
        <v>UK</v>
      </c>
      <c r="F238" s="13">
        <f>IF(OR(ISBLANK(online_course_student_data_1!F238),online_course_student_data_1!F238=0),ROUND(AVERAGE(online_course_student_data_1!F$2:F$1201),0),online_course_student_data_1!F238)</f>
        <v>16</v>
      </c>
      <c r="G238" s="10">
        <v>44965</v>
      </c>
      <c r="H238" s="5" t="str">
        <f>TRIM(online_course_student_data_1!H238)</f>
        <v>Social Media Strategy</v>
      </c>
      <c r="I238" s="5" t="str">
        <f>PROPER(TRIM(online_course_student_data_1!I238))</f>
        <v>Marketing</v>
      </c>
      <c r="J238" s="22">
        <f>IF(online_course_student_data_1!J238&gt;100%,online_course_student_data_1!J238/100,online_course_student_data_1!J238)</f>
        <v>0.49</v>
      </c>
      <c r="K238" s="11">
        <f>IF(online_course_student_data_1!K238&gt;2,online_course_student_data_1!K238/60,online_course_student_data_1!K238)</f>
        <v>1.5</v>
      </c>
      <c r="L238" s="4" t="s">
        <v>39</v>
      </c>
      <c r="M238" s="25">
        <f>IF(ISBLANK(online_course_student_data_1!M238),AVERAGE(1,5),IF(online_course_student_data_1!M238&gt;5,"5",online_course_student_data_1!M238))</f>
        <v>3</v>
      </c>
      <c r="N238" s="5">
        <f>LEN(online_course_student_data_1!N238)-LEN(SUBSTITUTE(online_course_student_data_1!N238,",",""))+1</f>
        <v>1</v>
      </c>
      <c r="O238" s="5" t="str" cm="1">
        <f t="array" ref="O238">_xlfn.IFS(OR(ISBLANK(online_course_student_data_1!F238),online_course_student_data_1!F238=0),"Unknown",AND(online_course_student_data_1!F238&gt;=18,online_course_student_data_1!F238&lt;=22),"Student",AND(online_course_student_data_1!F238&gt;=23,online_course_student_data_1!F238&lt;=30),"Early Career",AND(online_course_student_data_1!F238&gt;=31,online_course_student_data_1!F238&lt;=40),"Mid Career",online_course_student_data_1!F238&gt;=41,"Senior")</f>
        <v>Unknown</v>
      </c>
      <c r="P238" s="5" t="str" cm="1">
        <f t="array" ref="P238">_xlfn.IFS(AND((J238*100)+K238&gt;0,(J238*100)+K238&lt;=5),"Low",AND((J238*100)+K238&gt;5,(J238*100)+K238&lt;=15),"Medium",(J238*100)+K238&gt;15,"High")</f>
        <v>High</v>
      </c>
      <c r="Q238" s="24"/>
    </row>
    <row r="239" spans="1:17" x14ac:dyDescent="0.25">
      <c r="A239" s="4" t="s">
        <v>1080</v>
      </c>
      <c r="B239" s="5" t="str">
        <f>TRIM(PROPER(online_course_student_data_1!$B239))</f>
        <v>Brittany Randolph</v>
      </c>
      <c r="C239" s="4" t="str">
        <f>TRIM(CLEAN(online_course_student_data_1!$C239))</f>
        <v>amberfields@wiley.biz</v>
      </c>
      <c r="D239" s="5" t="str">
        <f>IF(LEFT(online_course_student_data_1!$D239,1)="F","Female","Male")</f>
        <v>Female</v>
      </c>
      <c r="E239" s="4" t="str">
        <f>IF(online_course_student_data_1!$E239="us","USA",IF(online_course_student_data_1!$E239="IN","INDIA",UPPER(online_course_student_data_1!$E239)))</f>
        <v>INDIA</v>
      </c>
      <c r="F239" s="13">
        <f>IF(OR(ISBLANK(online_course_student_data_1!F239),online_course_student_data_1!F239=0),ROUND(AVERAGE(online_course_student_data_1!F$2:F$1201),0),online_course_student_data_1!F239)</f>
        <v>27</v>
      </c>
      <c r="G239" s="10">
        <v>45018</v>
      </c>
      <c r="H239" s="5" t="str">
        <f>TRIM(online_course_student_data_1!H239)</f>
        <v>Finance 101</v>
      </c>
      <c r="I239" s="5" t="str">
        <f>PROPER(TRIM(online_course_student_data_1!I239))</f>
        <v>Business</v>
      </c>
      <c r="J239" s="22">
        <f>IF(online_course_student_data_1!J239&gt;100%,online_course_student_data_1!J239/100,online_course_student_data_1!J239)</f>
        <v>0.72</v>
      </c>
      <c r="K239" s="11">
        <f>IF(online_course_student_data_1!K239&gt;2,online_course_student_data_1!K239/60,online_course_student_data_1!K239)</f>
        <v>1</v>
      </c>
      <c r="L239" s="4" t="s">
        <v>32</v>
      </c>
      <c r="M239" s="25">
        <f>IF(ISBLANK(online_course_student_data_1!M239),AVERAGE(1,5),IF(online_course_student_data_1!M239&gt;5,"5",online_course_student_data_1!M239))</f>
        <v>5</v>
      </c>
      <c r="N239" s="5">
        <f>LEN(online_course_student_data_1!N239)-LEN(SUBSTITUTE(online_course_student_data_1!N239,",",""))+1</f>
        <v>1</v>
      </c>
      <c r="O239" s="5" t="str" cm="1">
        <f t="array" ref="O239">_xlfn.IFS(OR(ISBLANK(online_course_student_data_1!F239),online_course_student_data_1!F239=0),"Unknown",AND(online_course_student_data_1!F239&gt;=18,online_course_student_data_1!F239&lt;=22),"Student",AND(online_course_student_data_1!F239&gt;=23,online_course_student_data_1!F239&lt;=30),"Early Career",AND(online_course_student_data_1!F239&gt;=31,online_course_student_data_1!F239&lt;=40),"Mid Career",online_course_student_data_1!F239&gt;=41,"Senior")</f>
        <v>Early Career</v>
      </c>
      <c r="P239" s="5" t="str" cm="1">
        <f t="array" ref="P239">_xlfn.IFS(AND((J239*100)+K239&gt;0,(J239*100)+K239&lt;=5),"Low",AND((J239*100)+K239&gt;5,(J239*100)+K239&lt;=15),"Medium",(J239*100)+K239&gt;15,"High")</f>
        <v>High</v>
      </c>
      <c r="Q239" s="24"/>
    </row>
    <row r="240" spans="1:17" x14ac:dyDescent="0.25">
      <c r="A240" s="4" t="s">
        <v>1083</v>
      </c>
      <c r="B240" s="5" t="str">
        <f>TRIM(PROPER(online_course_student_data_1!$B240))</f>
        <v>Johnathan Brown</v>
      </c>
      <c r="C240" s="4" t="str">
        <f>TRIM(CLEAN(online_course_student_data_1!$C240))</f>
        <v>christopher38@haynes-watson.com</v>
      </c>
      <c r="D240" s="5" t="str">
        <f>IF(LEFT(online_course_student_data_1!$D240,1)="F","Female","Male")</f>
        <v>Male</v>
      </c>
      <c r="E240" s="4" t="str">
        <f>IF(online_course_student_data_1!$E240="us","USA",IF(online_course_student_data_1!$E240="IN","INDIA",UPPER(online_course_student_data_1!$E240)))</f>
        <v>INDIA</v>
      </c>
      <c r="F240" s="13">
        <f>IF(OR(ISBLANK(online_course_student_data_1!F240),online_course_student_data_1!F240=0),ROUND(AVERAGE(online_course_student_data_1!F$2:F$1201),0),online_course_student_data_1!F240)</f>
        <v>40</v>
      </c>
      <c r="G240" s="10">
        <v>45135</v>
      </c>
      <c r="H240" s="5" t="str">
        <f>TRIM(online_course_student_data_1!H240)</f>
        <v>Python for Data Science</v>
      </c>
      <c r="I240" s="5" t="str">
        <f>PROPER(TRIM(online_course_student_data_1!I240))</f>
        <v>Data Science</v>
      </c>
      <c r="J240" s="22">
        <f>IF(online_course_student_data_1!J240&gt;100%,online_course_student_data_1!J240/100,online_course_student_data_1!J240)</f>
        <v>0</v>
      </c>
      <c r="K240" s="11">
        <f>IF(online_course_student_data_1!K240&gt;2,online_course_student_data_1!K240/60,online_course_student_data_1!K240)</f>
        <v>1.5</v>
      </c>
      <c r="L240" s="4" t="s">
        <v>32</v>
      </c>
      <c r="M240" s="25">
        <f>IF(ISBLANK(online_course_student_data_1!M240),AVERAGE(1,5),IF(online_course_student_data_1!M240&gt;5,"5",online_course_student_data_1!M240))</f>
        <v>3</v>
      </c>
      <c r="N240" s="5">
        <f>LEN(online_course_student_data_1!N240)-LEN(SUBSTITUTE(online_course_student_data_1!N240,",",""))+1</f>
        <v>4</v>
      </c>
      <c r="O240" s="5" t="str" cm="1">
        <f t="array" ref="O240">_xlfn.IFS(OR(ISBLANK(online_course_student_data_1!F240),online_course_student_data_1!F240=0),"Unknown",AND(online_course_student_data_1!F240&gt;=18,online_course_student_data_1!F240&lt;=22),"Student",AND(online_course_student_data_1!F240&gt;=23,online_course_student_data_1!F240&lt;=30),"Early Career",AND(online_course_student_data_1!F240&gt;=31,online_course_student_data_1!F240&lt;=40),"Mid Career",online_course_student_data_1!F240&gt;=41,"Senior")</f>
        <v>Mid Career</v>
      </c>
      <c r="P240" s="5" t="str" cm="1">
        <f t="array" ref="P240">_xlfn.IFS(AND((J240*100)+K240&gt;0,(J240*100)+K240&lt;=5),"Low",AND((J240*100)+K240&gt;5,(J240*100)+K240&lt;=15),"Medium",(J240*100)+K240&gt;15,"High")</f>
        <v>Low</v>
      </c>
      <c r="Q240" s="24"/>
    </row>
    <row r="241" spans="1:17" x14ac:dyDescent="0.25">
      <c r="A241" s="4" t="s">
        <v>1088</v>
      </c>
      <c r="B241" s="5" t="str">
        <f>TRIM(PROPER(online_course_student_data_1!$B241))</f>
        <v>Angela Bradley</v>
      </c>
      <c r="C241" s="4" t="str">
        <f>TRIM(CLEAN(online_course_student_data_1!$C241))</f>
        <v>joelgreen@yahoo.com</v>
      </c>
      <c r="D241" s="5" t="str">
        <f>IF(LEFT(online_course_student_data_1!$D241,1)="F","Female","Male")</f>
        <v>Female</v>
      </c>
      <c r="E241" s="4" t="str">
        <f>IF(online_course_student_data_1!$E241="us","USA",IF(online_course_student_data_1!$E241="IN","INDIA",UPPER(online_course_student_data_1!$E241)))</f>
        <v>USA</v>
      </c>
      <c r="F241" s="13">
        <f>IF(OR(ISBLANK(online_course_student_data_1!F241),online_course_student_data_1!F241=0),ROUND(AVERAGE(online_course_student_data_1!F$2:F$1201),0),online_course_student_data_1!F241)</f>
        <v>16</v>
      </c>
      <c r="G241" s="10">
        <v>45560</v>
      </c>
      <c r="H241" s="5" t="str">
        <f>TRIM(online_course_student_data_1!H241)</f>
        <v>Python for Data Science</v>
      </c>
      <c r="I241" s="5" t="str">
        <f>PROPER(TRIM(online_course_student_data_1!I241))</f>
        <v>Data Science</v>
      </c>
      <c r="J241" s="22">
        <f>IF(online_course_student_data_1!J241&gt;100%,online_course_student_data_1!J241/100,online_course_student_data_1!J241)</f>
        <v>0.18</v>
      </c>
      <c r="K241" s="11">
        <f>IF(online_course_student_data_1!K241&gt;2,online_course_student_data_1!K241/60,online_course_student_data_1!K241)</f>
        <v>0.75</v>
      </c>
      <c r="L241" s="4" t="s">
        <v>39</v>
      </c>
      <c r="M241" s="25" t="str">
        <f>IF(ISBLANK(online_course_student_data_1!M241),AVERAGE(1,5),IF(online_course_student_data_1!M241&gt;5,"5",online_course_student_data_1!M241))</f>
        <v>5</v>
      </c>
      <c r="N241" s="5">
        <f>LEN(online_course_student_data_1!N241)-LEN(SUBSTITUTE(online_course_student_data_1!N241,",",""))+1</f>
        <v>3</v>
      </c>
      <c r="O241" s="5" t="str" cm="1">
        <f t="array" ref="O241">_xlfn.IFS(OR(ISBLANK(online_course_student_data_1!F241),online_course_student_data_1!F241=0),"Unknown",AND(online_course_student_data_1!F241&gt;=18,online_course_student_data_1!F241&lt;=22),"Student",AND(online_course_student_data_1!F241&gt;=23,online_course_student_data_1!F241&lt;=30),"Early Career",AND(online_course_student_data_1!F241&gt;=31,online_course_student_data_1!F241&lt;=40),"Mid Career",online_course_student_data_1!F241&gt;=41,"Senior")</f>
        <v>Unknown</v>
      </c>
      <c r="P241" s="5" t="str" cm="1">
        <f t="array" ref="P241">_xlfn.IFS(AND((J241*100)+K241&gt;0,(J241*100)+K241&lt;=5),"Low",AND((J241*100)+K241&gt;5,(J241*100)+K241&lt;=15),"Medium",(J241*100)+K241&gt;15,"High")</f>
        <v>High</v>
      </c>
      <c r="Q241" s="24"/>
    </row>
    <row r="242" spans="1:17" x14ac:dyDescent="0.25">
      <c r="A242" s="4" t="s">
        <v>1092</v>
      </c>
      <c r="B242" s="5" t="str">
        <f>TRIM(PROPER(online_course_student_data_1!$B242))</f>
        <v>Dillon Jones</v>
      </c>
      <c r="C242" s="4" t="str">
        <f>TRIM(CLEAN(online_course_student_data_1!$C242))</f>
        <v>kimberlyrichards@garcia.info</v>
      </c>
      <c r="D242" s="5" t="str">
        <f>IF(LEFT(online_course_student_data_1!$D242,1)="F","Female","Male")</f>
        <v>Female</v>
      </c>
      <c r="E242" s="4" t="str">
        <f>IF(online_course_student_data_1!$E242="us","USA",IF(online_course_student_data_1!$E242="IN","INDIA",UPPER(online_course_student_data_1!$E242)))</f>
        <v>INDIA</v>
      </c>
      <c r="F242" s="13">
        <f>IF(OR(ISBLANK(online_course_student_data_1!F242),online_course_student_data_1!F242=0),ROUND(AVERAGE(online_course_student_data_1!F$2:F$1201),0),online_course_student_data_1!F242)</f>
        <v>16</v>
      </c>
      <c r="G242" s="10">
        <v>45150</v>
      </c>
      <c r="H242" s="5" t="str">
        <f>TRIM(online_course_student_data_1!H242)</f>
        <v>Digital Marketing 101</v>
      </c>
      <c r="I242" s="5" t="str">
        <f>PROPER(TRIM(online_course_student_data_1!I242))</f>
        <v>Marketing</v>
      </c>
      <c r="J242" s="22">
        <f>IF(online_course_student_data_1!J242&gt;100%,online_course_student_data_1!J242/100,online_course_student_data_1!J242)</f>
        <v>0.2</v>
      </c>
      <c r="K242" s="11">
        <f>IF(online_course_student_data_1!K242&gt;2,online_course_student_data_1!K242/60,online_course_student_data_1!K242)</f>
        <v>2</v>
      </c>
      <c r="L242" s="4" t="s">
        <v>39</v>
      </c>
      <c r="M242" s="25">
        <f>IF(ISBLANK(online_course_student_data_1!M242),AVERAGE(1,5),IF(online_course_student_data_1!M242&gt;5,"5",online_course_student_data_1!M242))</f>
        <v>3</v>
      </c>
      <c r="N242" s="5">
        <f>LEN(online_course_student_data_1!N242)-LEN(SUBSTITUTE(online_course_student_data_1!N242,",",""))+1</f>
        <v>6</v>
      </c>
      <c r="O242" s="5" t="str" cm="1">
        <f t="array" ref="O242">_xlfn.IFS(OR(ISBLANK(online_course_student_data_1!F242),online_course_student_data_1!F242=0),"Unknown",AND(online_course_student_data_1!F242&gt;=18,online_course_student_data_1!F242&lt;=22),"Student",AND(online_course_student_data_1!F242&gt;=23,online_course_student_data_1!F242&lt;=30),"Early Career",AND(online_course_student_data_1!F242&gt;=31,online_course_student_data_1!F242&lt;=40),"Mid Career",online_course_student_data_1!F242&gt;=41,"Senior")</f>
        <v>Unknown</v>
      </c>
      <c r="P242" s="5" t="str" cm="1">
        <f t="array" ref="P242">_xlfn.IFS(AND((J242*100)+K242&gt;0,(J242*100)+K242&lt;=5),"Low",AND((J242*100)+K242&gt;5,(J242*100)+K242&lt;=15),"Medium",(J242*100)+K242&gt;15,"High")</f>
        <v>High</v>
      </c>
      <c r="Q242" s="24"/>
    </row>
    <row r="243" spans="1:17" x14ac:dyDescent="0.25">
      <c r="A243" s="4" t="s">
        <v>1096</v>
      </c>
      <c r="B243" s="5" t="str">
        <f>TRIM(PROPER(online_course_student_data_1!$B243))</f>
        <v>Christine Parker</v>
      </c>
      <c r="C243" s="4" t="str">
        <f>TRIM(CLEAN(online_course_student_data_1!$C243))</f>
        <v>davislindsey@yahoo.com</v>
      </c>
      <c r="D243" s="5" t="str">
        <f>IF(LEFT(online_course_student_data_1!$D243,1)="F","Female","Male")</f>
        <v>Male</v>
      </c>
      <c r="E243" s="4" t="str">
        <f>IF(online_course_student_data_1!$E243="us","USA",IF(online_course_student_data_1!$E243="IN","INDIA",UPPER(online_course_student_data_1!$E243)))</f>
        <v>UK</v>
      </c>
      <c r="F243" s="13">
        <f>IF(OR(ISBLANK(online_course_student_data_1!F243),online_course_student_data_1!F243=0),ROUND(AVERAGE(online_course_student_data_1!F$2:F$1201),0),online_course_student_data_1!F243)</f>
        <v>41</v>
      </c>
      <c r="G243" s="10">
        <v>45115</v>
      </c>
      <c r="H243" s="5" t="str">
        <f>TRIM(online_course_student_data_1!H243)</f>
        <v>SEO Fundamentals</v>
      </c>
      <c r="I243" s="5" t="str">
        <f>PROPER(TRIM(online_course_student_data_1!I243))</f>
        <v>Marketing</v>
      </c>
      <c r="J243" s="22">
        <f>IF(online_course_student_data_1!J243&gt;100%,online_course_student_data_1!J243/100,online_course_student_data_1!J243)</f>
        <v>0.22</v>
      </c>
      <c r="K243" s="11">
        <f>IF(online_course_student_data_1!K243&gt;2,online_course_student_data_1!K243/60,online_course_student_data_1!K243)</f>
        <v>1</v>
      </c>
      <c r="L243" s="4" t="s">
        <v>32</v>
      </c>
      <c r="M243" s="25">
        <f>IF(ISBLANK(online_course_student_data_1!M243),AVERAGE(1,5),IF(online_course_student_data_1!M243&gt;5,"5",online_course_student_data_1!M243))</f>
        <v>4</v>
      </c>
      <c r="N243" s="5">
        <f>LEN(online_course_student_data_1!N243)-LEN(SUBSTITUTE(online_course_student_data_1!N243,",",""))+1</f>
        <v>4</v>
      </c>
      <c r="O243" s="5" t="str" cm="1">
        <f t="array" ref="O243">_xlfn.IFS(OR(ISBLANK(online_course_student_data_1!F243),online_course_student_data_1!F243=0),"Unknown",AND(online_course_student_data_1!F243&gt;=18,online_course_student_data_1!F243&lt;=22),"Student",AND(online_course_student_data_1!F243&gt;=23,online_course_student_data_1!F243&lt;=30),"Early Career",AND(online_course_student_data_1!F243&gt;=31,online_course_student_data_1!F243&lt;=40),"Mid Career",online_course_student_data_1!F243&gt;=41,"Senior")</f>
        <v>Senior</v>
      </c>
      <c r="P243" s="5" t="str" cm="1">
        <f t="array" ref="P243">_xlfn.IFS(AND((J243*100)+K243&gt;0,(J243*100)+K243&lt;=5),"Low",AND((J243*100)+K243&gt;5,(J243*100)+K243&lt;=15),"Medium",(J243*100)+K243&gt;15,"High")</f>
        <v>High</v>
      </c>
      <c r="Q243" s="24"/>
    </row>
    <row r="244" spans="1:17" x14ac:dyDescent="0.25">
      <c r="A244" s="4" t="s">
        <v>1100</v>
      </c>
      <c r="B244" s="5" t="str">
        <f>TRIM(PROPER(online_course_student_data_1!$B244))</f>
        <v>Erin Davis</v>
      </c>
      <c r="C244" s="4" t="str">
        <f>TRIM(CLEAN(online_course_student_data_1!$C244))</f>
        <v>randy04@wilkins-thompson.biz</v>
      </c>
      <c r="D244" s="5" t="str">
        <f>IF(LEFT(online_course_student_data_1!$D244,1)="F","Female","Male")</f>
        <v>Female</v>
      </c>
      <c r="E244" s="4" t="str">
        <f>IF(online_course_student_data_1!$E244="us","USA",IF(online_course_student_data_1!$E244="IN","INDIA",UPPER(online_course_student_data_1!$E244)))</f>
        <v>UK</v>
      </c>
      <c r="F244" s="13">
        <f>IF(OR(ISBLANK(online_course_student_data_1!F244),online_course_student_data_1!F244=0),ROUND(AVERAGE(online_course_student_data_1!F$2:F$1201),0),online_course_student_data_1!F244)</f>
        <v>16</v>
      </c>
      <c r="G244" s="10">
        <v>45781</v>
      </c>
      <c r="H244" s="5" t="str">
        <f>TRIM(online_course_student_data_1!H244)</f>
        <v>Adobe Illustrator Mastery</v>
      </c>
      <c r="I244" s="5" t="str">
        <f>PROPER(TRIM(online_course_student_data_1!I244))</f>
        <v>Design</v>
      </c>
      <c r="J244" s="22">
        <f>IF(online_course_student_data_1!J244&gt;100%,online_course_student_data_1!J244/100,online_course_student_data_1!J244)</f>
        <v>0.78</v>
      </c>
      <c r="K244" s="11">
        <f>IF(online_course_student_data_1!K244&gt;2,online_course_student_data_1!K244/60,online_course_student_data_1!K244)</f>
        <v>1.5</v>
      </c>
      <c r="L244" s="4" t="s">
        <v>32</v>
      </c>
      <c r="M244" s="25">
        <f>IF(ISBLANK(online_course_student_data_1!M244),AVERAGE(1,5),IF(online_course_student_data_1!M244&gt;5,"5",online_course_student_data_1!M244))</f>
        <v>2</v>
      </c>
      <c r="N244" s="5">
        <f>LEN(online_course_student_data_1!N244)-LEN(SUBSTITUTE(online_course_student_data_1!N244,",",""))+1</f>
        <v>1</v>
      </c>
      <c r="O244" s="5" t="str" cm="1">
        <f t="array" ref="O244">_xlfn.IFS(OR(ISBLANK(online_course_student_data_1!F244),online_course_student_data_1!F244=0),"Unknown",AND(online_course_student_data_1!F244&gt;=18,online_course_student_data_1!F244&lt;=22),"Student",AND(online_course_student_data_1!F244&gt;=23,online_course_student_data_1!F244&lt;=30),"Early Career",AND(online_course_student_data_1!F244&gt;=31,online_course_student_data_1!F244&lt;=40),"Mid Career",online_course_student_data_1!F244&gt;=41,"Senior")</f>
        <v>Unknown</v>
      </c>
      <c r="P244" s="5" t="str" cm="1">
        <f t="array" ref="P244">_xlfn.IFS(AND((J244*100)+K244&gt;0,(J244*100)+K244&lt;=5),"Low",AND((J244*100)+K244&gt;5,(J244*100)+K244&lt;=15),"Medium",(J244*100)+K244&gt;15,"High")</f>
        <v>High</v>
      </c>
      <c r="Q244" s="24"/>
    </row>
    <row r="245" spans="1:17" x14ac:dyDescent="0.25">
      <c r="A245" s="4" t="s">
        <v>1103</v>
      </c>
      <c r="B245" s="5" t="str">
        <f>TRIM(PROPER(online_course_student_data_1!$B245))</f>
        <v>Brian Leon</v>
      </c>
      <c r="C245" s="4" t="str">
        <f>TRIM(CLEAN(online_course_student_data_1!$C245))</f>
        <v>brownkimberly@anderson.com</v>
      </c>
      <c r="D245" s="5" t="str">
        <f>IF(LEFT(online_course_student_data_1!$D245,1)="F","Female","Male")</f>
        <v>Female</v>
      </c>
      <c r="E245" s="4" t="str">
        <f>IF(online_course_student_data_1!$E245="us","USA",IF(online_course_student_data_1!$E245="IN","INDIA",UPPER(online_course_student_data_1!$E245)))</f>
        <v>USA</v>
      </c>
      <c r="F245" s="13">
        <f>IF(OR(ISBLANK(online_course_student_data_1!F245),online_course_student_data_1!F245=0),ROUND(AVERAGE(online_course_student_data_1!F$2:F$1201),0),online_course_student_data_1!F245)</f>
        <v>16</v>
      </c>
      <c r="G245" s="10">
        <v>45538</v>
      </c>
      <c r="H245" s="5" t="str">
        <f>TRIM(online_course_student_data_1!H245)</f>
        <v>Startup Strategy</v>
      </c>
      <c r="I245" s="5" t="str">
        <f>PROPER(TRIM(online_course_student_data_1!I245))</f>
        <v>Business</v>
      </c>
      <c r="J245" s="22">
        <f>IF(online_course_student_data_1!J245&gt;100%,online_course_student_data_1!J245/100,online_course_student_data_1!J245)</f>
        <v>0.93</v>
      </c>
      <c r="K245" s="11">
        <f>IF(online_course_student_data_1!K245&gt;2,online_course_student_data_1!K245/60,online_course_student_data_1!K245)</f>
        <v>1</v>
      </c>
      <c r="L245" s="4" t="s">
        <v>39</v>
      </c>
      <c r="M245" s="25">
        <f>IF(ISBLANK(online_course_student_data_1!M245),AVERAGE(1,5),IF(online_course_student_data_1!M245&gt;5,"5",online_course_student_data_1!M245))</f>
        <v>3</v>
      </c>
      <c r="N245" s="5">
        <f>LEN(online_course_student_data_1!N245)-LEN(SUBSTITUTE(online_course_student_data_1!N245,",",""))+1</f>
        <v>2</v>
      </c>
      <c r="O245" s="5" t="str" cm="1">
        <f t="array" ref="O245">_xlfn.IFS(OR(ISBLANK(online_course_student_data_1!F245),online_course_student_data_1!F245=0),"Unknown",AND(online_course_student_data_1!F245&gt;=18,online_course_student_data_1!F245&lt;=22),"Student",AND(online_course_student_data_1!F245&gt;=23,online_course_student_data_1!F245&lt;=30),"Early Career",AND(online_course_student_data_1!F245&gt;=31,online_course_student_data_1!F245&lt;=40),"Mid Career",online_course_student_data_1!F245&gt;=41,"Senior")</f>
        <v>Unknown</v>
      </c>
      <c r="P245" s="5" t="str" cm="1">
        <f t="array" ref="P245">_xlfn.IFS(AND((J245*100)+K245&gt;0,(J245*100)+K245&lt;=5),"Low",AND((J245*100)+K245&gt;5,(J245*100)+K245&lt;=15),"Medium",(J245*100)+K245&gt;15,"High")</f>
        <v>High</v>
      </c>
      <c r="Q245" s="24"/>
    </row>
    <row r="246" spans="1:17" x14ac:dyDescent="0.25">
      <c r="A246" s="4" t="s">
        <v>1107</v>
      </c>
      <c r="B246" s="5" t="str">
        <f>TRIM(PROPER(online_course_student_data_1!$B246))</f>
        <v>Deanna Hess</v>
      </c>
      <c r="C246" s="4" t="str">
        <f>TRIM(CLEAN(online_course_student_data_1!$C246))</f>
        <v>gonzalezdebbie@davis.com</v>
      </c>
      <c r="D246" s="5" t="str">
        <f>IF(LEFT(online_course_student_data_1!$D246,1)="F","Female","Male")</f>
        <v>Male</v>
      </c>
      <c r="E246" s="4" t="str">
        <f>IF(online_course_student_data_1!$E246="us","USA",IF(online_course_student_data_1!$E246="IN","INDIA",UPPER(online_course_student_data_1!$E246)))</f>
        <v>USA</v>
      </c>
      <c r="F246" s="13">
        <f>IF(OR(ISBLANK(online_course_student_data_1!F246),online_course_student_data_1!F246=0),ROUND(AVERAGE(online_course_student_data_1!F$2:F$1201),0),online_course_student_data_1!F246)</f>
        <v>16</v>
      </c>
      <c r="G246" s="10">
        <v>45872</v>
      </c>
      <c r="H246" s="5" t="str">
        <f>TRIM(online_course_student_data_1!H246)</f>
        <v>Python for Data Science</v>
      </c>
      <c r="I246" s="5" t="str">
        <f>PROPER(TRIM(online_course_student_data_1!I246))</f>
        <v>Data Science</v>
      </c>
      <c r="J246" s="22">
        <f>IF(online_course_student_data_1!J246&gt;100%,online_course_student_data_1!J246/100,online_course_student_data_1!J246)</f>
        <v>0.21</v>
      </c>
      <c r="K246" s="11">
        <f>IF(online_course_student_data_1!K246&gt;2,online_course_student_data_1!K246/60,online_course_student_data_1!K246)</f>
        <v>2</v>
      </c>
      <c r="L246" s="4" t="s">
        <v>32</v>
      </c>
      <c r="M246" s="25">
        <f>IF(ISBLANK(online_course_student_data_1!M246),AVERAGE(1,5),IF(online_course_student_data_1!M246&gt;5,"5",online_course_student_data_1!M246))</f>
        <v>4</v>
      </c>
      <c r="N246" s="5">
        <f>LEN(online_course_student_data_1!N246)-LEN(SUBSTITUTE(online_course_student_data_1!N246,",",""))+1</f>
        <v>7</v>
      </c>
      <c r="O246" s="5" t="str" cm="1">
        <f t="array" ref="O246">_xlfn.IFS(OR(ISBLANK(online_course_student_data_1!F246),online_course_student_data_1!F246=0),"Unknown",AND(online_course_student_data_1!F246&gt;=18,online_course_student_data_1!F246&lt;=22),"Student",AND(online_course_student_data_1!F246&gt;=23,online_course_student_data_1!F246&lt;=30),"Early Career",AND(online_course_student_data_1!F246&gt;=31,online_course_student_data_1!F246&lt;=40),"Mid Career",online_course_student_data_1!F246&gt;=41,"Senior")</f>
        <v>Unknown</v>
      </c>
      <c r="P246" s="5" t="str" cm="1">
        <f t="array" ref="P246">_xlfn.IFS(AND((J246*100)+K246&gt;0,(J246*100)+K246&lt;=5),"Low",AND((J246*100)+K246&gt;5,(J246*100)+K246&lt;=15),"Medium",(J246*100)+K246&gt;15,"High")</f>
        <v>High</v>
      </c>
      <c r="Q246" s="24"/>
    </row>
    <row r="247" spans="1:17" x14ac:dyDescent="0.25">
      <c r="A247" s="4" t="s">
        <v>1111</v>
      </c>
      <c r="B247" s="5" t="str">
        <f>TRIM(PROPER(online_course_student_data_1!$B247))</f>
        <v>Jessica Ramsey</v>
      </c>
      <c r="C247" s="4" t="str">
        <f>TRIM(CLEAN(online_course_student_data_1!$C247))</f>
        <v>reyesronald@yahoo.com</v>
      </c>
      <c r="D247" s="5" t="str">
        <f>IF(LEFT(online_course_student_data_1!$D247,1)="F","Female","Male")</f>
        <v>Female</v>
      </c>
      <c r="E247" s="4" t="str">
        <f>IF(online_course_student_data_1!$E247="us","USA",IF(online_course_student_data_1!$E247="IN","INDIA",UPPER(online_course_student_data_1!$E247)))</f>
        <v>USA</v>
      </c>
      <c r="F247" s="13">
        <f>IF(OR(ISBLANK(online_course_student_data_1!F247),online_course_student_data_1!F247=0),ROUND(AVERAGE(online_course_student_data_1!F$2:F$1201),0),online_course_student_data_1!F247)</f>
        <v>28</v>
      </c>
      <c r="G247" s="10">
        <v>44901</v>
      </c>
      <c r="H247" s="5" t="str">
        <f>TRIM(online_course_student_data_1!H247)</f>
        <v>HTML &amp; CSS Basics</v>
      </c>
      <c r="I247" s="5" t="str">
        <f>PROPER(TRIM(online_course_student_data_1!I247))</f>
        <v>Web Development</v>
      </c>
      <c r="J247" s="22">
        <f>IF(online_course_student_data_1!J247&gt;100%,online_course_student_data_1!J247/100,online_course_student_data_1!J247)</f>
        <v>0.04</v>
      </c>
      <c r="K247" s="11">
        <f>IF(online_course_student_data_1!K247&gt;2,online_course_student_data_1!K247/60,online_course_student_data_1!K247)</f>
        <v>1.5</v>
      </c>
      <c r="L247" s="4" t="s">
        <v>39</v>
      </c>
      <c r="M247" s="25">
        <f>IF(ISBLANK(online_course_student_data_1!M247),AVERAGE(1,5),IF(online_course_student_data_1!M247&gt;5,"5",online_course_student_data_1!M247))</f>
        <v>3</v>
      </c>
      <c r="N247" s="5">
        <f>LEN(online_course_student_data_1!N247)-LEN(SUBSTITUTE(online_course_student_data_1!N247,",",""))+1</f>
        <v>8</v>
      </c>
      <c r="O247" s="5" t="str" cm="1">
        <f t="array" ref="O247">_xlfn.IFS(OR(ISBLANK(online_course_student_data_1!F247),online_course_student_data_1!F247=0),"Unknown",AND(online_course_student_data_1!F247&gt;=18,online_course_student_data_1!F247&lt;=22),"Student",AND(online_course_student_data_1!F247&gt;=23,online_course_student_data_1!F247&lt;=30),"Early Career",AND(online_course_student_data_1!F247&gt;=31,online_course_student_data_1!F247&lt;=40),"Mid Career",online_course_student_data_1!F247&gt;=41,"Senior")</f>
        <v>Early Career</v>
      </c>
      <c r="P247" s="5" t="str" cm="1">
        <f t="array" ref="P247">_xlfn.IFS(AND((J247*100)+K247&gt;0,(J247*100)+K247&lt;=5),"Low",AND((J247*100)+K247&gt;5,(J247*100)+K247&lt;=15),"Medium",(J247*100)+K247&gt;15,"High")</f>
        <v>Medium</v>
      </c>
      <c r="Q247" s="24"/>
    </row>
    <row r="248" spans="1:17" x14ac:dyDescent="0.25">
      <c r="A248" s="4" t="s">
        <v>1115</v>
      </c>
      <c r="B248" s="5" t="str">
        <f>TRIM(PROPER(online_course_student_data_1!$B248))</f>
        <v>Charles Mendez</v>
      </c>
      <c r="C248" s="4" t="str">
        <f>TRIM(CLEAN(online_course_student_data_1!$C248))</f>
        <v>victor87@miller.com</v>
      </c>
      <c r="D248" s="5" t="str">
        <f>IF(LEFT(online_course_student_data_1!$D248,1)="F","Female","Male")</f>
        <v>Male</v>
      </c>
      <c r="E248" s="4" t="str">
        <f>IF(online_course_student_data_1!$E248="us","USA",IF(online_course_student_data_1!$E248="IN","INDIA",UPPER(online_course_student_data_1!$E248)))</f>
        <v>USA</v>
      </c>
      <c r="F248" s="13">
        <f>IF(OR(ISBLANK(online_course_student_data_1!F248),online_course_student_data_1!F248=0),ROUND(AVERAGE(online_course_student_data_1!F$2:F$1201),0),online_course_student_data_1!F248)</f>
        <v>23</v>
      </c>
      <c r="G248" s="10">
        <v>45080</v>
      </c>
      <c r="H248" s="5" t="str">
        <f>TRIM(online_course_student_data_1!H248)</f>
        <v>Data Visualization with R</v>
      </c>
      <c r="I248" s="5" t="str">
        <f>PROPER(TRIM(online_course_student_data_1!I248))</f>
        <v>Data Science</v>
      </c>
      <c r="J248" s="22">
        <f>IF(online_course_student_data_1!J248&gt;100%,online_course_student_data_1!J248/100,online_course_student_data_1!J248)</f>
        <v>0.78</v>
      </c>
      <c r="K248" s="11">
        <f>IF(online_course_student_data_1!K248&gt;2,online_course_student_data_1!K248/60,online_course_student_data_1!K248)</f>
        <v>2</v>
      </c>
      <c r="L248" s="4" t="s">
        <v>39</v>
      </c>
      <c r="M248" s="25">
        <f>IF(ISBLANK(online_course_student_data_1!M248),AVERAGE(1,5),IF(online_course_student_data_1!M248&gt;5,"5",online_course_student_data_1!M248))</f>
        <v>4</v>
      </c>
      <c r="N248" s="5">
        <f>LEN(online_course_student_data_1!N248)-LEN(SUBSTITUTE(online_course_student_data_1!N248,",",""))+1</f>
        <v>2</v>
      </c>
      <c r="O248" s="5" t="str" cm="1">
        <f t="array" ref="O248">_xlfn.IFS(OR(ISBLANK(online_course_student_data_1!F248),online_course_student_data_1!F248=0),"Unknown",AND(online_course_student_data_1!F248&gt;=18,online_course_student_data_1!F248&lt;=22),"Student",AND(online_course_student_data_1!F248&gt;=23,online_course_student_data_1!F248&lt;=30),"Early Career",AND(online_course_student_data_1!F248&gt;=31,online_course_student_data_1!F248&lt;=40),"Mid Career",online_course_student_data_1!F248&gt;=41,"Senior")</f>
        <v>Early Career</v>
      </c>
      <c r="P248" s="5" t="str" cm="1">
        <f t="array" ref="P248">_xlfn.IFS(AND((J248*100)+K248&gt;0,(J248*100)+K248&lt;=5),"Low",AND((J248*100)+K248&gt;5,(J248*100)+K248&lt;=15),"Medium",(J248*100)+K248&gt;15,"High")</f>
        <v>High</v>
      </c>
      <c r="Q248" s="24"/>
    </row>
    <row r="249" spans="1:17" x14ac:dyDescent="0.25">
      <c r="A249" s="4" t="s">
        <v>1119</v>
      </c>
      <c r="B249" s="5" t="str">
        <f>TRIM(PROPER(online_course_student_data_1!$B249))</f>
        <v>Lydia Pham</v>
      </c>
      <c r="C249" s="4" t="str">
        <f>TRIM(CLEAN(online_course_student_data_1!$C249))</f>
        <v>wcasey@stephens-washington.org</v>
      </c>
      <c r="D249" s="5" t="str">
        <f>IF(LEFT(online_course_student_data_1!$D249,1)="F","Female","Male")</f>
        <v>Female</v>
      </c>
      <c r="E249" s="4" t="str">
        <f>IF(online_course_student_data_1!$E249="us","USA",IF(online_course_student_data_1!$E249="IN","INDIA",UPPER(online_course_student_data_1!$E249)))</f>
        <v>UK</v>
      </c>
      <c r="F249" s="13">
        <f>IF(OR(ISBLANK(online_course_student_data_1!F249),online_course_student_data_1!F249=0),ROUND(AVERAGE(online_course_student_data_1!F$2:F$1201),0),online_course_student_data_1!F249)</f>
        <v>16</v>
      </c>
      <c r="G249" s="10">
        <v>45309</v>
      </c>
      <c r="H249" s="5" t="str">
        <f>TRIM(online_course_student_data_1!H249)</f>
        <v>JavaScript Bootcamp</v>
      </c>
      <c r="I249" s="5" t="str">
        <f>PROPER(TRIM(online_course_student_data_1!I249))</f>
        <v>Web Development</v>
      </c>
      <c r="J249" s="22">
        <f>IF(online_course_student_data_1!J249&gt;100%,online_course_student_data_1!J249/100,online_course_student_data_1!J249)</f>
        <v>0.3</v>
      </c>
      <c r="K249" s="11">
        <f>IF(online_course_student_data_1!K249&gt;2,online_course_student_data_1!K249/60,online_course_student_data_1!K249)</f>
        <v>1</v>
      </c>
      <c r="L249" s="4" t="s">
        <v>32</v>
      </c>
      <c r="M249" s="25">
        <f>IF(ISBLANK(online_course_student_data_1!M249),AVERAGE(1,5),IF(online_course_student_data_1!M249&gt;5,"5",online_course_student_data_1!M249))</f>
        <v>1</v>
      </c>
      <c r="N249" s="5">
        <f>LEN(online_course_student_data_1!N249)-LEN(SUBSTITUTE(online_course_student_data_1!N249,",",""))+1</f>
        <v>5</v>
      </c>
      <c r="O249" s="5" t="str" cm="1">
        <f t="array" ref="O249">_xlfn.IFS(OR(ISBLANK(online_course_student_data_1!F249),online_course_student_data_1!F249=0),"Unknown",AND(online_course_student_data_1!F249&gt;=18,online_course_student_data_1!F249&lt;=22),"Student",AND(online_course_student_data_1!F249&gt;=23,online_course_student_data_1!F249&lt;=30),"Early Career",AND(online_course_student_data_1!F249&gt;=31,online_course_student_data_1!F249&lt;=40),"Mid Career",online_course_student_data_1!F249&gt;=41,"Senior")</f>
        <v>Unknown</v>
      </c>
      <c r="P249" s="5" t="str" cm="1">
        <f t="array" ref="P249">_xlfn.IFS(AND((J249*100)+K249&gt;0,(J249*100)+K249&lt;=5),"Low",AND((J249*100)+K249&gt;5,(J249*100)+K249&lt;=15),"Medium",(J249*100)+K249&gt;15,"High")</f>
        <v>High</v>
      </c>
      <c r="Q249" s="24"/>
    </row>
    <row r="250" spans="1:17" x14ac:dyDescent="0.25">
      <c r="A250" s="4" t="s">
        <v>1124</v>
      </c>
      <c r="B250" s="5" t="str">
        <f>TRIM(PROPER(online_course_student_data_1!$B250))</f>
        <v>Kyle Johnson</v>
      </c>
      <c r="C250" s="4" t="str">
        <f>TRIM(CLEAN(online_course_student_data_1!$C250))</f>
        <v>stokesthomas@yahoo.com</v>
      </c>
      <c r="D250" s="5" t="str">
        <f>IF(LEFT(online_course_student_data_1!$D250,1)="F","Female","Male")</f>
        <v>Female</v>
      </c>
      <c r="E250" s="4" t="str">
        <f>IF(online_course_student_data_1!$E250="us","USA",IF(online_course_student_data_1!$E250="IN","INDIA",UPPER(online_course_student_data_1!$E250)))</f>
        <v>USA</v>
      </c>
      <c r="F250" s="13">
        <f>IF(OR(ISBLANK(online_course_student_data_1!F250),online_course_student_data_1!F250=0),ROUND(AVERAGE(online_course_student_data_1!F$2:F$1201),0),online_course_student_data_1!F250)</f>
        <v>16</v>
      </c>
      <c r="G250" s="10">
        <v>45438</v>
      </c>
      <c r="H250" s="5" t="str">
        <f>TRIM(online_course_student_data_1!H250)</f>
        <v>Finance 101</v>
      </c>
      <c r="I250" s="5" t="str">
        <f>PROPER(TRIM(online_course_student_data_1!I250))</f>
        <v>Business</v>
      </c>
      <c r="J250" s="22">
        <f>IF(online_course_student_data_1!J250&gt;100%,online_course_student_data_1!J250/100,online_course_student_data_1!J250)</f>
        <v>0.26</v>
      </c>
      <c r="K250" s="11">
        <f>IF(online_course_student_data_1!K250&gt;2,online_course_student_data_1!K250/60,online_course_student_data_1!K250)</f>
        <v>1.5</v>
      </c>
      <c r="L250" s="4" t="s">
        <v>39</v>
      </c>
      <c r="M250" s="25">
        <f>IF(ISBLANK(online_course_student_data_1!M250),AVERAGE(1,5),IF(online_course_student_data_1!M250&gt;5,"5",online_course_student_data_1!M250))</f>
        <v>2</v>
      </c>
      <c r="N250" s="5">
        <f>LEN(online_course_student_data_1!N250)-LEN(SUBSTITUTE(online_course_student_data_1!N250,",",""))+1</f>
        <v>8</v>
      </c>
      <c r="O250" s="5" t="str" cm="1">
        <f t="array" ref="O250">_xlfn.IFS(OR(ISBLANK(online_course_student_data_1!F250),online_course_student_data_1!F250=0),"Unknown",AND(online_course_student_data_1!F250&gt;=18,online_course_student_data_1!F250&lt;=22),"Student",AND(online_course_student_data_1!F250&gt;=23,online_course_student_data_1!F250&lt;=30),"Early Career",AND(online_course_student_data_1!F250&gt;=31,online_course_student_data_1!F250&lt;=40),"Mid Career",online_course_student_data_1!F250&gt;=41,"Senior")</f>
        <v>Unknown</v>
      </c>
      <c r="P250" s="5" t="str" cm="1">
        <f t="array" ref="P250">_xlfn.IFS(AND((J250*100)+K250&gt;0,(J250*100)+K250&lt;=5),"Low",AND((J250*100)+K250&gt;5,(J250*100)+K250&lt;=15),"Medium",(J250*100)+K250&gt;15,"High")</f>
        <v>High</v>
      </c>
      <c r="Q250" s="24"/>
    </row>
    <row r="251" spans="1:17" x14ac:dyDescent="0.25">
      <c r="A251" s="4" t="s">
        <v>1129</v>
      </c>
      <c r="B251" s="5" t="str">
        <f>TRIM(PROPER(online_course_student_data_1!$B251))</f>
        <v>Matthew Adams</v>
      </c>
      <c r="C251" s="4" t="str">
        <f>TRIM(CLEAN(online_course_student_data_1!$C251))</f>
        <v>invalid-email</v>
      </c>
      <c r="D251" s="5" t="str">
        <f>IF(LEFT(online_course_student_data_1!$D251,1)="F","Female","Male")</f>
        <v>Female</v>
      </c>
      <c r="E251" s="4" t="str">
        <f>IF(online_course_student_data_1!$E251="us","USA",IF(online_course_student_data_1!$E251="IN","INDIA",UPPER(online_course_student_data_1!$E251)))</f>
        <v>UK</v>
      </c>
      <c r="F251" s="13">
        <f>IF(OR(ISBLANK(online_course_student_data_1!F251),online_course_student_data_1!F251=0),ROUND(AVERAGE(online_course_student_data_1!F$2:F$1201),0),online_course_student_data_1!F251)</f>
        <v>26</v>
      </c>
      <c r="G251" s="10">
        <v>45565</v>
      </c>
      <c r="H251" s="5" t="str">
        <f>TRIM(online_course_student_data_1!H251)</f>
        <v>Startup Strategy</v>
      </c>
      <c r="I251" s="5" t="str">
        <f>PROPER(TRIM(online_course_student_data_1!I251))</f>
        <v>Business</v>
      </c>
      <c r="J251" s="22">
        <f>IF(online_course_student_data_1!J251&gt;100%,online_course_student_data_1!J251/100,online_course_student_data_1!J251)</f>
        <v>0.48</v>
      </c>
      <c r="K251" s="11">
        <f>IF(online_course_student_data_1!K251&gt;2,online_course_student_data_1!K251/60,online_course_student_data_1!K251)</f>
        <v>1.5</v>
      </c>
      <c r="L251" s="4" t="s">
        <v>32</v>
      </c>
      <c r="M251" s="25">
        <f>IF(ISBLANK(online_course_student_data_1!M251),AVERAGE(1,5),IF(online_course_student_data_1!M251&gt;5,"5",online_course_student_data_1!M251))</f>
        <v>3</v>
      </c>
      <c r="N251" s="5">
        <f>LEN(online_course_student_data_1!N251)-LEN(SUBSTITUTE(online_course_student_data_1!N251,",",""))+1</f>
        <v>7</v>
      </c>
      <c r="O251" s="5" t="str" cm="1">
        <f t="array" ref="O251">_xlfn.IFS(OR(ISBLANK(online_course_student_data_1!F251),online_course_student_data_1!F251=0),"Unknown",AND(online_course_student_data_1!F251&gt;=18,online_course_student_data_1!F251&lt;=22),"Student",AND(online_course_student_data_1!F251&gt;=23,online_course_student_data_1!F251&lt;=30),"Early Career",AND(online_course_student_data_1!F251&gt;=31,online_course_student_data_1!F251&lt;=40),"Mid Career",online_course_student_data_1!F251&gt;=41,"Senior")</f>
        <v>Early Career</v>
      </c>
      <c r="P251" s="5" t="str" cm="1">
        <f t="array" ref="P251">_xlfn.IFS(AND((J251*100)+K251&gt;0,(J251*100)+K251&lt;=5),"Low",AND((J251*100)+K251&gt;5,(J251*100)+K251&lt;=15),"Medium",(J251*100)+K251&gt;15,"High")</f>
        <v>High</v>
      </c>
      <c r="Q251" s="24"/>
    </row>
    <row r="252" spans="1:17" x14ac:dyDescent="0.25">
      <c r="A252" s="4" t="s">
        <v>1133</v>
      </c>
      <c r="B252" s="5" t="str">
        <f>TRIM(PROPER(online_course_student_data_1!$B252))</f>
        <v>Vickie Price</v>
      </c>
      <c r="C252" s="4" t="str">
        <f>TRIM(CLEAN(online_course_student_data_1!$C252))</f>
        <v>joelstewart@wolfe.com</v>
      </c>
      <c r="D252" s="5" t="str">
        <f>IF(LEFT(online_course_student_data_1!$D252,1)="F","Female","Male")</f>
        <v>Male</v>
      </c>
      <c r="E252" s="4" t="str">
        <f>IF(online_course_student_data_1!$E252="us","USA",IF(online_course_student_data_1!$E252="IN","INDIA",UPPER(online_course_student_data_1!$E252)))</f>
        <v>USA</v>
      </c>
      <c r="F252" s="13">
        <f>IF(OR(ISBLANK(online_course_student_data_1!F252),online_course_student_data_1!F252=0),ROUND(AVERAGE(online_course_student_data_1!F$2:F$1201),0),online_course_student_data_1!F252)</f>
        <v>16</v>
      </c>
      <c r="G252" s="10">
        <v>44599</v>
      </c>
      <c r="H252" s="5" t="str">
        <f>TRIM(online_course_student_data_1!H252)</f>
        <v>Python for Data Science</v>
      </c>
      <c r="I252" s="5" t="str">
        <f>PROPER(TRIM(online_course_student_data_1!I252))</f>
        <v>Data Science</v>
      </c>
      <c r="J252" s="22">
        <f>IF(online_course_student_data_1!J252&gt;100%,online_course_student_data_1!J252/100,online_course_student_data_1!J252)</f>
        <v>0.69</v>
      </c>
      <c r="K252" s="11">
        <f>IF(online_course_student_data_1!K252&gt;2,online_course_student_data_1!K252/60,online_course_student_data_1!K252)</f>
        <v>1.5</v>
      </c>
      <c r="L252" s="4" t="s">
        <v>32</v>
      </c>
      <c r="M252" s="25">
        <f>IF(ISBLANK(online_course_student_data_1!M252),AVERAGE(1,5),IF(online_course_student_data_1!M252&gt;5,"5",online_course_student_data_1!M252))</f>
        <v>4</v>
      </c>
      <c r="N252" s="5">
        <f>LEN(online_course_student_data_1!N252)-LEN(SUBSTITUTE(online_course_student_data_1!N252,",",""))+1</f>
        <v>2</v>
      </c>
      <c r="O252" s="5" t="str" cm="1">
        <f t="array" ref="O252">_xlfn.IFS(OR(ISBLANK(online_course_student_data_1!F252),online_course_student_data_1!F252=0),"Unknown",AND(online_course_student_data_1!F252&gt;=18,online_course_student_data_1!F252&lt;=22),"Student",AND(online_course_student_data_1!F252&gt;=23,online_course_student_data_1!F252&lt;=30),"Early Career",AND(online_course_student_data_1!F252&gt;=31,online_course_student_data_1!F252&lt;=40),"Mid Career",online_course_student_data_1!F252&gt;=41,"Senior")</f>
        <v>Unknown</v>
      </c>
      <c r="P252" s="5" t="str" cm="1">
        <f t="array" ref="P252">_xlfn.IFS(AND((J252*100)+K252&gt;0,(J252*100)+K252&lt;=5),"Low",AND((J252*100)+K252&gt;5,(J252*100)+K252&lt;=15),"Medium",(J252*100)+K252&gt;15,"High")</f>
        <v>High</v>
      </c>
      <c r="Q252" s="24"/>
    </row>
    <row r="253" spans="1:17" x14ac:dyDescent="0.25">
      <c r="A253" s="4" t="s">
        <v>1137</v>
      </c>
      <c r="B253" s="5" t="str">
        <f>TRIM(PROPER(online_course_student_data_1!$B253))</f>
        <v>William Keith</v>
      </c>
      <c r="C253" s="4" t="str">
        <f>TRIM(CLEAN(online_course_student_data_1!$C253))</f>
        <v>gregory01@gmail.com</v>
      </c>
      <c r="D253" s="5" t="str">
        <f>IF(LEFT(online_course_student_data_1!$D253,1)="F","Female","Male")</f>
        <v>Male</v>
      </c>
      <c r="E253" s="4" t="str">
        <f>IF(online_course_student_data_1!$E253="us","USA",IF(online_course_student_data_1!$E253="IN","INDIA",UPPER(online_course_student_data_1!$E253)))</f>
        <v>USA</v>
      </c>
      <c r="F253" s="13">
        <f>IF(OR(ISBLANK(online_course_student_data_1!F253),online_course_student_data_1!F253=0),ROUND(AVERAGE(online_course_student_data_1!F$2:F$1201),0),online_course_student_data_1!F253)</f>
        <v>16</v>
      </c>
      <c r="G253" s="10">
        <v>45391</v>
      </c>
      <c r="H253" s="5" t="str">
        <f>TRIM(online_course_student_data_1!H253)</f>
        <v>Adobe Illustrator Mastery</v>
      </c>
      <c r="I253" s="5" t="str">
        <f>PROPER(TRIM(online_course_student_data_1!I253))</f>
        <v>Design</v>
      </c>
      <c r="J253" s="22">
        <f>IF(online_course_student_data_1!J253&gt;100%,online_course_student_data_1!J253/100,online_course_student_data_1!J253)</f>
        <v>0.5</v>
      </c>
      <c r="K253" s="11">
        <f>IF(online_course_student_data_1!K253&gt;2,online_course_student_data_1!K253/60,online_course_student_data_1!K253)</f>
        <v>2</v>
      </c>
      <c r="L253" s="4" t="s">
        <v>39</v>
      </c>
      <c r="M253" s="25" t="str">
        <f>IF(ISBLANK(online_course_student_data_1!M253),AVERAGE(1,5),IF(online_course_student_data_1!M253&gt;5,"5",online_course_student_data_1!M253))</f>
        <v>5</v>
      </c>
      <c r="N253" s="5">
        <f>LEN(online_course_student_data_1!N253)-LEN(SUBSTITUTE(online_course_student_data_1!N253,",",""))+1</f>
        <v>4</v>
      </c>
      <c r="O253" s="5" t="str" cm="1">
        <f t="array" ref="O253">_xlfn.IFS(OR(ISBLANK(online_course_student_data_1!F253),online_course_student_data_1!F253=0),"Unknown",AND(online_course_student_data_1!F253&gt;=18,online_course_student_data_1!F253&lt;=22),"Student",AND(online_course_student_data_1!F253&gt;=23,online_course_student_data_1!F253&lt;=30),"Early Career",AND(online_course_student_data_1!F253&gt;=31,online_course_student_data_1!F253&lt;=40),"Mid Career",online_course_student_data_1!F253&gt;=41,"Senior")</f>
        <v>Unknown</v>
      </c>
      <c r="P253" s="5" t="str" cm="1">
        <f t="array" ref="P253">_xlfn.IFS(AND((J253*100)+K253&gt;0,(J253*100)+K253&lt;=5),"Low",AND((J253*100)+K253&gt;5,(J253*100)+K253&lt;=15),"Medium",(J253*100)+K253&gt;15,"High")</f>
        <v>High</v>
      </c>
      <c r="Q253" s="24"/>
    </row>
    <row r="254" spans="1:17" x14ac:dyDescent="0.25">
      <c r="A254" s="4" t="s">
        <v>1141</v>
      </c>
      <c r="B254" s="5" t="str">
        <f>TRIM(PROPER(online_course_student_data_1!$B254))</f>
        <v>Gary Mendez</v>
      </c>
      <c r="C254" s="4" t="str">
        <f>TRIM(CLEAN(online_course_student_data_1!$C254))</f>
        <v>jennifer50@hernandez.com</v>
      </c>
      <c r="D254" s="5" t="str">
        <f>IF(LEFT(online_course_student_data_1!$D254,1)="F","Female","Male")</f>
        <v>Male</v>
      </c>
      <c r="E254" s="4" t="str">
        <f>IF(online_course_student_data_1!$E254="us","USA",IF(online_course_student_data_1!$E254="IN","INDIA",UPPER(online_course_student_data_1!$E254)))</f>
        <v>CANADA</v>
      </c>
      <c r="F254" s="13">
        <f>IF(OR(ISBLANK(online_course_student_data_1!F254),online_course_student_data_1!F254=0),ROUND(AVERAGE(online_course_student_data_1!F$2:F$1201),0),online_course_student_data_1!F254)</f>
        <v>16</v>
      </c>
      <c r="G254" s="10">
        <v>44989</v>
      </c>
      <c r="H254" s="5" t="str">
        <f>TRIM(online_course_student_data_1!H254)</f>
        <v>HTML &amp; CSS Basics</v>
      </c>
      <c r="I254" s="5" t="str">
        <f>PROPER(TRIM(online_course_student_data_1!I254))</f>
        <v>Web Development</v>
      </c>
      <c r="J254" s="22">
        <f>IF(online_course_student_data_1!J254&gt;100%,online_course_student_data_1!J254/100,online_course_student_data_1!J254)</f>
        <v>0.87</v>
      </c>
      <c r="K254" s="11">
        <f>IF(online_course_student_data_1!K254&gt;2,online_course_student_data_1!K254/60,online_course_student_data_1!K254)</f>
        <v>1.5</v>
      </c>
      <c r="L254" s="4" t="s">
        <v>32</v>
      </c>
      <c r="M254" s="25">
        <f>IF(ISBLANK(online_course_student_data_1!M254),AVERAGE(1,5),IF(online_course_student_data_1!M254&gt;5,"5",online_course_student_data_1!M254))</f>
        <v>4</v>
      </c>
      <c r="N254" s="5">
        <f>LEN(online_course_student_data_1!N254)-LEN(SUBSTITUTE(online_course_student_data_1!N254,",",""))+1</f>
        <v>3</v>
      </c>
      <c r="O254" s="5" t="str" cm="1">
        <f t="array" ref="O254">_xlfn.IFS(OR(ISBLANK(online_course_student_data_1!F254),online_course_student_data_1!F254=0),"Unknown",AND(online_course_student_data_1!F254&gt;=18,online_course_student_data_1!F254&lt;=22),"Student",AND(online_course_student_data_1!F254&gt;=23,online_course_student_data_1!F254&lt;=30),"Early Career",AND(online_course_student_data_1!F254&gt;=31,online_course_student_data_1!F254&lt;=40),"Mid Career",online_course_student_data_1!F254&gt;=41,"Senior")</f>
        <v>Unknown</v>
      </c>
      <c r="P254" s="5" t="str" cm="1">
        <f t="array" ref="P254">_xlfn.IFS(AND((J254*100)+K254&gt;0,(J254*100)+K254&lt;=5),"Low",AND((J254*100)+K254&gt;5,(J254*100)+K254&lt;=15),"Medium",(J254*100)+K254&gt;15,"High")</f>
        <v>High</v>
      </c>
      <c r="Q254" s="24"/>
    </row>
    <row r="255" spans="1:17" x14ac:dyDescent="0.25">
      <c r="A255" s="4" t="s">
        <v>1145</v>
      </c>
      <c r="B255" s="5" t="str">
        <f>TRIM(PROPER(online_course_student_data_1!$B255))</f>
        <v>Jacqueline Mcmahon</v>
      </c>
      <c r="C255" s="4" t="str">
        <f>TRIM(CLEAN(online_course_student_data_1!$C255))</f>
        <v>rogersmarcus@gmail.com</v>
      </c>
      <c r="D255" s="5" t="str">
        <f>IF(LEFT(online_course_student_data_1!$D255,1)="F","Female","Male")</f>
        <v>Male</v>
      </c>
      <c r="E255" s="4" t="str">
        <f>IF(online_course_student_data_1!$E255="us","USA",IF(online_course_student_data_1!$E255="IN","INDIA",UPPER(online_course_student_data_1!$E255)))</f>
        <v>USA</v>
      </c>
      <c r="F255" s="13">
        <f>IF(OR(ISBLANK(online_course_student_data_1!F255),online_course_student_data_1!F255=0),ROUND(AVERAGE(online_course_student_data_1!F$2:F$1201),0),online_course_student_data_1!F255)</f>
        <v>31</v>
      </c>
      <c r="G255" s="10">
        <v>44830</v>
      </c>
      <c r="H255" s="5" t="str">
        <f>TRIM(online_course_student_data_1!H255)</f>
        <v>Machine Learning A-Z</v>
      </c>
      <c r="I255" s="5" t="str">
        <f>PROPER(TRIM(online_course_student_data_1!I255))</f>
        <v>Data Science</v>
      </c>
      <c r="J255" s="22">
        <f>IF(online_course_student_data_1!J255&gt;100%,online_course_student_data_1!J255/100,online_course_student_data_1!J255)</f>
        <v>0.35</v>
      </c>
      <c r="K255" s="11">
        <f>IF(online_course_student_data_1!K255&gt;2,online_course_student_data_1!K255/60,online_course_student_data_1!K255)</f>
        <v>0.75</v>
      </c>
      <c r="L255" s="4" t="s">
        <v>32</v>
      </c>
      <c r="M255" s="25">
        <f>IF(ISBLANK(online_course_student_data_1!M255),AVERAGE(1,5),IF(online_course_student_data_1!M255&gt;5,"5",online_course_student_data_1!M255))</f>
        <v>5</v>
      </c>
      <c r="N255" s="5">
        <f>LEN(online_course_student_data_1!N255)-LEN(SUBSTITUTE(online_course_student_data_1!N255,",",""))+1</f>
        <v>7</v>
      </c>
      <c r="O255" s="5" t="str" cm="1">
        <f t="array" ref="O255">_xlfn.IFS(OR(ISBLANK(online_course_student_data_1!F255),online_course_student_data_1!F255=0),"Unknown",AND(online_course_student_data_1!F255&gt;=18,online_course_student_data_1!F255&lt;=22),"Student",AND(online_course_student_data_1!F255&gt;=23,online_course_student_data_1!F255&lt;=30),"Early Career",AND(online_course_student_data_1!F255&gt;=31,online_course_student_data_1!F255&lt;=40),"Mid Career",online_course_student_data_1!F255&gt;=41,"Senior")</f>
        <v>Mid Career</v>
      </c>
      <c r="P255" s="5" t="str" cm="1">
        <f t="array" ref="P255">_xlfn.IFS(AND((J255*100)+K255&gt;0,(J255*100)+K255&lt;=5),"Low",AND((J255*100)+K255&gt;5,(J255*100)+K255&lt;=15),"Medium",(J255*100)+K255&gt;15,"High")</f>
        <v>High</v>
      </c>
      <c r="Q255" s="24"/>
    </row>
    <row r="256" spans="1:17" x14ac:dyDescent="0.25">
      <c r="A256" s="4" t="s">
        <v>1150</v>
      </c>
      <c r="B256" s="5" t="str">
        <f>TRIM(PROPER(online_course_student_data_1!$B256))</f>
        <v>Carrie Novak</v>
      </c>
      <c r="C256" s="4" t="str">
        <f>TRIM(CLEAN(online_course_student_data_1!$C256))</f>
        <v>elizabetholsen@yahoo.com</v>
      </c>
      <c r="D256" s="5" t="str">
        <f>IF(LEFT(online_course_student_data_1!$D256,1)="F","Female","Male")</f>
        <v>Male</v>
      </c>
      <c r="E256" s="4" t="str">
        <f>IF(online_course_student_data_1!$E256="us","USA",IF(online_course_student_data_1!$E256="IN","INDIA",UPPER(online_course_student_data_1!$E256)))</f>
        <v>CANADA</v>
      </c>
      <c r="F256" s="13">
        <f>IF(OR(ISBLANK(online_course_student_data_1!F256),online_course_student_data_1!F256=0),ROUND(AVERAGE(online_course_student_data_1!F$2:F$1201),0),online_course_student_data_1!F256)</f>
        <v>16</v>
      </c>
      <c r="G256" s="10">
        <v>45336</v>
      </c>
      <c r="H256" s="5" t="str">
        <f>TRIM(online_course_student_data_1!H256)</f>
        <v>Digital Marketing 101</v>
      </c>
      <c r="I256" s="5" t="str">
        <f>PROPER(TRIM(online_course_student_data_1!I256))</f>
        <v>Marketing</v>
      </c>
      <c r="J256" s="22">
        <f>IF(online_course_student_data_1!J256&gt;100%,online_course_student_data_1!J256/100,online_course_student_data_1!J256)</f>
        <v>1</v>
      </c>
      <c r="K256" s="11">
        <f>IF(online_course_student_data_1!K256&gt;2,online_course_student_data_1!K256/60,online_course_student_data_1!K256)</f>
        <v>0.75</v>
      </c>
      <c r="L256" s="4" t="s">
        <v>32</v>
      </c>
      <c r="M256" s="25">
        <f>IF(ISBLANK(online_course_student_data_1!M256),AVERAGE(1,5),IF(online_course_student_data_1!M256&gt;5,"5",online_course_student_data_1!M256))</f>
        <v>3</v>
      </c>
      <c r="N256" s="5">
        <f>LEN(online_course_student_data_1!N256)-LEN(SUBSTITUTE(online_course_student_data_1!N256,",",""))+1</f>
        <v>2</v>
      </c>
      <c r="O256" s="5" t="str" cm="1">
        <f t="array" ref="O256">_xlfn.IFS(OR(ISBLANK(online_course_student_data_1!F256),online_course_student_data_1!F256=0),"Unknown",AND(online_course_student_data_1!F256&gt;=18,online_course_student_data_1!F256&lt;=22),"Student",AND(online_course_student_data_1!F256&gt;=23,online_course_student_data_1!F256&lt;=30),"Early Career",AND(online_course_student_data_1!F256&gt;=31,online_course_student_data_1!F256&lt;=40),"Mid Career",online_course_student_data_1!F256&gt;=41,"Senior")</f>
        <v>Unknown</v>
      </c>
      <c r="P256" s="5" t="str" cm="1">
        <f t="array" ref="P256">_xlfn.IFS(AND((J256*100)+K256&gt;0,(J256*100)+K256&lt;=5),"Low",AND((J256*100)+K256&gt;5,(J256*100)+K256&lt;=15),"Medium",(J256*100)+K256&gt;15,"High")</f>
        <v>High</v>
      </c>
      <c r="Q256" s="24"/>
    </row>
    <row r="257" spans="1:17" x14ac:dyDescent="0.25">
      <c r="A257" s="4" t="s">
        <v>1155</v>
      </c>
      <c r="B257" s="5" t="str">
        <f>TRIM(PROPER(online_course_student_data_1!$B257))</f>
        <v>Aaron Miles</v>
      </c>
      <c r="C257" s="4" t="str">
        <f>TRIM(CLEAN(online_course_student_data_1!$C257))</f>
        <v>whitelucas@hotmail.com</v>
      </c>
      <c r="D257" s="5" t="str">
        <f>IF(LEFT(online_course_student_data_1!$D257,1)="F","Female","Male")</f>
        <v>Male</v>
      </c>
      <c r="E257" s="4" t="str">
        <f>IF(online_course_student_data_1!$E257="us","USA",IF(online_course_student_data_1!$E257="IN","INDIA",UPPER(online_course_student_data_1!$E257)))</f>
        <v>INDIA</v>
      </c>
      <c r="F257" s="13">
        <f>IF(OR(ISBLANK(online_course_student_data_1!F257),online_course_student_data_1!F257=0),ROUND(AVERAGE(online_course_student_data_1!F$2:F$1201),0),online_course_student_data_1!F257)</f>
        <v>40</v>
      </c>
      <c r="G257" s="10">
        <v>45134</v>
      </c>
      <c r="H257" s="5" t="str">
        <f>TRIM(online_course_student_data_1!H257)</f>
        <v>Graphic Design Basics</v>
      </c>
      <c r="I257" s="5" t="str">
        <f>PROPER(TRIM(online_course_student_data_1!I257))</f>
        <v>Design</v>
      </c>
      <c r="J257" s="22">
        <f>IF(online_course_student_data_1!J257&gt;100%,online_course_student_data_1!J257/100,online_course_student_data_1!J257)</f>
        <v>0.79</v>
      </c>
      <c r="K257" s="11">
        <f>IF(online_course_student_data_1!K257&gt;2,online_course_student_data_1!K257/60,online_course_student_data_1!K257)</f>
        <v>2</v>
      </c>
      <c r="L257" s="4" t="s">
        <v>39</v>
      </c>
      <c r="M257" s="25">
        <f>IF(ISBLANK(online_course_student_data_1!M257),AVERAGE(1,5),IF(online_course_student_data_1!M257&gt;5,"5",online_course_student_data_1!M257))</f>
        <v>5</v>
      </c>
      <c r="N257" s="5">
        <f>LEN(online_course_student_data_1!N257)-LEN(SUBSTITUTE(online_course_student_data_1!N257,",",""))+1</f>
        <v>3</v>
      </c>
      <c r="O257" s="5" t="str" cm="1">
        <f t="array" ref="O257">_xlfn.IFS(OR(ISBLANK(online_course_student_data_1!F257),online_course_student_data_1!F257=0),"Unknown",AND(online_course_student_data_1!F257&gt;=18,online_course_student_data_1!F257&lt;=22),"Student",AND(online_course_student_data_1!F257&gt;=23,online_course_student_data_1!F257&lt;=30),"Early Career",AND(online_course_student_data_1!F257&gt;=31,online_course_student_data_1!F257&lt;=40),"Mid Career",online_course_student_data_1!F257&gt;=41,"Senior")</f>
        <v>Mid Career</v>
      </c>
      <c r="P257" s="5" t="str" cm="1">
        <f t="array" ref="P257">_xlfn.IFS(AND((J257*100)+K257&gt;0,(J257*100)+K257&lt;=5),"Low",AND((J257*100)+K257&gt;5,(J257*100)+K257&lt;=15),"Medium",(J257*100)+K257&gt;15,"High")</f>
        <v>High</v>
      </c>
      <c r="Q257" s="24"/>
    </row>
    <row r="258" spans="1:17" x14ac:dyDescent="0.25">
      <c r="A258" s="4" t="s">
        <v>1160</v>
      </c>
      <c r="B258" s="5" t="str">
        <f>TRIM(PROPER(online_course_student_data_1!$B258))</f>
        <v>Gary Miller Md</v>
      </c>
      <c r="C258" s="4" t="str">
        <f>TRIM(CLEAN(online_course_student_data_1!$C258))</f>
        <v>daisymccarty@hotmail.com</v>
      </c>
      <c r="D258" s="5" t="str">
        <f>IF(LEFT(online_course_student_data_1!$D258,1)="F","Female","Male")</f>
        <v>Female</v>
      </c>
      <c r="E258" s="4" t="str">
        <f>IF(online_course_student_data_1!$E258="us","USA",IF(online_course_student_data_1!$E258="IN","INDIA",UPPER(online_course_student_data_1!$E258)))</f>
        <v>GERMANY</v>
      </c>
      <c r="F258" s="13">
        <f>IF(OR(ISBLANK(online_course_student_data_1!F258),online_course_student_data_1!F258=0),ROUND(AVERAGE(online_course_student_data_1!F$2:F$1201),0),online_course_student_data_1!F258)</f>
        <v>16</v>
      </c>
      <c r="G258" s="10">
        <v>45001</v>
      </c>
      <c r="H258" s="5" t="str">
        <f>TRIM(online_course_student_data_1!H258)</f>
        <v>Project Management Essentials</v>
      </c>
      <c r="I258" s="5" t="str">
        <f>PROPER(TRIM(online_course_student_data_1!I258))</f>
        <v>Business</v>
      </c>
      <c r="J258" s="22">
        <f>IF(online_course_student_data_1!J258&gt;100%,online_course_student_data_1!J258/100,online_course_student_data_1!J258)</f>
        <v>0.38</v>
      </c>
      <c r="K258" s="11">
        <f>IF(online_course_student_data_1!K258&gt;2,online_course_student_data_1!K258/60,online_course_student_data_1!K258)</f>
        <v>2</v>
      </c>
      <c r="L258" s="4" t="s">
        <v>39</v>
      </c>
      <c r="M258" s="25">
        <f>IF(ISBLANK(online_course_student_data_1!M258),AVERAGE(1,5),IF(online_course_student_data_1!M258&gt;5,"5",online_course_student_data_1!M258))</f>
        <v>3</v>
      </c>
      <c r="N258" s="5">
        <f>LEN(online_course_student_data_1!N258)-LEN(SUBSTITUTE(online_course_student_data_1!N258,",",""))+1</f>
        <v>1</v>
      </c>
      <c r="O258" s="5" t="str" cm="1">
        <f t="array" ref="O258">_xlfn.IFS(OR(ISBLANK(online_course_student_data_1!F258),online_course_student_data_1!F258=0),"Unknown",AND(online_course_student_data_1!F258&gt;=18,online_course_student_data_1!F258&lt;=22),"Student",AND(online_course_student_data_1!F258&gt;=23,online_course_student_data_1!F258&lt;=30),"Early Career",AND(online_course_student_data_1!F258&gt;=31,online_course_student_data_1!F258&lt;=40),"Mid Career",online_course_student_data_1!F258&gt;=41,"Senior")</f>
        <v>Unknown</v>
      </c>
      <c r="P258" s="5" t="str" cm="1">
        <f t="array" ref="P258">_xlfn.IFS(AND((J258*100)+K258&gt;0,(J258*100)+K258&lt;=5),"Low",AND((J258*100)+K258&gt;5,(J258*100)+K258&lt;=15),"Medium",(J258*100)+K258&gt;15,"High")</f>
        <v>High</v>
      </c>
      <c r="Q258" s="24"/>
    </row>
    <row r="259" spans="1:17" x14ac:dyDescent="0.25">
      <c r="A259" s="4" t="s">
        <v>1164</v>
      </c>
      <c r="B259" s="5" t="str">
        <f>TRIM(PROPER(online_course_student_data_1!$B259))</f>
        <v>Derek Wright</v>
      </c>
      <c r="C259" s="4" t="str">
        <f>TRIM(CLEAN(online_course_student_data_1!$C259))</f>
        <v>jonathan10@cruz.biz</v>
      </c>
      <c r="D259" s="5" t="str">
        <f>IF(LEFT(online_course_student_data_1!$D259,1)="F","Female","Male")</f>
        <v>Female</v>
      </c>
      <c r="E259" s="4" t="str">
        <f>IF(online_course_student_data_1!$E259="us","USA",IF(online_course_student_data_1!$E259="IN","INDIA",UPPER(online_course_student_data_1!$E259)))</f>
        <v>INDIA</v>
      </c>
      <c r="F259" s="13">
        <f>IF(OR(ISBLANK(online_course_student_data_1!F259),online_course_student_data_1!F259=0),ROUND(AVERAGE(online_course_student_data_1!F$2:F$1201),0),online_course_student_data_1!F259)</f>
        <v>16</v>
      </c>
      <c r="G259" s="10">
        <v>45932</v>
      </c>
      <c r="H259" s="5" t="str">
        <f>TRIM(online_course_student_data_1!H259)</f>
        <v>Project Management Essentials</v>
      </c>
      <c r="I259" s="5" t="str">
        <f>PROPER(TRIM(online_course_student_data_1!I259))</f>
        <v>Business</v>
      </c>
      <c r="J259" s="22">
        <f>IF(online_course_student_data_1!J259&gt;100%,online_course_student_data_1!J259/100,online_course_student_data_1!J259)</f>
        <v>0.24</v>
      </c>
      <c r="K259" s="11">
        <f>IF(online_course_student_data_1!K259&gt;2,online_course_student_data_1!K259/60,online_course_student_data_1!K259)</f>
        <v>0.75</v>
      </c>
      <c r="L259" s="4" t="s">
        <v>32</v>
      </c>
      <c r="M259" s="25">
        <f>IF(ISBLANK(online_course_student_data_1!M259),AVERAGE(1,5),IF(online_course_student_data_1!M259&gt;5,"5",online_course_student_data_1!M259))</f>
        <v>4</v>
      </c>
      <c r="N259" s="5">
        <f>LEN(online_course_student_data_1!N259)-LEN(SUBSTITUTE(online_course_student_data_1!N259,",",""))+1</f>
        <v>7</v>
      </c>
      <c r="O259" s="5" t="str" cm="1">
        <f t="array" ref="O259">_xlfn.IFS(OR(ISBLANK(online_course_student_data_1!F259),online_course_student_data_1!F259=0),"Unknown",AND(online_course_student_data_1!F259&gt;=18,online_course_student_data_1!F259&lt;=22),"Student",AND(online_course_student_data_1!F259&gt;=23,online_course_student_data_1!F259&lt;=30),"Early Career",AND(online_course_student_data_1!F259&gt;=31,online_course_student_data_1!F259&lt;=40),"Mid Career",online_course_student_data_1!F259&gt;=41,"Senior")</f>
        <v>Unknown</v>
      </c>
      <c r="P259" s="5" t="str" cm="1">
        <f t="array" ref="P259">_xlfn.IFS(AND((J259*100)+K259&gt;0,(J259*100)+K259&lt;=5),"Low",AND((J259*100)+K259&gt;5,(J259*100)+K259&lt;=15),"Medium",(J259*100)+K259&gt;15,"High")</f>
        <v>High</v>
      </c>
      <c r="Q259" s="24"/>
    </row>
    <row r="260" spans="1:17" x14ac:dyDescent="0.25">
      <c r="A260" s="4" t="s">
        <v>1168</v>
      </c>
      <c r="B260" s="5" t="str">
        <f>TRIM(PROPER(online_course_student_data_1!$B260))</f>
        <v>Joshua Garcia</v>
      </c>
      <c r="C260" s="4" t="str">
        <f>TRIM(CLEAN(online_course_student_data_1!$C260))</f>
        <v>franciscojones@gmail.com</v>
      </c>
      <c r="D260" s="5" t="str">
        <f>IF(LEFT(online_course_student_data_1!$D260,1)="F","Female","Male")</f>
        <v>Male</v>
      </c>
      <c r="E260" s="4" t="str">
        <f>IF(online_course_student_data_1!$E260="us","USA",IF(online_course_student_data_1!$E260="IN","INDIA",UPPER(online_course_student_data_1!$E260)))</f>
        <v>UK</v>
      </c>
      <c r="F260" s="13">
        <f>IF(OR(ISBLANK(online_course_student_data_1!F260),online_course_student_data_1!F260=0),ROUND(AVERAGE(online_course_student_data_1!F$2:F$1201),0),online_course_student_data_1!F260)</f>
        <v>24</v>
      </c>
      <c r="G260" s="10">
        <v>44916</v>
      </c>
      <c r="H260" s="5" t="str">
        <f>TRIM(online_course_student_data_1!H260)</f>
        <v>HTML &amp; CSS Basics</v>
      </c>
      <c r="I260" s="5" t="str">
        <f>PROPER(TRIM(online_course_student_data_1!I260))</f>
        <v>Web Development</v>
      </c>
      <c r="J260" s="22">
        <f>IF(online_course_student_data_1!J260&gt;100%,online_course_student_data_1!J260/100,online_course_student_data_1!J260)</f>
        <v>0.17</v>
      </c>
      <c r="K260" s="11">
        <f>IF(online_course_student_data_1!K260&gt;2,online_course_student_data_1!K260/60,online_course_student_data_1!K260)</f>
        <v>1</v>
      </c>
      <c r="L260" s="4" t="s">
        <v>39</v>
      </c>
      <c r="M260" s="25" t="str">
        <f>IF(ISBLANK(online_course_student_data_1!M260),AVERAGE(1,5),IF(online_course_student_data_1!M260&gt;5,"5",online_course_student_data_1!M260))</f>
        <v>5</v>
      </c>
      <c r="N260" s="5">
        <f>LEN(online_course_student_data_1!N260)-LEN(SUBSTITUTE(online_course_student_data_1!N260,",",""))+1</f>
        <v>5</v>
      </c>
      <c r="O260" s="5" t="str" cm="1">
        <f t="array" ref="O260">_xlfn.IFS(OR(ISBLANK(online_course_student_data_1!F260),online_course_student_data_1!F260=0),"Unknown",AND(online_course_student_data_1!F260&gt;=18,online_course_student_data_1!F260&lt;=22),"Student",AND(online_course_student_data_1!F260&gt;=23,online_course_student_data_1!F260&lt;=30),"Early Career",AND(online_course_student_data_1!F260&gt;=31,online_course_student_data_1!F260&lt;=40),"Mid Career",online_course_student_data_1!F260&gt;=41,"Senior")</f>
        <v>Early Career</v>
      </c>
      <c r="P260" s="5" t="str" cm="1">
        <f t="array" ref="P260">_xlfn.IFS(AND((J260*100)+K260&gt;0,(J260*100)+K260&lt;=5),"Low",AND((J260*100)+K260&gt;5,(J260*100)+K260&lt;=15),"Medium",(J260*100)+K260&gt;15,"High")</f>
        <v>High</v>
      </c>
      <c r="Q260" s="24"/>
    </row>
    <row r="261" spans="1:17" x14ac:dyDescent="0.25">
      <c r="A261" s="4" t="s">
        <v>1173</v>
      </c>
      <c r="B261" s="5" t="str">
        <f>TRIM(PROPER(online_course_student_data_1!$B261))</f>
        <v>Glenn Barron</v>
      </c>
      <c r="C261" s="4" t="str">
        <f>TRIM(CLEAN(online_course_student_data_1!$C261))</f>
        <v>paynerachael@morgan.info</v>
      </c>
      <c r="D261" s="5" t="str">
        <f>IF(LEFT(online_course_student_data_1!$D261,1)="F","Female","Male")</f>
        <v>Female</v>
      </c>
      <c r="E261" s="4" t="str">
        <f>IF(online_course_student_data_1!$E261="us","USA",IF(online_course_student_data_1!$E261="IN","INDIA",UPPER(online_course_student_data_1!$E261)))</f>
        <v>INDIA</v>
      </c>
      <c r="F261" s="13">
        <f>IF(OR(ISBLANK(online_course_student_data_1!F261),online_course_student_data_1!F261=0),ROUND(AVERAGE(online_course_student_data_1!F$2:F$1201),0),online_course_student_data_1!F261)</f>
        <v>16</v>
      </c>
      <c r="G261" s="10">
        <v>45176</v>
      </c>
      <c r="H261" s="5" t="str">
        <f>TRIM(online_course_student_data_1!H261)</f>
        <v>Machine Learning A-Z</v>
      </c>
      <c r="I261" s="5" t="str">
        <f>PROPER(TRIM(online_course_student_data_1!I261))</f>
        <v>Data Science</v>
      </c>
      <c r="J261" s="22">
        <f>IF(online_course_student_data_1!J261&gt;100%,online_course_student_data_1!J261/100,online_course_student_data_1!J261)</f>
        <v>0.35</v>
      </c>
      <c r="K261" s="11">
        <f>IF(online_course_student_data_1!K261&gt;2,online_course_student_data_1!K261/60,online_course_student_data_1!K261)</f>
        <v>2</v>
      </c>
      <c r="L261" s="4" t="s">
        <v>39</v>
      </c>
      <c r="M261" s="25">
        <f>IF(ISBLANK(online_course_student_data_1!M261),AVERAGE(1,5),IF(online_course_student_data_1!M261&gt;5,"5",online_course_student_data_1!M261))</f>
        <v>3</v>
      </c>
      <c r="N261" s="5">
        <f>LEN(online_course_student_data_1!N261)-LEN(SUBSTITUTE(online_course_student_data_1!N261,",",""))+1</f>
        <v>1</v>
      </c>
      <c r="O261" s="5" t="str" cm="1">
        <f t="array" ref="O261">_xlfn.IFS(OR(ISBLANK(online_course_student_data_1!F261),online_course_student_data_1!F261=0),"Unknown",AND(online_course_student_data_1!F261&gt;=18,online_course_student_data_1!F261&lt;=22),"Student",AND(online_course_student_data_1!F261&gt;=23,online_course_student_data_1!F261&lt;=30),"Early Career",AND(online_course_student_data_1!F261&gt;=31,online_course_student_data_1!F261&lt;=40),"Mid Career",online_course_student_data_1!F261&gt;=41,"Senior")</f>
        <v>Unknown</v>
      </c>
      <c r="P261" s="5" t="str" cm="1">
        <f t="array" ref="P261">_xlfn.IFS(AND((J261*100)+K261&gt;0,(J261*100)+K261&lt;=5),"Low",AND((J261*100)+K261&gt;5,(J261*100)+K261&lt;=15),"Medium",(J261*100)+K261&gt;15,"High")</f>
        <v>High</v>
      </c>
      <c r="Q261" s="24"/>
    </row>
    <row r="262" spans="1:17" x14ac:dyDescent="0.25">
      <c r="A262" s="4" t="s">
        <v>1176</v>
      </c>
      <c r="B262" s="5" t="str">
        <f>TRIM(PROPER(online_course_student_data_1!$B262))</f>
        <v>Steve Moore</v>
      </c>
      <c r="C262" s="4" t="str">
        <f>TRIM(CLEAN(online_course_student_data_1!$C262))</f>
        <v>jamie36@spencer.com</v>
      </c>
      <c r="D262" s="5" t="str">
        <f>IF(LEFT(online_course_student_data_1!$D262,1)="F","Female","Male")</f>
        <v>Male</v>
      </c>
      <c r="E262" s="4" t="str">
        <f>IF(online_course_student_data_1!$E262="us","USA",IF(online_course_student_data_1!$E262="IN","INDIA",UPPER(online_course_student_data_1!$E262)))</f>
        <v>USA</v>
      </c>
      <c r="F262" s="13">
        <f>IF(OR(ISBLANK(online_course_student_data_1!F262),online_course_student_data_1!F262=0),ROUND(AVERAGE(online_course_student_data_1!F$2:F$1201),0),online_course_student_data_1!F262)</f>
        <v>19</v>
      </c>
      <c r="G262" s="10">
        <v>45781</v>
      </c>
      <c r="H262" s="5" t="str">
        <f>TRIM(online_course_student_data_1!H262)</f>
        <v>JavaScript Bootcamp</v>
      </c>
      <c r="I262" s="5" t="str">
        <f>PROPER(TRIM(online_course_student_data_1!I262))</f>
        <v>Web Development</v>
      </c>
      <c r="J262" s="22">
        <f>IF(online_course_student_data_1!J262&gt;100%,online_course_student_data_1!J262/100,online_course_student_data_1!J262)</f>
        <v>0.33</v>
      </c>
      <c r="K262" s="11">
        <f>IF(online_course_student_data_1!K262&gt;2,online_course_student_data_1!K262/60,online_course_student_data_1!K262)</f>
        <v>2</v>
      </c>
      <c r="L262" s="4" t="s">
        <v>39</v>
      </c>
      <c r="M262" s="25">
        <f>IF(ISBLANK(online_course_student_data_1!M262),AVERAGE(1,5),IF(online_course_student_data_1!M262&gt;5,"5",online_course_student_data_1!M262))</f>
        <v>3</v>
      </c>
      <c r="N262" s="5">
        <f>LEN(online_course_student_data_1!N262)-LEN(SUBSTITUTE(online_course_student_data_1!N262,",",""))+1</f>
        <v>6</v>
      </c>
      <c r="O262" s="5" t="str" cm="1">
        <f t="array" ref="O262">_xlfn.IFS(OR(ISBLANK(online_course_student_data_1!F262),online_course_student_data_1!F262=0),"Unknown",AND(online_course_student_data_1!F262&gt;=18,online_course_student_data_1!F262&lt;=22),"Student",AND(online_course_student_data_1!F262&gt;=23,online_course_student_data_1!F262&lt;=30),"Early Career",AND(online_course_student_data_1!F262&gt;=31,online_course_student_data_1!F262&lt;=40),"Mid Career",online_course_student_data_1!F262&gt;=41,"Senior")</f>
        <v>Student</v>
      </c>
      <c r="P262" s="5" t="str" cm="1">
        <f t="array" ref="P262">_xlfn.IFS(AND((J262*100)+K262&gt;0,(J262*100)+K262&lt;=5),"Low",AND((J262*100)+K262&gt;5,(J262*100)+K262&lt;=15),"Medium",(J262*100)+K262&gt;15,"High")</f>
        <v>High</v>
      </c>
      <c r="Q262" s="24"/>
    </row>
    <row r="263" spans="1:17" x14ac:dyDescent="0.25">
      <c r="A263" s="4" t="s">
        <v>1180</v>
      </c>
      <c r="B263" s="5" t="str">
        <f>TRIM(PROPER(online_course_student_data_1!$B263))</f>
        <v>Sara Hernandez</v>
      </c>
      <c r="C263" s="4" t="str">
        <f>TRIM(CLEAN(online_course_student_data_1!$C263))</f>
        <v>pattersonkelly@hotmail.com</v>
      </c>
      <c r="D263" s="5" t="str">
        <f>IF(LEFT(online_course_student_data_1!$D263,1)="F","Female","Male")</f>
        <v>Male</v>
      </c>
      <c r="E263" s="4" t="str">
        <f>IF(online_course_student_data_1!$E263="us","USA",IF(online_course_student_data_1!$E263="IN","INDIA",UPPER(online_course_student_data_1!$E263)))</f>
        <v>UK</v>
      </c>
      <c r="F263" s="13">
        <f>IF(OR(ISBLANK(online_course_student_data_1!F263),online_course_student_data_1!F263=0),ROUND(AVERAGE(online_course_student_data_1!F$2:F$1201),0),online_course_student_data_1!F263)</f>
        <v>16</v>
      </c>
      <c r="G263" s="10">
        <v>45267</v>
      </c>
      <c r="H263" s="5" t="str">
        <f>TRIM(online_course_student_data_1!H263)</f>
        <v>React for Beginners</v>
      </c>
      <c r="I263" s="5" t="str">
        <f>PROPER(TRIM(online_course_student_data_1!I263))</f>
        <v>Web Development</v>
      </c>
      <c r="J263" s="22">
        <f>IF(online_course_student_data_1!J263&gt;100%,online_course_student_data_1!J263/100,online_course_student_data_1!J263)</f>
        <v>0.83</v>
      </c>
      <c r="K263" s="11">
        <f>IF(online_course_student_data_1!K263&gt;2,online_course_student_data_1!K263/60,online_course_student_data_1!K263)</f>
        <v>1</v>
      </c>
      <c r="L263" s="4" t="s">
        <v>32</v>
      </c>
      <c r="M263" s="25">
        <f>IF(ISBLANK(online_course_student_data_1!M263),AVERAGE(1,5),IF(online_course_student_data_1!M263&gt;5,"5",online_course_student_data_1!M263))</f>
        <v>4</v>
      </c>
      <c r="N263" s="5">
        <f>LEN(online_course_student_data_1!N263)-LEN(SUBSTITUTE(online_course_student_data_1!N263,",",""))+1</f>
        <v>4</v>
      </c>
      <c r="O263" s="5" t="str" cm="1">
        <f t="array" ref="O263">_xlfn.IFS(OR(ISBLANK(online_course_student_data_1!F263),online_course_student_data_1!F263=0),"Unknown",AND(online_course_student_data_1!F263&gt;=18,online_course_student_data_1!F263&lt;=22),"Student",AND(online_course_student_data_1!F263&gt;=23,online_course_student_data_1!F263&lt;=30),"Early Career",AND(online_course_student_data_1!F263&gt;=31,online_course_student_data_1!F263&lt;=40),"Mid Career",online_course_student_data_1!F263&gt;=41,"Senior")</f>
        <v>Unknown</v>
      </c>
      <c r="P263" s="5" t="str" cm="1">
        <f t="array" ref="P263">_xlfn.IFS(AND((J263*100)+K263&gt;0,(J263*100)+K263&lt;=5),"Low",AND((J263*100)+K263&gt;5,(J263*100)+K263&lt;=15),"Medium",(J263*100)+K263&gt;15,"High")</f>
        <v>High</v>
      </c>
      <c r="Q263" s="24"/>
    </row>
    <row r="264" spans="1:17" x14ac:dyDescent="0.25">
      <c r="A264" s="4" t="s">
        <v>1184</v>
      </c>
      <c r="B264" s="5" t="str">
        <f>TRIM(PROPER(online_course_student_data_1!$B264))</f>
        <v>Christopher Carter</v>
      </c>
      <c r="C264" s="4" t="str">
        <f>TRIM(CLEAN(online_course_student_data_1!$C264))</f>
        <v>tanthony@ruiz-jacobson.com</v>
      </c>
      <c r="D264" s="5" t="str">
        <f>IF(LEFT(online_course_student_data_1!$D264,1)="F","Female","Male")</f>
        <v>Female</v>
      </c>
      <c r="E264" s="4" t="str">
        <f>IF(online_course_student_data_1!$E264="us","USA",IF(online_course_student_data_1!$E264="IN","INDIA",UPPER(online_course_student_data_1!$E264)))</f>
        <v>UK</v>
      </c>
      <c r="F264" s="13">
        <f>IF(OR(ISBLANK(online_course_student_data_1!F264),online_course_student_data_1!F264=0),ROUND(AVERAGE(online_course_student_data_1!F$2:F$1201),0),online_course_student_data_1!F264)</f>
        <v>26</v>
      </c>
      <c r="G264" s="10">
        <v>45363</v>
      </c>
      <c r="H264" s="5" t="str">
        <f>TRIM(online_course_student_data_1!H264)</f>
        <v>JavaScript Bootcamp</v>
      </c>
      <c r="I264" s="5" t="str">
        <f>PROPER(TRIM(online_course_student_data_1!I264))</f>
        <v>Web Development</v>
      </c>
      <c r="J264" s="22">
        <f>IF(online_course_student_data_1!J264&gt;100%,online_course_student_data_1!J264/100,online_course_student_data_1!J264)</f>
        <v>0.82</v>
      </c>
      <c r="K264" s="11">
        <f>IF(online_course_student_data_1!K264&gt;2,online_course_student_data_1!K264/60,online_course_student_data_1!K264)</f>
        <v>1</v>
      </c>
      <c r="L264" s="4" t="s">
        <v>39</v>
      </c>
      <c r="M264" s="25">
        <f>IF(ISBLANK(online_course_student_data_1!M264),AVERAGE(1,5),IF(online_course_student_data_1!M264&gt;5,"5",online_course_student_data_1!M264))</f>
        <v>3</v>
      </c>
      <c r="N264" s="5">
        <f>LEN(online_course_student_data_1!N264)-LEN(SUBSTITUTE(online_course_student_data_1!N264,",",""))+1</f>
        <v>5</v>
      </c>
      <c r="O264" s="5" t="str" cm="1">
        <f t="array" ref="O264">_xlfn.IFS(OR(ISBLANK(online_course_student_data_1!F264),online_course_student_data_1!F264=0),"Unknown",AND(online_course_student_data_1!F264&gt;=18,online_course_student_data_1!F264&lt;=22),"Student",AND(online_course_student_data_1!F264&gt;=23,online_course_student_data_1!F264&lt;=30),"Early Career",AND(online_course_student_data_1!F264&gt;=31,online_course_student_data_1!F264&lt;=40),"Mid Career",online_course_student_data_1!F264&gt;=41,"Senior")</f>
        <v>Early Career</v>
      </c>
      <c r="P264" s="5" t="str" cm="1">
        <f t="array" ref="P264">_xlfn.IFS(AND((J264*100)+K264&gt;0,(J264*100)+K264&lt;=5),"Low",AND((J264*100)+K264&gt;5,(J264*100)+K264&lt;=15),"Medium",(J264*100)+K264&gt;15,"High")</f>
        <v>High</v>
      </c>
      <c r="Q264" s="24"/>
    </row>
    <row r="265" spans="1:17" x14ac:dyDescent="0.25">
      <c r="A265" s="4" t="s">
        <v>1188</v>
      </c>
      <c r="B265" s="5" t="str">
        <f>TRIM(PROPER(online_course_student_data_1!$B265))</f>
        <v>James Lopez</v>
      </c>
      <c r="C265" s="4" t="str">
        <f>TRIM(CLEAN(online_course_student_data_1!$C265))</f>
        <v>scott43@elliott-hernandez.com</v>
      </c>
      <c r="D265" s="5" t="str">
        <f>IF(LEFT(online_course_student_data_1!$D265,1)="F","Female","Male")</f>
        <v>Male</v>
      </c>
      <c r="E265" s="4" t="str">
        <f>IF(online_course_student_data_1!$E265="us","USA",IF(online_course_student_data_1!$E265="IN","INDIA",UPPER(online_course_student_data_1!$E265)))</f>
        <v>CANADA</v>
      </c>
      <c r="F265" s="13">
        <f>IF(OR(ISBLANK(online_course_student_data_1!F265),online_course_student_data_1!F265=0),ROUND(AVERAGE(online_course_student_data_1!F$2:F$1201),0),online_course_student_data_1!F265)</f>
        <v>39</v>
      </c>
      <c r="G265" s="10">
        <v>44799</v>
      </c>
      <c r="H265" s="5" t="str">
        <f>TRIM(online_course_student_data_1!H265)</f>
        <v>Social Media Strategy</v>
      </c>
      <c r="I265" s="5" t="str">
        <f>PROPER(TRIM(online_course_student_data_1!I265))</f>
        <v>Marketing</v>
      </c>
      <c r="J265" s="22">
        <f>IF(online_course_student_data_1!J265&gt;100%,online_course_student_data_1!J265/100,online_course_student_data_1!J265)</f>
        <v>0.65</v>
      </c>
      <c r="K265" s="11">
        <f>IF(online_course_student_data_1!K265&gt;2,online_course_student_data_1!K265/60,online_course_student_data_1!K265)</f>
        <v>0.75</v>
      </c>
      <c r="L265" s="4" t="s">
        <v>32</v>
      </c>
      <c r="M265" s="25">
        <f>IF(ISBLANK(online_course_student_data_1!M265),AVERAGE(1,5),IF(online_course_student_data_1!M265&gt;5,"5",online_course_student_data_1!M265))</f>
        <v>3</v>
      </c>
      <c r="N265" s="5">
        <f>LEN(online_course_student_data_1!N265)-LEN(SUBSTITUTE(online_course_student_data_1!N265,",",""))+1</f>
        <v>7</v>
      </c>
      <c r="O265" s="5" t="str" cm="1">
        <f t="array" ref="O265">_xlfn.IFS(OR(ISBLANK(online_course_student_data_1!F265),online_course_student_data_1!F265=0),"Unknown",AND(online_course_student_data_1!F265&gt;=18,online_course_student_data_1!F265&lt;=22),"Student",AND(online_course_student_data_1!F265&gt;=23,online_course_student_data_1!F265&lt;=30),"Early Career",AND(online_course_student_data_1!F265&gt;=31,online_course_student_data_1!F265&lt;=40),"Mid Career",online_course_student_data_1!F265&gt;=41,"Senior")</f>
        <v>Mid Career</v>
      </c>
      <c r="P265" s="5" t="str" cm="1">
        <f t="array" ref="P265">_xlfn.IFS(AND((J265*100)+K265&gt;0,(J265*100)+K265&lt;=5),"Low",AND((J265*100)+K265&gt;5,(J265*100)+K265&lt;=15),"Medium",(J265*100)+K265&gt;15,"High")</f>
        <v>High</v>
      </c>
      <c r="Q265" s="24"/>
    </row>
    <row r="266" spans="1:17" x14ac:dyDescent="0.25">
      <c r="A266" s="4" t="s">
        <v>1192</v>
      </c>
      <c r="B266" s="5" t="str">
        <f>TRIM(PROPER(online_course_student_data_1!$B266))</f>
        <v>Peter Perez</v>
      </c>
      <c r="C266" s="4" t="str">
        <f>TRIM(CLEAN(online_course_student_data_1!$C266))</f>
        <v>acardenas@mcdaniel.com</v>
      </c>
      <c r="D266" s="5" t="str">
        <f>IF(LEFT(online_course_student_data_1!$D266,1)="F","Female","Male")</f>
        <v>Female</v>
      </c>
      <c r="E266" s="4" t="str">
        <f>IF(online_course_student_data_1!$E266="us","USA",IF(online_course_student_data_1!$E266="IN","INDIA",UPPER(online_course_student_data_1!$E266)))</f>
        <v>INDIA</v>
      </c>
      <c r="F266" s="13">
        <f>IF(OR(ISBLANK(online_course_student_data_1!F266),online_course_student_data_1!F266=0),ROUND(AVERAGE(online_course_student_data_1!F$2:F$1201),0),online_course_student_data_1!F266)</f>
        <v>16</v>
      </c>
      <c r="G266" s="10">
        <v>44791</v>
      </c>
      <c r="H266" s="5" t="str">
        <f>TRIM(online_course_student_data_1!H266)</f>
        <v>Finance 101</v>
      </c>
      <c r="I266" s="5" t="str">
        <f>PROPER(TRIM(online_course_student_data_1!I266))</f>
        <v>Business</v>
      </c>
      <c r="J266" s="22">
        <f>IF(online_course_student_data_1!J266&gt;100%,online_course_student_data_1!J266/100,online_course_student_data_1!J266)</f>
        <v>0.91</v>
      </c>
      <c r="K266" s="11">
        <f>IF(online_course_student_data_1!K266&gt;2,online_course_student_data_1!K266/60,online_course_student_data_1!K266)</f>
        <v>2</v>
      </c>
      <c r="L266" s="4" t="s">
        <v>32</v>
      </c>
      <c r="M266" s="25">
        <f>IF(ISBLANK(online_course_student_data_1!M266),AVERAGE(1,5),IF(online_course_student_data_1!M266&gt;5,"5",online_course_student_data_1!M266))</f>
        <v>3</v>
      </c>
      <c r="N266" s="5">
        <f>LEN(online_course_student_data_1!N266)-LEN(SUBSTITUTE(online_course_student_data_1!N266,",",""))+1</f>
        <v>6</v>
      </c>
      <c r="O266" s="5" t="str" cm="1">
        <f t="array" ref="O266">_xlfn.IFS(OR(ISBLANK(online_course_student_data_1!F266),online_course_student_data_1!F266=0),"Unknown",AND(online_course_student_data_1!F266&gt;=18,online_course_student_data_1!F266&lt;=22),"Student",AND(online_course_student_data_1!F266&gt;=23,online_course_student_data_1!F266&lt;=30),"Early Career",AND(online_course_student_data_1!F266&gt;=31,online_course_student_data_1!F266&lt;=40),"Mid Career",online_course_student_data_1!F266&gt;=41,"Senior")</f>
        <v>Unknown</v>
      </c>
      <c r="P266" s="5" t="str" cm="1">
        <f t="array" ref="P266">_xlfn.IFS(AND((J266*100)+K266&gt;0,(J266*100)+K266&lt;=5),"Low",AND((J266*100)+K266&gt;5,(J266*100)+K266&lt;=15),"Medium",(J266*100)+K266&gt;15,"High")</f>
        <v>High</v>
      </c>
      <c r="Q266" s="24"/>
    </row>
    <row r="267" spans="1:17" x14ac:dyDescent="0.25">
      <c r="A267" s="4" t="s">
        <v>1196</v>
      </c>
      <c r="B267" s="5" t="str">
        <f>TRIM(PROPER(online_course_student_data_1!$B267))</f>
        <v>Amanda Duncan</v>
      </c>
      <c r="C267" s="4" t="str">
        <f>TRIM(CLEAN(online_course_student_data_1!$C267))</f>
        <v>averyshane@stanton.com</v>
      </c>
      <c r="D267" s="5" t="str">
        <f>IF(LEFT(online_course_student_data_1!$D267,1)="F","Female","Male")</f>
        <v>Male</v>
      </c>
      <c r="E267" s="4" t="str">
        <f>IF(online_course_student_data_1!$E267="us","USA",IF(online_course_student_data_1!$E267="IN","INDIA",UPPER(online_course_student_data_1!$E267)))</f>
        <v>GERMANY</v>
      </c>
      <c r="F267" s="13">
        <f>IF(OR(ISBLANK(online_course_student_data_1!F267),online_course_student_data_1!F267=0),ROUND(AVERAGE(online_course_student_data_1!F$2:F$1201),0),online_course_student_data_1!F267)</f>
        <v>16</v>
      </c>
      <c r="G267" s="10">
        <v>45397</v>
      </c>
      <c r="H267" s="5" t="str">
        <f>TRIM(online_course_student_data_1!H267)</f>
        <v>React for Beginners</v>
      </c>
      <c r="I267" s="5" t="str">
        <f>PROPER(TRIM(online_course_student_data_1!I267))</f>
        <v>Web Development</v>
      </c>
      <c r="J267" s="22">
        <f>IF(online_course_student_data_1!J267&gt;100%,online_course_student_data_1!J267/100,online_course_student_data_1!J267)</f>
        <v>0.37</v>
      </c>
      <c r="K267" s="11">
        <f>IF(online_course_student_data_1!K267&gt;2,online_course_student_data_1!K267/60,online_course_student_data_1!K267)</f>
        <v>1</v>
      </c>
      <c r="L267" s="4" t="s">
        <v>39</v>
      </c>
      <c r="M267" s="25">
        <f>IF(ISBLANK(online_course_student_data_1!M267),AVERAGE(1,5),IF(online_course_student_data_1!M267&gt;5,"5",online_course_student_data_1!M267))</f>
        <v>3</v>
      </c>
      <c r="N267" s="5">
        <f>LEN(online_course_student_data_1!N267)-LEN(SUBSTITUTE(online_course_student_data_1!N267,",",""))+1</f>
        <v>1</v>
      </c>
      <c r="O267" s="5" t="str" cm="1">
        <f t="array" ref="O267">_xlfn.IFS(OR(ISBLANK(online_course_student_data_1!F267),online_course_student_data_1!F267=0),"Unknown",AND(online_course_student_data_1!F267&gt;=18,online_course_student_data_1!F267&lt;=22),"Student",AND(online_course_student_data_1!F267&gt;=23,online_course_student_data_1!F267&lt;=30),"Early Career",AND(online_course_student_data_1!F267&gt;=31,online_course_student_data_1!F267&lt;=40),"Mid Career",online_course_student_data_1!F267&gt;=41,"Senior")</f>
        <v>Unknown</v>
      </c>
      <c r="P267" s="5" t="str" cm="1">
        <f t="array" ref="P267">_xlfn.IFS(AND((J267*100)+K267&gt;0,(J267*100)+K267&lt;=5),"Low",AND((J267*100)+K267&gt;5,(J267*100)+K267&lt;=15),"Medium",(J267*100)+K267&gt;15,"High")</f>
        <v>High</v>
      </c>
      <c r="Q267" s="24"/>
    </row>
    <row r="268" spans="1:17" x14ac:dyDescent="0.25">
      <c r="A268" s="4" t="s">
        <v>1200</v>
      </c>
      <c r="B268" s="5" t="str">
        <f>TRIM(PROPER(online_course_student_data_1!$B268))</f>
        <v>Zachary Burton</v>
      </c>
      <c r="C268" s="4" t="str">
        <f>TRIM(CLEAN(online_course_student_data_1!$C268))</f>
        <v>renee11@yahoo.com</v>
      </c>
      <c r="D268" s="5" t="str">
        <f>IF(LEFT(online_course_student_data_1!$D268,1)="F","Female","Male")</f>
        <v>Male</v>
      </c>
      <c r="E268" s="4" t="str">
        <f>IF(online_course_student_data_1!$E268="us","USA",IF(online_course_student_data_1!$E268="IN","INDIA",UPPER(online_course_student_data_1!$E268)))</f>
        <v>CANADA</v>
      </c>
      <c r="F268" s="13">
        <f>IF(OR(ISBLANK(online_course_student_data_1!F268),online_course_student_data_1!F268=0),ROUND(AVERAGE(online_course_student_data_1!F$2:F$1201),0),online_course_student_data_1!F268)</f>
        <v>16</v>
      </c>
      <c r="G268" s="10">
        <v>44901</v>
      </c>
      <c r="H268" s="5" t="str">
        <f>TRIM(online_course_student_data_1!H268)</f>
        <v>Social Media Strategy</v>
      </c>
      <c r="I268" s="5" t="str">
        <f>PROPER(TRIM(online_course_student_data_1!I268))</f>
        <v>Marketing</v>
      </c>
      <c r="J268" s="22">
        <f>IF(online_course_student_data_1!J268&gt;100%,online_course_student_data_1!J268/100,online_course_student_data_1!J268)</f>
        <v>0.38</v>
      </c>
      <c r="K268" s="11">
        <f>IF(online_course_student_data_1!K268&gt;2,online_course_student_data_1!K268/60,online_course_student_data_1!K268)</f>
        <v>1</v>
      </c>
      <c r="L268" s="4" t="s">
        <v>32</v>
      </c>
      <c r="M268" s="25" t="str">
        <f>IF(ISBLANK(online_course_student_data_1!M268),AVERAGE(1,5),IF(online_course_student_data_1!M268&gt;5,"5",online_course_student_data_1!M268))</f>
        <v>5</v>
      </c>
      <c r="N268" s="5">
        <f>LEN(online_course_student_data_1!N268)-LEN(SUBSTITUTE(online_course_student_data_1!N268,",",""))+1</f>
        <v>8</v>
      </c>
      <c r="O268" s="5" t="str" cm="1">
        <f t="array" ref="O268">_xlfn.IFS(OR(ISBLANK(online_course_student_data_1!F268),online_course_student_data_1!F268=0),"Unknown",AND(online_course_student_data_1!F268&gt;=18,online_course_student_data_1!F268&lt;=22),"Student",AND(online_course_student_data_1!F268&gt;=23,online_course_student_data_1!F268&lt;=30),"Early Career",AND(online_course_student_data_1!F268&gt;=31,online_course_student_data_1!F268&lt;=40),"Mid Career",online_course_student_data_1!F268&gt;=41,"Senior")</f>
        <v>Unknown</v>
      </c>
      <c r="P268" s="5" t="str" cm="1">
        <f t="array" ref="P268">_xlfn.IFS(AND((J268*100)+K268&gt;0,(J268*100)+K268&lt;=5),"Low",AND((J268*100)+K268&gt;5,(J268*100)+K268&lt;=15),"Medium",(J268*100)+K268&gt;15,"High")</f>
        <v>High</v>
      </c>
      <c r="Q268" s="24"/>
    </row>
    <row r="269" spans="1:17" x14ac:dyDescent="0.25">
      <c r="A269" s="4" t="s">
        <v>1203</v>
      </c>
      <c r="B269" s="5" t="str">
        <f>TRIM(PROPER(online_course_student_data_1!$B269))</f>
        <v>Jimmy Marks</v>
      </c>
      <c r="C269" s="4" t="str">
        <f>TRIM(CLEAN(online_course_student_data_1!$C269))</f>
        <v>perryeddie@hotmail.com</v>
      </c>
      <c r="D269" s="5" t="str">
        <f>IF(LEFT(online_course_student_data_1!$D269,1)="F","Female","Male")</f>
        <v>Female</v>
      </c>
      <c r="E269" s="4" t="str">
        <f>IF(online_course_student_data_1!$E269="us","USA",IF(online_course_student_data_1!$E269="IN","INDIA",UPPER(online_course_student_data_1!$E269)))</f>
        <v>INDIA</v>
      </c>
      <c r="F269" s="13">
        <f>IF(OR(ISBLANK(online_course_student_data_1!F269),online_course_student_data_1!F269=0),ROUND(AVERAGE(online_course_student_data_1!F$2:F$1201),0),online_course_student_data_1!F269)</f>
        <v>16</v>
      </c>
      <c r="G269" s="10">
        <v>45522</v>
      </c>
      <c r="H269" s="5" t="str">
        <f>TRIM(online_course_student_data_1!H269)</f>
        <v>Digital Marketing 101</v>
      </c>
      <c r="I269" s="5" t="str">
        <f>PROPER(TRIM(online_course_student_data_1!I269))</f>
        <v>Marketing</v>
      </c>
      <c r="J269" s="22">
        <f>IF(online_course_student_data_1!J269&gt;100%,online_course_student_data_1!J269/100,online_course_student_data_1!J269)</f>
        <v>0.45</v>
      </c>
      <c r="K269" s="11">
        <f>IF(online_course_student_data_1!K269&gt;2,online_course_student_data_1!K269/60,online_course_student_data_1!K269)</f>
        <v>1</v>
      </c>
      <c r="L269" s="4" t="s">
        <v>32</v>
      </c>
      <c r="M269" s="25">
        <f>IF(ISBLANK(online_course_student_data_1!M269),AVERAGE(1,5),IF(online_course_student_data_1!M269&gt;5,"5",online_course_student_data_1!M269))</f>
        <v>2</v>
      </c>
      <c r="N269" s="5">
        <f>LEN(online_course_student_data_1!N269)-LEN(SUBSTITUTE(online_course_student_data_1!N269,",",""))+1</f>
        <v>6</v>
      </c>
      <c r="O269" s="5" t="str" cm="1">
        <f t="array" ref="O269">_xlfn.IFS(OR(ISBLANK(online_course_student_data_1!F269),online_course_student_data_1!F269=0),"Unknown",AND(online_course_student_data_1!F269&gt;=18,online_course_student_data_1!F269&lt;=22),"Student",AND(online_course_student_data_1!F269&gt;=23,online_course_student_data_1!F269&lt;=30),"Early Career",AND(online_course_student_data_1!F269&gt;=31,online_course_student_data_1!F269&lt;=40),"Mid Career",online_course_student_data_1!F269&gt;=41,"Senior")</f>
        <v>Unknown</v>
      </c>
      <c r="P269" s="5" t="str" cm="1">
        <f t="array" ref="P269">_xlfn.IFS(AND((J269*100)+K269&gt;0,(J269*100)+K269&lt;=5),"Low",AND((J269*100)+K269&gt;5,(J269*100)+K269&lt;=15),"Medium",(J269*100)+K269&gt;15,"High")</f>
        <v>High</v>
      </c>
      <c r="Q269" s="24"/>
    </row>
    <row r="270" spans="1:17" x14ac:dyDescent="0.25">
      <c r="A270" s="4" t="s">
        <v>1208</v>
      </c>
      <c r="B270" s="5" t="str">
        <f>TRIM(PROPER(online_course_student_data_1!$B270))</f>
        <v>Kristine Garcia</v>
      </c>
      <c r="C270" s="4" t="str">
        <f>TRIM(CLEAN(online_course_student_data_1!$C270))</f>
        <v>natalie46@hotmail.com</v>
      </c>
      <c r="D270" s="5" t="str">
        <f>IF(LEFT(online_course_student_data_1!$D270,1)="F","Female","Male")</f>
        <v>Male</v>
      </c>
      <c r="E270" s="4" t="str">
        <f>IF(online_course_student_data_1!$E270="us","USA",IF(online_course_student_data_1!$E270="IN","INDIA",UPPER(online_course_student_data_1!$E270)))</f>
        <v>USA</v>
      </c>
      <c r="F270" s="13">
        <f>IF(OR(ISBLANK(online_course_student_data_1!F270),online_course_student_data_1!F270=0),ROUND(AVERAGE(online_course_student_data_1!F$2:F$1201),0),online_course_student_data_1!F270)</f>
        <v>19</v>
      </c>
      <c r="G270" s="10">
        <v>45563</v>
      </c>
      <c r="H270" s="5" t="str">
        <f>TRIM(online_course_student_data_1!H270)</f>
        <v>Graphic Design Basics</v>
      </c>
      <c r="I270" s="5" t="str">
        <f>PROPER(TRIM(online_course_student_data_1!I270))</f>
        <v>Design</v>
      </c>
      <c r="J270" s="22">
        <f>IF(online_course_student_data_1!J270&gt;100%,online_course_student_data_1!J270/100,online_course_student_data_1!J270)</f>
        <v>0.64</v>
      </c>
      <c r="K270" s="11">
        <f>IF(online_course_student_data_1!K270&gt;2,online_course_student_data_1!K270/60,online_course_student_data_1!K270)</f>
        <v>2</v>
      </c>
      <c r="L270" s="4" t="s">
        <v>39</v>
      </c>
      <c r="M270" s="25">
        <f>IF(ISBLANK(online_course_student_data_1!M270),AVERAGE(1,5),IF(online_course_student_data_1!M270&gt;5,"5",online_course_student_data_1!M270))</f>
        <v>1</v>
      </c>
      <c r="N270" s="5">
        <f>LEN(online_course_student_data_1!N270)-LEN(SUBSTITUTE(online_course_student_data_1!N270,",",""))+1</f>
        <v>2</v>
      </c>
      <c r="O270" s="5" t="str" cm="1">
        <f t="array" ref="O270">_xlfn.IFS(OR(ISBLANK(online_course_student_data_1!F270),online_course_student_data_1!F270=0),"Unknown",AND(online_course_student_data_1!F270&gt;=18,online_course_student_data_1!F270&lt;=22),"Student",AND(online_course_student_data_1!F270&gt;=23,online_course_student_data_1!F270&lt;=30),"Early Career",AND(online_course_student_data_1!F270&gt;=31,online_course_student_data_1!F270&lt;=40),"Mid Career",online_course_student_data_1!F270&gt;=41,"Senior")</f>
        <v>Student</v>
      </c>
      <c r="P270" s="5" t="str" cm="1">
        <f t="array" ref="P270">_xlfn.IFS(AND((J270*100)+K270&gt;0,(J270*100)+K270&lt;=5),"Low",AND((J270*100)+K270&gt;5,(J270*100)+K270&lt;=15),"Medium",(J270*100)+K270&gt;15,"High")</f>
        <v>High</v>
      </c>
      <c r="Q270" s="24"/>
    </row>
    <row r="271" spans="1:17" x14ac:dyDescent="0.25">
      <c r="A271" s="4" t="s">
        <v>1213</v>
      </c>
      <c r="B271" s="5" t="str">
        <f>TRIM(PROPER(online_course_student_data_1!$B271))</f>
        <v>Jamie Montgomery</v>
      </c>
      <c r="C271" s="4" t="str">
        <f>TRIM(CLEAN(online_course_student_data_1!$C271))</f>
        <v>fosternatasha@hotmail.com</v>
      </c>
      <c r="D271" s="5" t="str">
        <f>IF(LEFT(online_course_student_data_1!$D271,1)="F","Female","Male")</f>
        <v>Male</v>
      </c>
      <c r="E271" s="4" t="str">
        <f>IF(online_course_student_data_1!$E271="us","USA",IF(online_course_student_data_1!$E271="IN","INDIA",UPPER(online_course_student_data_1!$E271)))</f>
        <v>INDIA</v>
      </c>
      <c r="F271" s="13">
        <f>IF(OR(ISBLANK(online_course_student_data_1!F271),online_course_student_data_1!F271=0),ROUND(AVERAGE(online_course_student_data_1!F$2:F$1201),0),online_course_student_data_1!F271)</f>
        <v>38</v>
      </c>
      <c r="G271" s="10">
        <v>45412</v>
      </c>
      <c r="H271" s="5" t="str">
        <f>TRIM(online_course_student_data_1!H271)</f>
        <v>Project Management Essentials</v>
      </c>
      <c r="I271" s="5" t="str">
        <f>PROPER(TRIM(online_course_student_data_1!I271))</f>
        <v>Business</v>
      </c>
      <c r="J271" s="22">
        <f>IF(online_course_student_data_1!J271&gt;100%,online_course_student_data_1!J271/100,online_course_student_data_1!J271)</f>
        <v>0.91</v>
      </c>
      <c r="K271" s="11">
        <f>IF(online_course_student_data_1!K271&gt;2,online_course_student_data_1!K271/60,online_course_student_data_1!K271)</f>
        <v>1.5</v>
      </c>
      <c r="L271" s="4" t="s">
        <v>32</v>
      </c>
      <c r="M271" s="25">
        <f>IF(ISBLANK(online_course_student_data_1!M271),AVERAGE(1,5),IF(online_course_student_data_1!M271&gt;5,"5",online_course_student_data_1!M271))</f>
        <v>2</v>
      </c>
      <c r="N271" s="5">
        <f>LEN(online_course_student_data_1!N271)-LEN(SUBSTITUTE(online_course_student_data_1!N271,",",""))+1</f>
        <v>8</v>
      </c>
      <c r="O271" s="5" t="str" cm="1">
        <f t="array" ref="O271">_xlfn.IFS(OR(ISBLANK(online_course_student_data_1!F271),online_course_student_data_1!F271=0),"Unknown",AND(online_course_student_data_1!F271&gt;=18,online_course_student_data_1!F271&lt;=22),"Student",AND(online_course_student_data_1!F271&gt;=23,online_course_student_data_1!F271&lt;=30),"Early Career",AND(online_course_student_data_1!F271&gt;=31,online_course_student_data_1!F271&lt;=40),"Mid Career",online_course_student_data_1!F271&gt;=41,"Senior")</f>
        <v>Mid Career</v>
      </c>
      <c r="P271" s="5" t="str" cm="1">
        <f t="array" ref="P271">_xlfn.IFS(AND((J271*100)+K271&gt;0,(J271*100)+K271&lt;=5),"Low",AND((J271*100)+K271&gt;5,(J271*100)+K271&lt;=15),"Medium",(J271*100)+K271&gt;15,"High")</f>
        <v>High</v>
      </c>
      <c r="Q271" s="24"/>
    </row>
    <row r="272" spans="1:17" x14ac:dyDescent="0.25">
      <c r="A272" s="4" t="s">
        <v>1218</v>
      </c>
      <c r="B272" s="5" t="str">
        <f>TRIM(PROPER(online_course_student_data_1!$B272))</f>
        <v>Jaime Morgan</v>
      </c>
      <c r="C272" s="4" t="str">
        <f>TRIM(CLEAN(online_course_student_data_1!$C272))</f>
        <v>juan71@gmail.com</v>
      </c>
      <c r="D272" s="5" t="str">
        <f>IF(LEFT(online_course_student_data_1!$D272,1)="F","Female","Male")</f>
        <v>Male</v>
      </c>
      <c r="E272" s="4" t="str">
        <f>IF(online_course_student_data_1!$E272="us","USA",IF(online_course_student_data_1!$E272="IN","INDIA",UPPER(online_course_student_data_1!$E272)))</f>
        <v>USA</v>
      </c>
      <c r="F272" s="13">
        <f>IF(OR(ISBLANK(online_course_student_data_1!F272),online_course_student_data_1!F272=0),ROUND(AVERAGE(online_course_student_data_1!F$2:F$1201),0),online_course_student_data_1!F272)</f>
        <v>16</v>
      </c>
      <c r="G272" s="10">
        <v>45234</v>
      </c>
      <c r="H272" s="5" t="str">
        <f>TRIM(online_course_student_data_1!H272)</f>
        <v>HTML &amp; CSS Basics</v>
      </c>
      <c r="I272" s="5" t="str">
        <f>PROPER(TRIM(online_course_student_data_1!I272))</f>
        <v>Web Development</v>
      </c>
      <c r="J272" s="22">
        <f>IF(online_course_student_data_1!J272&gt;100%,online_course_student_data_1!J272/100,online_course_student_data_1!J272)</f>
        <v>0.99</v>
      </c>
      <c r="K272" s="11">
        <f>IF(online_course_student_data_1!K272&gt;2,online_course_student_data_1!K272/60,online_course_student_data_1!K272)</f>
        <v>2</v>
      </c>
      <c r="L272" s="4" t="s">
        <v>32</v>
      </c>
      <c r="M272" s="25">
        <f>IF(ISBLANK(online_course_student_data_1!M272),AVERAGE(1,5),IF(online_course_student_data_1!M272&gt;5,"5",online_course_student_data_1!M272))</f>
        <v>1</v>
      </c>
      <c r="N272" s="5">
        <f>LEN(online_course_student_data_1!N272)-LEN(SUBSTITUTE(online_course_student_data_1!N272,",",""))+1</f>
        <v>3</v>
      </c>
      <c r="O272" s="5" t="str" cm="1">
        <f t="array" ref="O272">_xlfn.IFS(OR(ISBLANK(online_course_student_data_1!F272),online_course_student_data_1!F272=0),"Unknown",AND(online_course_student_data_1!F272&gt;=18,online_course_student_data_1!F272&lt;=22),"Student",AND(online_course_student_data_1!F272&gt;=23,online_course_student_data_1!F272&lt;=30),"Early Career",AND(online_course_student_data_1!F272&gt;=31,online_course_student_data_1!F272&lt;=40),"Mid Career",online_course_student_data_1!F272&gt;=41,"Senior")</f>
        <v>Unknown</v>
      </c>
      <c r="P272" s="5" t="str" cm="1">
        <f t="array" ref="P272">_xlfn.IFS(AND((J272*100)+K272&gt;0,(J272*100)+K272&lt;=5),"Low",AND((J272*100)+K272&gt;5,(J272*100)+K272&lt;=15),"Medium",(J272*100)+K272&gt;15,"High")</f>
        <v>High</v>
      </c>
      <c r="Q272" s="24"/>
    </row>
    <row r="273" spans="1:17" x14ac:dyDescent="0.25">
      <c r="A273" s="4" t="s">
        <v>1222</v>
      </c>
      <c r="B273" s="5" t="str">
        <f>TRIM(PROPER(online_course_student_data_1!$B273))</f>
        <v>Erica Daniel</v>
      </c>
      <c r="C273" s="4" t="str">
        <f>TRIM(CLEAN(online_course_student_data_1!$C273))</f>
        <v>invalid-email</v>
      </c>
      <c r="D273" s="5" t="str">
        <f>IF(LEFT(online_course_student_data_1!$D273,1)="F","Female","Male")</f>
        <v>Male</v>
      </c>
      <c r="E273" s="4" t="str">
        <f>IF(online_course_student_data_1!$E273="us","USA",IF(online_course_student_data_1!$E273="IN","INDIA",UPPER(online_course_student_data_1!$E273)))</f>
        <v>GERMANY</v>
      </c>
      <c r="F273" s="13">
        <f>IF(OR(ISBLANK(online_course_student_data_1!F273),online_course_student_data_1!F273=0),ROUND(AVERAGE(online_course_student_data_1!F$2:F$1201),0),online_course_student_data_1!F273)</f>
        <v>16</v>
      </c>
      <c r="G273" s="10">
        <v>44572</v>
      </c>
      <c r="H273" s="5" t="str">
        <f>TRIM(online_course_student_data_1!H273)</f>
        <v>Digital Marketing 101</v>
      </c>
      <c r="I273" s="5" t="str">
        <f>PROPER(TRIM(online_course_student_data_1!I273))</f>
        <v>Marketing</v>
      </c>
      <c r="J273" s="22">
        <f>IF(online_course_student_data_1!J273&gt;100%,online_course_student_data_1!J273/100,online_course_student_data_1!J273)</f>
        <v>0.96</v>
      </c>
      <c r="K273" s="11">
        <f>IF(online_course_student_data_1!K273&gt;2,online_course_student_data_1!K273/60,online_course_student_data_1!K273)</f>
        <v>1.5</v>
      </c>
      <c r="L273" s="4" t="s">
        <v>32</v>
      </c>
      <c r="M273" s="25" t="str">
        <f>IF(ISBLANK(online_course_student_data_1!M273),AVERAGE(1,5),IF(online_course_student_data_1!M273&gt;5,"5",online_course_student_data_1!M273))</f>
        <v>5</v>
      </c>
      <c r="N273" s="5">
        <f>LEN(online_course_student_data_1!N273)-LEN(SUBSTITUTE(online_course_student_data_1!N273,",",""))+1</f>
        <v>6</v>
      </c>
      <c r="O273" s="5" t="str" cm="1">
        <f t="array" ref="O273">_xlfn.IFS(OR(ISBLANK(online_course_student_data_1!F273),online_course_student_data_1!F273=0),"Unknown",AND(online_course_student_data_1!F273&gt;=18,online_course_student_data_1!F273&lt;=22),"Student",AND(online_course_student_data_1!F273&gt;=23,online_course_student_data_1!F273&lt;=30),"Early Career",AND(online_course_student_data_1!F273&gt;=31,online_course_student_data_1!F273&lt;=40),"Mid Career",online_course_student_data_1!F273&gt;=41,"Senior")</f>
        <v>Unknown</v>
      </c>
      <c r="P273" s="5" t="str" cm="1">
        <f t="array" ref="P273">_xlfn.IFS(AND((J273*100)+K273&gt;0,(J273*100)+K273&lt;=5),"Low",AND((J273*100)+K273&gt;5,(J273*100)+K273&lt;=15),"Medium",(J273*100)+K273&gt;15,"High")</f>
        <v>High</v>
      </c>
      <c r="Q273" s="24"/>
    </row>
    <row r="274" spans="1:17" x14ac:dyDescent="0.25">
      <c r="A274" s="4" t="s">
        <v>1225</v>
      </c>
      <c r="B274" s="5" t="str">
        <f>TRIM(PROPER(online_course_student_data_1!$B274))</f>
        <v>Rodney Figueroa</v>
      </c>
      <c r="C274" s="4" t="str">
        <f>TRIM(CLEAN(online_course_student_data_1!$C274))</f>
        <v>robertsonerik@yahoo.com</v>
      </c>
      <c r="D274" s="5" t="str">
        <f>IF(LEFT(online_course_student_data_1!$D274,1)="F","Female","Male")</f>
        <v>Male</v>
      </c>
      <c r="E274" s="4" t="str">
        <f>IF(online_course_student_data_1!$E274="us","USA",IF(online_course_student_data_1!$E274="IN","INDIA",UPPER(online_course_student_data_1!$E274)))</f>
        <v>UK</v>
      </c>
      <c r="F274" s="13">
        <f>IF(OR(ISBLANK(online_course_student_data_1!F274),online_course_student_data_1!F274=0),ROUND(AVERAGE(online_course_student_data_1!F$2:F$1201),0),online_course_student_data_1!F274)</f>
        <v>16</v>
      </c>
      <c r="G274" s="10">
        <v>45302</v>
      </c>
      <c r="H274" s="5" t="str">
        <f>TRIM(online_course_student_data_1!H274)</f>
        <v>HTML &amp; CSS Basics</v>
      </c>
      <c r="I274" s="5" t="str">
        <f>PROPER(TRIM(online_course_student_data_1!I274))</f>
        <v>Web Development</v>
      </c>
      <c r="J274" s="22">
        <f>IF(online_course_student_data_1!J274&gt;100%,online_course_student_data_1!J274/100,online_course_student_data_1!J274)</f>
        <v>0.21</v>
      </c>
      <c r="K274" s="11">
        <f>IF(online_course_student_data_1!K274&gt;2,online_course_student_data_1!K274/60,online_course_student_data_1!K274)</f>
        <v>0.75</v>
      </c>
      <c r="L274" s="4" t="s">
        <v>32</v>
      </c>
      <c r="M274" s="25">
        <f>IF(ISBLANK(online_course_student_data_1!M274),AVERAGE(1,5),IF(online_course_student_data_1!M274&gt;5,"5",online_course_student_data_1!M274))</f>
        <v>1</v>
      </c>
      <c r="N274" s="5">
        <f>LEN(online_course_student_data_1!N274)-LEN(SUBSTITUTE(online_course_student_data_1!N274,",",""))+1</f>
        <v>7</v>
      </c>
      <c r="O274" s="5" t="str" cm="1">
        <f t="array" ref="O274">_xlfn.IFS(OR(ISBLANK(online_course_student_data_1!F274),online_course_student_data_1!F274=0),"Unknown",AND(online_course_student_data_1!F274&gt;=18,online_course_student_data_1!F274&lt;=22),"Student",AND(online_course_student_data_1!F274&gt;=23,online_course_student_data_1!F274&lt;=30),"Early Career",AND(online_course_student_data_1!F274&gt;=31,online_course_student_data_1!F274&lt;=40),"Mid Career",online_course_student_data_1!F274&gt;=41,"Senior")</f>
        <v>Unknown</v>
      </c>
      <c r="P274" s="5" t="str" cm="1">
        <f t="array" ref="P274">_xlfn.IFS(AND((J274*100)+K274&gt;0,(J274*100)+K274&lt;=5),"Low",AND((J274*100)+K274&gt;5,(J274*100)+K274&lt;=15),"Medium",(J274*100)+K274&gt;15,"High")</f>
        <v>High</v>
      </c>
      <c r="Q274" s="24"/>
    </row>
    <row r="275" spans="1:17" x14ac:dyDescent="0.25">
      <c r="A275" s="4" t="s">
        <v>1229</v>
      </c>
      <c r="B275" s="5" t="str">
        <f>TRIM(PROPER(online_course_student_data_1!$B275))</f>
        <v>Laura Thompson</v>
      </c>
      <c r="C275" s="4" t="str">
        <f>TRIM(CLEAN(online_course_student_data_1!$C275))</f>
        <v>wrightstephen@bush-hill.info</v>
      </c>
      <c r="D275" s="5" t="str">
        <f>IF(LEFT(online_course_student_data_1!$D275,1)="F","Female","Male")</f>
        <v>Male</v>
      </c>
      <c r="E275" s="4" t="str">
        <f>IF(online_course_student_data_1!$E275="us","USA",IF(online_course_student_data_1!$E275="IN","INDIA",UPPER(online_course_student_data_1!$E275)))</f>
        <v>INDIA</v>
      </c>
      <c r="F275" s="13">
        <f>IF(OR(ISBLANK(online_course_student_data_1!F275),online_course_student_data_1!F275=0),ROUND(AVERAGE(online_course_student_data_1!F$2:F$1201),0),online_course_student_data_1!F275)</f>
        <v>25</v>
      </c>
      <c r="G275" s="10">
        <v>45328</v>
      </c>
      <c r="H275" s="5" t="str">
        <f>TRIM(online_course_student_data_1!H275)</f>
        <v>Adobe Illustrator Mastery</v>
      </c>
      <c r="I275" s="5" t="str">
        <f>PROPER(TRIM(online_course_student_data_1!I275))</f>
        <v>Design</v>
      </c>
      <c r="J275" s="22">
        <f>IF(online_course_student_data_1!J275&gt;100%,online_course_student_data_1!J275/100,online_course_student_data_1!J275)</f>
        <v>0.62</v>
      </c>
      <c r="K275" s="11">
        <f>IF(online_course_student_data_1!K275&gt;2,online_course_student_data_1!K275/60,online_course_student_data_1!K275)</f>
        <v>2</v>
      </c>
      <c r="L275" s="4" t="s">
        <v>39</v>
      </c>
      <c r="M275" s="25">
        <f>IF(ISBLANK(online_course_student_data_1!M275),AVERAGE(1,5),IF(online_course_student_data_1!M275&gt;5,"5",online_course_student_data_1!M275))</f>
        <v>3</v>
      </c>
      <c r="N275" s="5">
        <f>LEN(online_course_student_data_1!N275)-LEN(SUBSTITUTE(online_course_student_data_1!N275,",",""))+1</f>
        <v>3</v>
      </c>
      <c r="O275" s="5" t="str" cm="1">
        <f t="array" ref="O275">_xlfn.IFS(OR(ISBLANK(online_course_student_data_1!F275),online_course_student_data_1!F275=0),"Unknown",AND(online_course_student_data_1!F275&gt;=18,online_course_student_data_1!F275&lt;=22),"Student",AND(online_course_student_data_1!F275&gt;=23,online_course_student_data_1!F275&lt;=30),"Early Career",AND(online_course_student_data_1!F275&gt;=31,online_course_student_data_1!F275&lt;=40),"Mid Career",online_course_student_data_1!F275&gt;=41,"Senior")</f>
        <v>Early Career</v>
      </c>
      <c r="P275" s="5" t="str" cm="1">
        <f t="array" ref="P275">_xlfn.IFS(AND((J275*100)+K275&gt;0,(J275*100)+K275&lt;=5),"Low",AND((J275*100)+K275&gt;5,(J275*100)+K275&lt;=15),"Medium",(J275*100)+K275&gt;15,"High")</f>
        <v>High</v>
      </c>
      <c r="Q275" s="24"/>
    </row>
    <row r="276" spans="1:17" x14ac:dyDescent="0.25">
      <c r="A276" s="4" t="s">
        <v>1233</v>
      </c>
      <c r="B276" s="5" t="str">
        <f>TRIM(PROPER(online_course_student_data_1!$B276))</f>
        <v>Dana Burns</v>
      </c>
      <c r="C276" s="4" t="str">
        <f>TRIM(CLEAN(online_course_student_data_1!$C276))</f>
        <v>susanwells@hotmail.com</v>
      </c>
      <c r="D276" s="5" t="str">
        <f>IF(LEFT(online_course_student_data_1!$D276,1)="F","Female","Male")</f>
        <v>Male</v>
      </c>
      <c r="E276" s="4" t="str">
        <f>IF(online_course_student_data_1!$E276="us","USA",IF(online_course_student_data_1!$E276="IN","INDIA",UPPER(online_course_student_data_1!$E276)))</f>
        <v>CANADA</v>
      </c>
      <c r="F276" s="13">
        <f>IF(OR(ISBLANK(online_course_student_data_1!F276),online_course_student_data_1!F276=0),ROUND(AVERAGE(online_course_student_data_1!F$2:F$1201),0),online_course_student_data_1!F276)</f>
        <v>16</v>
      </c>
      <c r="G276" s="10">
        <v>45442</v>
      </c>
      <c r="H276" s="5" t="str">
        <f>TRIM(online_course_student_data_1!H276)</f>
        <v>React for Beginners</v>
      </c>
      <c r="I276" s="5" t="str">
        <f>PROPER(TRIM(online_course_student_data_1!I276))</f>
        <v>Web Development</v>
      </c>
      <c r="J276" s="22">
        <f>IF(online_course_student_data_1!J276&gt;100%,online_course_student_data_1!J276/100,online_course_student_data_1!J276)</f>
        <v>0.15</v>
      </c>
      <c r="K276" s="11">
        <f>IF(online_course_student_data_1!K276&gt;2,online_course_student_data_1!K276/60,online_course_student_data_1!K276)</f>
        <v>0.75</v>
      </c>
      <c r="L276" s="4" t="s">
        <v>32</v>
      </c>
      <c r="M276" s="25">
        <f>IF(ISBLANK(online_course_student_data_1!M276),AVERAGE(1,5),IF(online_course_student_data_1!M276&gt;5,"5",online_course_student_data_1!M276))</f>
        <v>3</v>
      </c>
      <c r="N276" s="5">
        <f>LEN(online_course_student_data_1!N276)-LEN(SUBSTITUTE(online_course_student_data_1!N276,",",""))+1</f>
        <v>1</v>
      </c>
      <c r="O276" s="5" t="str" cm="1">
        <f t="array" ref="O276">_xlfn.IFS(OR(ISBLANK(online_course_student_data_1!F276),online_course_student_data_1!F276=0),"Unknown",AND(online_course_student_data_1!F276&gt;=18,online_course_student_data_1!F276&lt;=22),"Student",AND(online_course_student_data_1!F276&gt;=23,online_course_student_data_1!F276&lt;=30),"Early Career",AND(online_course_student_data_1!F276&gt;=31,online_course_student_data_1!F276&lt;=40),"Mid Career",online_course_student_data_1!F276&gt;=41,"Senior")</f>
        <v>Unknown</v>
      </c>
      <c r="P276" s="5" t="str" cm="1">
        <f t="array" ref="P276">_xlfn.IFS(AND((J276*100)+K276&gt;0,(J276*100)+K276&lt;=5),"Low",AND((J276*100)+K276&gt;5,(J276*100)+K276&lt;=15),"Medium",(J276*100)+K276&gt;15,"High")</f>
        <v>High</v>
      </c>
      <c r="Q276" s="24"/>
    </row>
    <row r="277" spans="1:17" x14ac:dyDescent="0.25">
      <c r="A277" s="4" t="s">
        <v>1237</v>
      </c>
      <c r="B277" s="5" t="str">
        <f>TRIM(PROPER(online_course_student_data_1!$B277))</f>
        <v>Ronald Davis</v>
      </c>
      <c r="C277" s="4" t="str">
        <f>TRIM(CLEAN(online_course_student_data_1!$C277))</f>
        <v>kwilliams@vincent.com</v>
      </c>
      <c r="D277" s="5" t="str">
        <f>IF(LEFT(online_course_student_data_1!$D277,1)="F","Female","Male")</f>
        <v>Female</v>
      </c>
      <c r="E277" s="4" t="str">
        <f>IF(online_course_student_data_1!$E277="us","USA",IF(online_course_student_data_1!$E277="IN","INDIA",UPPER(online_course_student_data_1!$E277)))</f>
        <v>INDIA</v>
      </c>
      <c r="F277" s="13">
        <f>IF(OR(ISBLANK(online_course_student_data_1!F277),online_course_student_data_1!F277=0),ROUND(AVERAGE(online_course_student_data_1!F$2:F$1201),0),online_course_student_data_1!F277)</f>
        <v>16</v>
      </c>
      <c r="G277" s="10">
        <v>44967</v>
      </c>
      <c r="H277" s="5" t="str">
        <f>TRIM(online_course_student_data_1!H277)</f>
        <v>Data Visualization with R</v>
      </c>
      <c r="I277" s="5" t="str">
        <f>PROPER(TRIM(online_course_student_data_1!I277))</f>
        <v>Data Science</v>
      </c>
      <c r="J277" s="22">
        <f>IF(online_course_student_data_1!J277&gt;100%,online_course_student_data_1!J277/100,online_course_student_data_1!J277)</f>
        <v>0.06</v>
      </c>
      <c r="K277" s="11">
        <f>IF(online_course_student_data_1!K277&gt;2,online_course_student_data_1!K277/60,online_course_student_data_1!K277)</f>
        <v>1</v>
      </c>
      <c r="L277" s="4" t="s">
        <v>39</v>
      </c>
      <c r="M277" s="25">
        <f>IF(ISBLANK(online_course_student_data_1!M277),AVERAGE(1,5),IF(online_course_student_data_1!M277&gt;5,"5",online_course_student_data_1!M277))</f>
        <v>3</v>
      </c>
      <c r="N277" s="5">
        <f>LEN(online_course_student_data_1!N277)-LEN(SUBSTITUTE(online_course_student_data_1!N277,",",""))+1</f>
        <v>2</v>
      </c>
      <c r="O277" s="5" t="str" cm="1">
        <f t="array" ref="O277">_xlfn.IFS(OR(ISBLANK(online_course_student_data_1!F277),online_course_student_data_1!F277=0),"Unknown",AND(online_course_student_data_1!F277&gt;=18,online_course_student_data_1!F277&lt;=22),"Student",AND(online_course_student_data_1!F277&gt;=23,online_course_student_data_1!F277&lt;=30),"Early Career",AND(online_course_student_data_1!F277&gt;=31,online_course_student_data_1!F277&lt;=40),"Mid Career",online_course_student_data_1!F277&gt;=41,"Senior")</f>
        <v>Unknown</v>
      </c>
      <c r="P277" s="5" t="str" cm="1">
        <f t="array" ref="P277">_xlfn.IFS(AND((J277*100)+K277&gt;0,(J277*100)+K277&lt;=5),"Low",AND((J277*100)+K277&gt;5,(J277*100)+K277&lt;=15),"Medium",(J277*100)+K277&gt;15,"High")</f>
        <v>Medium</v>
      </c>
      <c r="Q277" s="24"/>
    </row>
    <row r="278" spans="1:17" x14ac:dyDescent="0.25">
      <c r="A278" s="4" t="s">
        <v>1241</v>
      </c>
      <c r="B278" s="5" t="str">
        <f>TRIM(PROPER(online_course_student_data_1!$B278))</f>
        <v>Sharon Coffey</v>
      </c>
      <c r="C278" s="4" t="str">
        <f>TRIM(CLEAN(online_course_student_data_1!$C278))</f>
        <v>pbuck@burke.com</v>
      </c>
      <c r="D278" s="5" t="str">
        <f>IF(LEFT(online_course_student_data_1!$D278,1)="F","Female","Male")</f>
        <v>Male</v>
      </c>
      <c r="E278" s="4" t="str">
        <f>IF(online_course_student_data_1!$E278="us","USA",IF(online_course_student_data_1!$E278="IN","INDIA",UPPER(online_course_student_data_1!$E278)))</f>
        <v>USA</v>
      </c>
      <c r="F278" s="13">
        <f>IF(OR(ISBLANK(online_course_student_data_1!F278),online_course_student_data_1!F278=0),ROUND(AVERAGE(online_course_student_data_1!F$2:F$1201),0),online_course_student_data_1!F278)</f>
        <v>16</v>
      </c>
      <c r="G278" s="10">
        <v>45710</v>
      </c>
      <c r="H278" s="5" t="str">
        <f>TRIM(online_course_student_data_1!H278)</f>
        <v>Machine Learning A-Z</v>
      </c>
      <c r="I278" s="5" t="str">
        <f>PROPER(TRIM(online_course_student_data_1!I278))</f>
        <v>Data Science</v>
      </c>
      <c r="J278" s="22">
        <f>IF(online_course_student_data_1!J278&gt;100%,online_course_student_data_1!J278/100,online_course_student_data_1!J278)</f>
        <v>0.66</v>
      </c>
      <c r="K278" s="11">
        <f>IF(online_course_student_data_1!K278&gt;2,online_course_student_data_1!K278/60,online_course_student_data_1!K278)</f>
        <v>1</v>
      </c>
      <c r="L278" s="4" t="s">
        <v>32</v>
      </c>
      <c r="M278" s="25">
        <f>IF(ISBLANK(online_course_student_data_1!M278),AVERAGE(1,5),IF(online_course_student_data_1!M278&gt;5,"5",online_course_student_data_1!M278))</f>
        <v>3</v>
      </c>
      <c r="N278" s="5">
        <f>LEN(online_course_student_data_1!N278)-LEN(SUBSTITUTE(online_course_student_data_1!N278,",",""))+1</f>
        <v>7</v>
      </c>
      <c r="O278" s="5" t="str" cm="1">
        <f t="array" ref="O278">_xlfn.IFS(OR(ISBLANK(online_course_student_data_1!F278),online_course_student_data_1!F278=0),"Unknown",AND(online_course_student_data_1!F278&gt;=18,online_course_student_data_1!F278&lt;=22),"Student",AND(online_course_student_data_1!F278&gt;=23,online_course_student_data_1!F278&lt;=30),"Early Career",AND(online_course_student_data_1!F278&gt;=31,online_course_student_data_1!F278&lt;=40),"Mid Career",online_course_student_data_1!F278&gt;=41,"Senior")</f>
        <v>Unknown</v>
      </c>
      <c r="P278" s="5" t="str" cm="1">
        <f t="array" ref="P278">_xlfn.IFS(AND((J278*100)+K278&gt;0,(J278*100)+K278&lt;=5),"Low",AND((J278*100)+K278&gt;5,(J278*100)+K278&lt;=15),"Medium",(J278*100)+K278&gt;15,"High")</f>
        <v>High</v>
      </c>
      <c r="Q278" s="24"/>
    </row>
    <row r="279" spans="1:17" x14ac:dyDescent="0.25">
      <c r="A279" s="4" t="s">
        <v>1246</v>
      </c>
      <c r="B279" s="5" t="str">
        <f>TRIM(PROPER(online_course_student_data_1!$B279))</f>
        <v>Michelle Hill</v>
      </c>
      <c r="C279" s="4" t="str">
        <f>TRIM(CLEAN(online_course_student_data_1!$C279))</f>
        <v>stephen37@yahoo.com</v>
      </c>
      <c r="D279" s="5" t="str">
        <f>IF(LEFT(online_course_student_data_1!$D279,1)="F","Female","Male")</f>
        <v>Female</v>
      </c>
      <c r="E279" s="4" t="str">
        <f>IF(online_course_student_data_1!$E279="us","USA",IF(online_course_student_data_1!$E279="IN","INDIA",UPPER(online_course_student_data_1!$E279)))</f>
        <v>USA</v>
      </c>
      <c r="F279" s="13">
        <f>IF(OR(ISBLANK(online_course_student_data_1!F279),online_course_student_data_1!F279=0),ROUND(AVERAGE(online_course_student_data_1!F$2:F$1201),0),online_course_student_data_1!F279)</f>
        <v>27</v>
      </c>
      <c r="G279" s="10">
        <v>45021</v>
      </c>
      <c r="H279" s="5" t="str">
        <f>TRIM(online_course_student_data_1!H279)</f>
        <v>Python for Data Science</v>
      </c>
      <c r="I279" s="5" t="str">
        <f>PROPER(TRIM(online_course_student_data_1!I279))</f>
        <v>Data Science</v>
      </c>
      <c r="J279" s="22">
        <f>IF(online_course_student_data_1!J279&gt;100%,online_course_student_data_1!J279/100,online_course_student_data_1!J279)</f>
        <v>0.99</v>
      </c>
      <c r="K279" s="11">
        <f>IF(online_course_student_data_1!K279&gt;2,online_course_student_data_1!K279/60,online_course_student_data_1!K279)</f>
        <v>1.5</v>
      </c>
      <c r="L279" s="4" t="s">
        <v>39</v>
      </c>
      <c r="M279" s="25">
        <f>IF(ISBLANK(online_course_student_data_1!M279),AVERAGE(1,5),IF(online_course_student_data_1!M279&gt;5,"5",online_course_student_data_1!M279))</f>
        <v>3</v>
      </c>
      <c r="N279" s="5">
        <f>LEN(online_course_student_data_1!N279)-LEN(SUBSTITUTE(online_course_student_data_1!N279,",",""))+1</f>
        <v>8</v>
      </c>
      <c r="O279" s="5" t="str" cm="1">
        <f t="array" ref="O279">_xlfn.IFS(OR(ISBLANK(online_course_student_data_1!F279),online_course_student_data_1!F279=0),"Unknown",AND(online_course_student_data_1!F279&gt;=18,online_course_student_data_1!F279&lt;=22),"Student",AND(online_course_student_data_1!F279&gt;=23,online_course_student_data_1!F279&lt;=30),"Early Career",AND(online_course_student_data_1!F279&gt;=31,online_course_student_data_1!F279&lt;=40),"Mid Career",online_course_student_data_1!F279&gt;=41,"Senior")</f>
        <v>Early Career</v>
      </c>
      <c r="P279" s="5" t="str" cm="1">
        <f t="array" ref="P279">_xlfn.IFS(AND((J279*100)+K279&gt;0,(J279*100)+K279&lt;=5),"Low",AND((J279*100)+K279&gt;5,(J279*100)+K279&lt;=15),"Medium",(J279*100)+K279&gt;15,"High")</f>
        <v>High</v>
      </c>
      <c r="Q279" s="24"/>
    </row>
    <row r="280" spans="1:17" x14ac:dyDescent="0.25">
      <c r="A280" s="4" t="s">
        <v>1250</v>
      </c>
      <c r="B280" s="5" t="str">
        <f>TRIM(PROPER(online_course_student_data_1!$B280))</f>
        <v>Adrienne Key</v>
      </c>
      <c r="C280" s="4" t="str">
        <f>TRIM(CLEAN(online_course_student_data_1!$C280))</f>
        <v>kenneth17@gmail.com</v>
      </c>
      <c r="D280" s="5" t="str">
        <f>IF(LEFT(online_course_student_data_1!$D280,1)="F","Female","Male")</f>
        <v>Female</v>
      </c>
      <c r="E280" s="4" t="str">
        <f>IF(online_course_student_data_1!$E280="us","USA",IF(online_course_student_data_1!$E280="IN","INDIA",UPPER(online_course_student_data_1!$E280)))</f>
        <v>UK</v>
      </c>
      <c r="F280" s="13">
        <f>IF(OR(ISBLANK(online_course_student_data_1!F280),online_course_student_data_1!F280=0),ROUND(AVERAGE(online_course_student_data_1!F$2:F$1201),0),online_course_student_data_1!F280)</f>
        <v>16</v>
      </c>
      <c r="G280" s="10">
        <v>45709</v>
      </c>
      <c r="H280" s="5" t="str">
        <f>TRIM(online_course_student_data_1!H280)</f>
        <v>React for Beginners</v>
      </c>
      <c r="I280" s="5" t="str">
        <f>PROPER(TRIM(online_course_student_data_1!I280))</f>
        <v>Web Development</v>
      </c>
      <c r="J280" s="22">
        <f>IF(online_course_student_data_1!J280&gt;100%,online_course_student_data_1!J280/100,online_course_student_data_1!J280)</f>
        <v>0.01</v>
      </c>
      <c r="K280" s="11">
        <f>IF(online_course_student_data_1!K280&gt;2,online_course_student_data_1!K280/60,online_course_student_data_1!K280)</f>
        <v>2</v>
      </c>
      <c r="L280" s="4" t="s">
        <v>39</v>
      </c>
      <c r="M280" s="25">
        <f>IF(ISBLANK(online_course_student_data_1!M280),AVERAGE(1,5),IF(online_course_student_data_1!M280&gt;5,"5",online_course_student_data_1!M280))</f>
        <v>3</v>
      </c>
      <c r="N280" s="5">
        <f>LEN(online_course_student_data_1!N280)-LEN(SUBSTITUTE(online_course_student_data_1!N280,",",""))+1</f>
        <v>8</v>
      </c>
      <c r="O280" s="5" t="str" cm="1">
        <f t="array" ref="O280">_xlfn.IFS(OR(ISBLANK(online_course_student_data_1!F280),online_course_student_data_1!F280=0),"Unknown",AND(online_course_student_data_1!F280&gt;=18,online_course_student_data_1!F280&lt;=22),"Student",AND(online_course_student_data_1!F280&gt;=23,online_course_student_data_1!F280&lt;=30),"Early Career",AND(online_course_student_data_1!F280&gt;=31,online_course_student_data_1!F280&lt;=40),"Mid Career",online_course_student_data_1!F280&gt;=41,"Senior")</f>
        <v>Unknown</v>
      </c>
      <c r="P280" s="5" t="str" cm="1">
        <f t="array" ref="P280">_xlfn.IFS(AND((J280*100)+K280&gt;0,(J280*100)+K280&lt;=5),"Low",AND((J280*100)+K280&gt;5,(J280*100)+K280&lt;=15),"Medium",(J280*100)+K280&gt;15,"High")</f>
        <v>Low</v>
      </c>
      <c r="Q280" s="24"/>
    </row>
    <row r="281" spans="1:17" x14ac:dyDescent="0.25">
      <c r="A281" s="4" t="s">
        <v>1255</v>
      </c>
      <c r="B281" s="5" t="str">
        <f>TRIM(PROPER(online_course_student_data_1!$B281))</f>
        <v>Debbie Dawson</v>
      </c>
      <c r="C281" s="4" t="str">
        <f>TRIM(CLEAN(online_course_student_data_1!$C281))</f>
        <v>edwardcannon@gmail.com</v>
      </c>
      <c r="D281" s="5" t="str">
        <f>IF(LEFT(online_course_student_data_1!$D281,1)="F","Female","Male")</f>
        <v>Male</v>
      </c>
      <c r="E281" s="4" t="str">
        <f>IF(online_course_student_data_1!$E281="us","USA",IF(online_course_student_data_1!$E281="IN","INDIA",UPPER(online_course_student_data_1!$E281)))</f>
        <v>INDIA</v>
      </c>
      <c r="F281" s="13">
        <f>IF(OR(ISBLANK(online_course_student_data_1!F281),online_course_student_data_1!F281=0),ROUND(AVERAGE(online_course_student_data_1!F$2:F$1201),0),online_course_student_data_1!F281)</f>
        <v>16</v>
      </c>
      <c r="G281" s="10">
        <v>45239</v>
      </c>
      <c r="H281" s="5" t="str">
        <f>TRIM(online_course_student_data_1!H281)</f>
        <v>Machine Learning A-Z</v>
      </c>
      <c r="I281" s="5" t="str">
        <f>PROPER(TRIM(online_course_student_data_1!I281))</f>
        <v>Data Science</v>
      </c>
      <c r="J281" s="22">
        <f>IF(online_course_student_data_1!J281&gt;100%,online_course_student_data_1!J281/100,online_course_student_data_1!J281)</f>
        <v>0.37</v>
      </c>
      <c r="K281" s="11">
        <f>IF(online_course_student_data_1!K281&gt;2,online_course_student_data_1!K281/60,online_course_student_data_1!K281)</f>
        <v>2</v>
      </c>
      <c r="L281" s="4" t="s">
        <v>39</v>
      </c>
      <c r="M281" s="25">
        <f>IF(ISBLANK(online_course_student_data_1!M281),AVERAGE(1,5),IF(online_course_student_data_1!M281&gt;5,"5",online_course_student_data_1!M281))</f>
        <v>3</v>
      </c>
      <c r="N281" s="5">
        <f>LEN(online_course_student_data_1!N281)-LEN(SUBSTITUTE(online_course_student_data_1!N281,",",""))+1</f>
        <v>4</v>
      </c>
      <c r="O281" s="5" t="str" cm="1">
        <f t="array" ref="O281">_xlfn.IFS(OR(ISBLANK(online_course_student_data_1!F281),online_course_student_data_1!F281=0),"Unknown",AND(online_course_student_data_1!F281&gt;=18,online_course_student_data_1!F281&lt;=22),"Student",AND(online_course_student_data_1!F281&gt;=23,online_course_student_data_1!F281&lt;=30),"Early Career",AND(online_course_student_data_1!F281&gt;=31,online_course_student_data_1!F281&lt;=40),"Mid Career",online_course_student_data_1!F281&gt;=41,"Senior")</f>
        <v>Unknown</v>
      </c>
      <c r="P281" s="5" t="str" cm="1">
        <f t="array" ref="P281">_xlfn.IFS(AND((J281*100)+K281&gt;0,(J281*100)+K281&lt;=5),"Low",AND((J281*100)+K281&gt;5,(J281*100)+K281&lt;=15),"Medium",(J281*100)+K281&gt;15,"High")</f>
        <v>High</v>
      </c>
      <c r="Q281" s="24"/>
    </row>
    <row r="282" spans="1:17" x14ac:dyDescent="0.25">
      <c r="A282" s="4" t="s">
        <v>1259</v>
      </c>
      <c r="B282" s="5" t="str">
        <f>TRIM(PROPER(online_course_student_data_1!$B282))</f>
        <v>Alexander Jimenez</v>
      </c>
      <c r="C282" s="4" t="str">
        <f>TRIM(CLEAN(online_course_student_data_1!$C282))</f>
        <v>rebecca66@hotmail.com</v>
      </c>
      <c r="D282" s="5" t="str">
        <f>IF(LEFT(online_course_student_data_1!$D282,1)="F","Female","Male")</f>
        <v>Male</v>
      </c>
      <c r="E282" s="4" t="str">
        <f>IF(online_course_student_data_1!$E282="us","USA",IF(online_course_student_data_1!$E282="IN","INDIA",UPPER(online_course_student_data_1!$E282)))</f>
        <v>INDIA</v>
      </c>
      <c r="F282" s="13">
        <f>IF(OR(ISBLANK(online_course_student_data_1!F282),online_course_student_data_1!F282=0),ROUND(AVERAGE(online_course_student_data_1!F$2:F$1201),0),online_course_student_data_1!F282)</f>
        <v>16</v>
      </c>
      <c r="G282" s="10">
        <v>45590</v>
      </c>
      <c r="H282" s="5" t="str">
        <f>TRIM(online_course_student_data_1!H282)</f>
        <v>Project Management Essentials</v>
      </c>
      <c r="I282" s="5" t="str">
        <f>PROPER(TRIM(online_course_student_data_1!I282))</f>
        <v>Business</v>
      </c>
      <c r="J282" s="22">
        <f>IF(online_course_student_data_1!J282&gt;100%,online_course_student_data_1!J282/100,online_course_student_data_1!J282)</f>
        <v>0.05</v>
      </c>
      <c r="K282" s="11">
        <f>IF(online_course_student_data_1!K282&gt;2,online_course_student_data_1!K282/60,online_course_student_data_1!K282)</f>
        <v>1.5</v>
      </c>
      <c r="L282" s="4" t="s">
        <v>32</v>
      </c>
      <c r="M282" s="25">
        <f>IF(ISBLANK(online_course_student_data_1!M282),AVERAGE(1,5),IF(online_course_student_data_1!M282&gt;5,"5",online_course_student_data_1!M282))</f>
        <v>1</v>
      </c>
      <c r="N282" s="5">
        <f>LEN(online_course_student_data_1!N282)-LEN(SUBSTITUTE(online_course_student_data_1!N282,",",""))+1</f>
        <v>2</v>
      </c>
      <c r="O282" s="5" t="str" cm="1">
        <f t="array" ref="O282">_xlfn.IFS(OR(ISBLANK(online_course_student_data_1!F282),online_course_student_data_1!F282=0),"Unknown",AND(online_course_student_data_1!F282&gt;=18,online_course_student_data_1!F282&lt;=22),"Student",AND(online_course_student_data_1!F282&gt;=23,online_course_student_data_1!F282&lt;=30),"Early Career",AND(online_course_student_data_1!F282&gt;=31,online_course_student_data_1!F282&lt;=40),"Mid Career",online_course_student_data_1!F282&gt;=41,"Senior")</f>
        <v>Unknown</v>
      </c>
      <c r="P282" s="5" t="str" cm="1">
        <f t="array" ref="P282">_xlfn.IFS(AND((J282*100)+K282&gt;0,(J282*100)+K282&lt;=5),"Low",AND((J282*100)+K282&gt;5,(J282*100)+K282&lt;=15),"Medium",(J282*100)+K282&gt;15,"High")</f>
        <v>Medium</v>
      </c>
      <c r="Q282" s="24"/>
    </row>
    <row r="283" spans="1:17" x14ac:dyDescent="0.25">
      <c r="A283" s="4" t="s">
        <v>1264</v>
      </c>
      <c r="B283" s="5" t="str">
        <f>TRIM(PROPER(online_course_student_data_1!$B283))</f>
        <v>Grace Reeves</v>
      </c>
      <c r="C283" s="4" t="str">
        <f>TRIM(CLEAN(online_course_student_data_1!$C283))</f>
        <v>william28@gmail.com</v>
      </c>
      <c r="D283" s="5" t="str">
        <f>IF(LEFT(online_course_student_data_1!$D283,1)="F","Female","Male")</f>
        <v>Female</v>
      </c>
      <c r="E283" s="4" t="str">
        <f>IF(online_course_student_data_1!$E283="us","USA",IF(online_course_student_data_1!$E283="IN","INDIA",UPPER(online_course_student_data_1!$E283)))</f>
        <v>USA</v>
      </c>
      <c r="F283" s="13">
        <f>IF(OR(ISBLANK(online_course_student_data_1!F283),online_course_student_data_1!F283=0),ROUND(AVERAGE(online_course_student_data_1!F$2:F$1201),0),online_course_student_data_1!F283)</f>
        <v>38</v>
      </c>
      <c r="G283" s="10">
        <v>44712</v>
      </c>
      <c r="H283" s="5" t="str">
        <f>TRIM(online_course_student_data_1!H283)</f>
        <v>Machine Learning A-Z</v>
      </c>
      <c r="I283" s="5" t="str">
        <f>PROPER(TRIM(online_course_student_data_1!I283))</f>
        <v>Data Science</v>
      </c>
      <c r="J283" s="22">
        <f>IF(online_course_student_data_1!J283&gt;100%,online_course_student_data_1!J283/100,online_course_student_data_1!J283)</f>
        <v>0.51</v>
      </c>
      <c r="K283" s="11">
        <f>IF(online_course_student_data_1!K283&gt;2,online_course_student_data_1!K283/60,online_course_student_data_1!K283)</f>
        <v>1.5</v>
      </c>
      <c r="L283" s="4" t="s">
        <v>39</v>
      </c>
      <c r="M283" s="25">
        <f>IF(ISBLANK(online_course_student_data_1!M283),AVERAGE(1,5),IF(online_course_student_data_1!M283&gt;5,"5",online_course_student_data_1!M283))</f>
        <v>4</v>
      </c>
      <c r="N283" s="5">
        <f>LEN(online_course_student_data_1!N283)-LEN(SUBSTITUTE(online_course_student_data_1!N283,",",""))+1</f>
        <v>6</v>
      </c>
      <c r="O283" s="5" t="str" cm="1">
        <f t="array" ref="O283">_xlfn.IFS(OR(ISBLANK(online_course_student_data_1!F283),online_course_student_data_1!F283=0),"Unknown",AND(online_course_student_data_1!F283&gt;=18,online_course_student_data_1!F283&lt;=22),"Student",AND(online_course_student_data_1!F283&gt;=23,online_course_student_data_1!F283&lt;=30),"Early Career",AND(online_course_student_data_1!F283&gt;=31,online_course_student_data_1!F283&lt;=40),"Mid Career",online_course_student_data_1!F283&gt;=41,"Senior")</f>
        <v>Mid Career</v>
      </c>
      <c r="P283" s="5" t="str" cm="1">
        <f t="array" ref="P283">_xlfn.IFS(AND((J283*100)+K283&gt;0,(J283*100)+K283&lt;=5),"Low",AND((J283*100)+K283&gt;5,(J283*100)+K283&lt;=15),"Medium",(J283*100)+K283&gt;15,"High")</f>
        <v>High</v>
      </c>
      <c r="Q283" s="24"/>
    </row>
    <row r="284" spans="1:17" x14ac:dyDescent="0.25">
      <c r="A284" s="4" t="s">
        <v>1269</v>
      </c>
      <c r="B284" s="5" t="str">
        <f>TRIM(PROPER(online_course_student_data_1!$B284))</f>
        <v>Robert Hines</v>
      </c>
      <c r="C284" s="4" t="str">
        <f>TRIM(CLEAN(online_course_student_data_1!$C284))</f>
        <v>destiny35@garner.biz</v>
      </c>
      <c r="D284" s="5" t="str">
        <f>IF(LEFT(online_course_student_data_1!$D284,1)="F","Female","Male")</f>
        <v>Male</v>
      </c>
      <c r="E284" s="4" t="str">
        <f>IF(online_course_student_data_1!$E284="us","USA",IF(online_course_student_data_1!$E284="IN","INDIA",UPPER(online_course_student_data_1!$E284)))</f>
        <v>INDIA</v>
      </c>
      <c r="F284" s="13">
        <f>IF(OR(ISBLANK(online_course_student_data_1!F284),online_course_student_data_1!F284=0),ROUND(AVERAGE(online_course_student_data_1!F$2:F$1201),0),online_course_student_data_1!F284)</f>
        <v>37</v>
      </c>
      <c r="G284" s="10">
        <v>45114</v>
      </c>
      <c r="H284" s="5" t="str">
        <f>TRIM(online_course_student_data_1!H284)</f>
        <v>Python for Data Science</v>
      </c>
      <c r="I284" s="5" t="str">
        <f>PROPER(TRIM(online_course_student_data_1!I284))</f>
        <v>Data Science</v>
      </c>
      <c r="J284" s="22">
        <f>IF(online_course_student_data_1!J284&gt;100%,online_course_student_data_1!J284/100,online_course_student_data_1!J284)</f>
        <v>0.61</v>
      </c>
      <c r="K284" s="11">
        <f>IF(online_course_student_data_1!K284&gt;2,online_course_student_data_1!K284/60,online_course_student_data_1!K284)</f>
        <v>2</v>
      </c>
      <c r="L284" s="4" t="s">
        <v>39</v>
      </c>
      <c r="M284" s="25" t="str">
        <f>IF(ISBLANK(online_course_student_data_1!M284),AVERAGE(1,5),IF(online_course_student_data_1!M284&gt;5,"5",online_course_student_data_1!M284))</f>
        <v>5</v>
      </c>
      <c r="N284" s="5">
        <f>LEN(online_course_student_data_1!N284)-LEN(SUBSTITUTE(online_course_student_data_1!N284,",",""))+1</f>
        <v>2</v>
      </c>
      <c r="O284" s="5" t="str" cm="1">
        <f t="array" ref="O284">_xlfn.IFS(OR(ISBLANK(online_course_student_data_1!F284),online_course_student_data_1!F284=0),"Unknown",AND(online_course_student_data_1!F284&gt;=18,online_course_student_data_1!F284&lt;=22),"Student",AND(online_course_student_data_1!F284&gt;=23,online_course_student_data_1!F284&lt;=30),"Early Career",AND(online_course_student_data_1!F284&gt;=31,online_course_student_data_1!F284&lt;=40),"Mid Career",online_course_student_data_1!F284&gt;=41,"Senior")</f>
        <v>Mid Career</v>
      </c>
      <c r="P284" s="5" t="str" cm="1">
        <f t="array" ref="P284">_xlfn.IFS(AND((J284*100)+K284&gt;0,(J284*100)+K284&lt;=5),"Low",AND((J284*100)+K284&gt;5,(J284*100)+K284&lt;=15),"Medium",(J284*100)+K284&gt;15,"High")</f>
        <v>High</v>
      </c>
      <c r="Q284" s="24"/>
    </row>
    <row r="285" spans="1:17" x14ac:dyDescent="0.25">
      <c r="A285" s="4" t="s">
        <v>1273</v>
      </c>
      <c r="B285" s="5" t="str">
        <f>TRIM(PROPER(online_course_student_data_1!$B285))</f>
        <v>Bruce Brown</v>
      </c>
      <c r="C285" s="4" t="str">
        <f>TRIM(CLEAN(online_course_student_data_1!$C285))</f>
        <v>gpreston@dillon.net</v>
      </c>
      <c r="D285" s="5" t="str">
        <f>IF(LEFT(online_course_student_data_1!$D285,1)="F","Female","Male")</f>
        <v>Male</v>
      </c>
      <c r="E285" s="4" t="str">
        <f>IF(online_course_student_data_1!$E285="us","USA",IF(online_course_student_data_1!$E285="IN","INDIA",UPPER(online_course_student_data_1!$E285)))</f>
        <v>INDIA</v>
      </c>
      <c r="F285" s="13">
        <f>IF(OR(ISBLANK(online_course_student_data_1!F285),online_course_student_data_1!F285=0),ROUND(AVERAGE(online_course_student_data_1!F$2:F$1201),0),online_course_student_data_1!F285)</f>
        <v>16</v>
      </c>
      <c r="G285" s="10">
        <v>44994</v>
      </c>
      <c r="H285" s="5" t="str">
        <f>TRIM(online_course_student_data_1!H285)</f>
        <v>JavaScript Bootcamp</v>
      </c>
      <c r="I285" s="5" t="str">
        <f>PROPER(TRIM(online_course_student_data_1!I285))</f>
        <v>Web Development</v>
      </c>
      <c r="J285" s="22">
        <f>IF(online_course_student_data_1!J285&gt;100%,online_course_student_data_1!J285/100,online_course_student_data_1!J285)</f>
        <v>0.56000000000000005</v>
      </c>
      <c r="K285" s="11">
        <f>IF(online_course_student_data_1!K285&gt;2,online_course_student_data_1!K285/60,online_course_student_data_1!K285)</f>
        <v>1.5</v>
      </c>
      <c r="L285" s="4" t="s">
        <v>32</v>
      </c>
      <c r="M285" s="25">
        <f>IF(ISBLANK(online_course_student_data_1!M285),AVERAGE(1,5),IF(online_course_student_data_1!M285&gt;5,"5",online_course_student_data_1!M285))</f>
        <v>1</v>
      </c>
      <c r="N285" s="5">
        <f>LEN(online_course_student_data_1!N285)-LEN(SUBSTITUTE(online_course_student_data_1!N285,",",""))+1</f>
        <v>8</v>
      </c>
      <c r="O285" s="5" t="str" cm="1">
        <f t="array" ref="O285">_xlfn.IFS(OR(ISBLANK(online_course_student_data_1!F285),online_course_student_data_1!F285=0),"Unknown",AND(online_course_student_data_1!F285&gt;=18,online_course_student_data_1!F285&lt;=22),"Student",AND(online_course_student_data_1!F285&gt;=23,online_course_student_data_1!F285&lt;=30),"Early Career",AND(online_course_student_data_1!F285&gt;=31,online_course_student_data_1!F285&lt;=40),"Mid Career",online_course_student_data_1!F285&gt;=41,"Senior")</f>
        <v>Unknown</v>
      </c>
      <c r="P285" s="5" t="str" cm="1">
        <f t="array" ref="P285">_xlfn.IFS(AND((J285*100)+K285&gt;0,(J285*100)+K285&lt;=5),"Low",AND((J285*100)+K285&gt;5,(J285*100)+K285&lt;=15),"Medium",(J285*100)+K285&gt;15,"High")</f>
        <v>High</v>
      </c>
      <c r="Q285" s="24"/>
    </row>
    <row r="286" spans="1:17" x14ac:dyDescent="0.25">
      <c r="A286" s="4" t="s">
        <v>1277</v>
      </c>
      <c r="B286" s="5" t="str">
        <f>TRIM(PROPER(online_course_student_data_1!$B286))</f>
        <v>Willie Cooper</v>
      </c>
      <c r="C286" s="4" t="str">
        <f>TRIM(CLEAN(online_course_student_data_1!$C286))</f>
        <v>lesliebaldwin@gmail.com</v>
      </c>
      <c r="D286" s="5" t="str">
        <f>IF(LEFT(online_course_student_data_1!$D286,1)="F","Female","Male")</f>
        <v>Female</v>
      </c>
      <c r="E286" s="4" t="str">
        <f>IF(online_course_student_data_1!$E286="us","USA",IF(online_course_student_data_1!$E286="IN","INDIA",UPPER(online_course_student_data_1!$E286)))</f>
        <v>UK</v>
      </c>
      <c r="F286" s="13">
        <f>IF(OR(ISBLANK(online_course_student_data_1!F286),online_course_student_data_1!F286=0),ROUND(AVERAGE(online_course_student_data_1!F$2:F$1201),0),online_course_student_data_1!F286)</f>
        <v>16</v>
      </c>
      <c r="G286" s="10">
        <v>45121</v>
      </c>
      <c r="H286" s="5" t="str">
        <f>TRIM(online_course_student_data_1!H286)</f>
        <v>React for Beginners</v>
      </c>
      <c r="I286" s="5" t="str">
        <f>PROPER(TRIM(online_course_student_data_1!I286))</f>
        <v>Web Development</v>
      </c>
      <c r="J286" s="22">
        <f>IF(online_course_student_data_1!J286&gt;100%,online_course_student_data_1!J286/100,online_course_student_data_1!J286)</f>
        <v>0.89</v>
      </c>
      <c r="K286" s="11">
        <f>IF(online_course_student_data_1!K286&gt;2,online_course_student_data_1!K286/60,online_course_student_data_1!K286)</f>
        <v>0.75</v>
      </c>
      <c r="L286" s="4" t="s">
        <v>39</v>
      </c>
      <c r="M286" s="25">
        <f>IF(ISBLANK(online_course_student_data_1!M286),AVERAGE(1,5),IF(online_course_student_data_1!M286&gt;5,"5",online_course_student_data_1!M286))</f>
        <v>5</v>
      </c>
      <c r="N286" s="5">
        <f>LEN(online_course_student_data_1!N286)-LEN(SUBSTITUTE(online_course_student_data_1!N286,",",""))+1</f>
        <v>6</v>
      </c>
      <c r="O286" s="5" t="str" cm="1">
        <f t="array" ref="O286">_xlfn.IFS(OR(ISBLANK(online_course_student_data_1!F286),online_course_student_data_1!F286=0),"Unknown",AND(online_course_student_data_1!F286&gt;=18,online_course_student_data_1!F286&lt;=22),"Student",AND(online_course_student_data_1!F286&gt;=23,online_course_student_data_1!F286&lt;=30),"Early Career",AND(online_course_student_data_1!F286&gt;=31,online_course_student_data_1!F286&lt;=40),"Mid Career",online_course_student_data_1!F286&gt;=41,"Senior")</f>
        <v>Unknown</v>
      </c>
      <c r="P286" s="5" t="str" cm="1">
        <f t="array" ref="P286">_xlfn.IFS(AND((J286*100)+K286&gt;0,(J286*100)+K286&lt;=5),"Low",AND((J286*100)+K286&gt;5,(J286*100)+K286&lt;=15),"Medium",(J286*100)+K286&gt;15,"High")</f>
        <v>High</v>
      </c>
      <c r="Q286" s="24"/>
    </row>
    <row r="287" spans="1:17" x14ac:dyDescent="0.25">
      <c r="A287" s="4" t="s">
        <v>1281</v>
      </c>
      <c r="B287" s="5" t="str">
        <f>TRIM(PROPER(online_course_student_data_1!$B287))</f>
        <v>Anthony Hayes</v>
      </c>
      <c r="C287" s="4" t="str">
        <f>TRIM(CLEAN(online_course_student_data_1!$C287))</f>
        <v>barbaramoore@anderson.biz</v>
      </c>
      <c r="D287" s="5" t="str">
        <f>IF(LEFT(online_course_student_data_1!$D287,1)="F","Female","Male")</f>
        <v>Male</v>
      </c>
      <c r="E287" s="4" t="str">
        <f>IF(online_course_student_data_1!$E287="us","USA",IF(online_course_student_data_1!$E287="IN","INDIA",UPPER(online_course_student_data_1!$E287)))</f>
        <v>USA</v>
      </c>
      <c r="F287" s="13">
        <f>IF(OR(ISBLANK(online_course_student_data_1!F287),online_course_student_data_1!F287=0),ROUND(AVERAGE(online_course_student_data_1!F$2:F$1201),0),online_course_student_data_1!F287)</f>
        <v>16</v>
      </c>
      <c r="G287" s="10">
        <v>45356</v>
      </c>
      <c r="H287" s="5" t="str">
        <f>TRIM(online_course_student_data_1!H287)</f>
        <v>React for Beginners</v>
      </c>
      <c r="I287" s="5" t="str">
        <f>PROPER(TRIM(online_course_student_data_1!I287))</f>
        <v>Web Development</v>
      </c>
      <c r="J287" s="22">
        <f>IF(online_course_student_data_1!J287&gt;100%,online_course_student_data_1!J287/100,online_course_student_data_1!J287)</f>
        <v>0.2</v>
      </c>
      <c r="K287" s="11">
        <f>IF(online_course_student_data_1!K287&gt;2,online_course_student_data_1!K287/60,online_course_student_data_1!K287)</f>
        <v>1.5</v>
      </c>
      <c r="L287" s="4" t="s">
        <v>32</v>
      </c>
      <c r="M287" s="25">
        <f>IF(ISBLANK(online_course_student_data_1!M287),AVERAGE(1,5),IF(online_course_student_data_1!M287&gt;5,"5",online_course_student_data_1!M287))</f>
        <v>5</v>
      </c>
      <c r="N287" s="5">
        <f>LEN(online_course_student_data_1!N287)-LEN(SUBSTITUTE(online_course_student_data_1!N287,",",""))+1</f>
        <v>1</v>
      </c>
      <c r="O287" s="5" t="str" cm="1">
        <f t="array" ref="O287">_xlfn.IFS(OR(ISBLANK(online_course_student_data_1!F287),online_course_student_data_1!F287=0),"Unknown",AND(online_course_student_data_1!F287&gt;=18,online_course_student_data_1!F287&lt;=22),"Student",AND(online_course_student_data_1!F287&gt;=23,online_course_student_data_1!F287&lt;=30),"Early Career",AND(online_course_student_data_1!F287&gt;=31,online_course_student_data_1!F287&lt;=40),"Mid Career",online_course_student_data_1!F287&gt;=41,"Senior")</f>
        <v>Unknown</v>
      </c>
      <c r="P287" s="5" t="str" cm="1">
        <f t="array" ref="P287">_xlfn.IFS(AND((J287*100)+K287&gt;0,(J287*100)+K287&lt;=5),"Low",AND((J287*100)+K287&gt;5,(J287*100)+K287&lt;=15),"Medium",(J287*100)+K287&gt;15,"High")</f>
        <v>High</v>
      </c>
      <c r="Q287" s="24"/>
    </row>
    <row r="288" spans="1:17" x14ac:dyDescent="0.25">
      <c r="A288" s="4" t="s">
        <v>1284</v>
      </c>
      <c r="B288" s="5" t="str">
        <f>TRIM(PROPER(online_course_student_data_1!$B288))</f>
        <v>Joseph Cross</v>
      </c>
      <c r="C288" s="4" t="str">
        <f>TRIM(CLEAN(online_course_student_data_1!$C288))</f>
        <v>katherine83@rhodes.com</v>
      </c>
      <c r="D288" s="5" t="str">
        <f>IF(LEFT(online_course_student_data_1!$D288,1)="F","Female","Male")</f>
        <v>Female</v>
      </c>
      <c r="E288" s="4" t="str">
        <f>IF(online_course_student_data_1!$E288="us","USA",IF(online_course_student_data_1!$E288="IN","INDIA",UPPER(online_course_student_data_1!$E288)))</f>
        <v>USA</v>
      </c>
      <c r="F288" s="13">
        <f>IF(OR(ISBLANK(online_course_student_data_1!F288),online_course_student_data_1!F288=0),ROUND(AVERAGE(online_course_student_data_1!F$2:F$1201),0),online_course_student_data_1!F288)</f>
        <v>16</v>
      </c>
      <c r="G288" s="10">
        <v>45284</v>
      </c>
      <c r="H288" s="5" t="str">
        <f>TRIM(online_course_student_data_1!H288)</f>
        <v>Startup Strategy</v>
      </c>
      <c r="I288" s="5" t="str">
        <f>PROPER(TRIM(online_course_student_data_1!I288))</f>
        <v>Business</v>
      </c>
      <c r="J288" s="22">
        <f>IF(online_course_student_data_1!J288&gt;100%,online_course_student_data_1!J288/100,online_course_student_data_1!J288)</f>
        <v>0.51</v>
      </c>
      <c r="K288" s="11">
        <f>IF(online_course_student_data_1!K288&gt;2,online_course_student_data_1!K288/60,online_course_student_data_1!K288)</f>
        <v>0.75</v>
      </c>
      <c r="L288" s="4" t="s">
        <v>32</v>
      </c>
      <c r="M288" s="25" t="str">
        <f>IF(ISBLANK(online_course_student_data_1!M288),AVERAGE(1,5),IF(online_course_student_data_1!M288&gt;5,"5",online_course_student_data_1!M288))</f>
        <v>5</v>
      </c>
      <c r="N288" s="5">
        <f>LEN(online_course_student_data_1!N288)-LEN(SUBSTITUTE(online_course_student_data_1!N288,",",""))+1</f>
        <v>4</v>
      </c>
      <c r="O288" s="5" t="str" cm="1">
        <f t="array" ref="O288">_xlfn.IFS(OR(ISBLANK(online_course_student_data_1!F288),online_course_student_data_1!F288=0),"Unknown",AND(online_course_student_data_1!F288&gt;=18,online_course_student_data_1!F288&lt;=22),"Student",AND(online_course_student_data_1!F288&gt;=23,online_course_student_data_1!F288&lt;=30),"Early Career",AND(online_course_student_data_1!F288&gt;=31,online_course_student_data_1!F288&lt;=40),"Mid Career",online_course_student_data_1!F288&gt;=41,"Senior")</f>
        <v>Unknown</v>
      </c>
      <c r="P288" s="5" t="str" cm="1">
        <f t="array" ref="P288">_xlfn.IFS(AND((J288*100)+K288&gt;0,(J288*100)+K288&lt;=5),"Low",AND((J288*100)+K288&gt;5,(J288*100)+K288&lt;=15),"Medium",(J288*100)+K288&gt;15,"High")</f>
        <v>High</v>
      </c>
      <c r="Q288" s="24"/>
    </row>
    <row r="289" spans="1:17" x14ac:dyDescent="0.25">
      <c r="A289" s="4" t="s">
        <v>1289</v>
      </c>
      <c r="B289" s="5" t="str">
        <f>TRIM(PROPER(online_course_student_data_1!$B289))</f>
        <v>James Chapman</v>
      </c>
      <c r="C289" s="4" t="str">
        <f>TRIM(CLEAN(online_course_student_data_1!$C289))</f>
        <v>colonkenneth@bryant-meyer.net</v>
      </c>
      <c r="D289" s="5" t="str">
        <f>IF(LEFT(online_course_student_data_1!$D289,1)="F","Female","Male")</f>
        <v>Male</v>
      </c>
      <c r="E289" s="4" t="str">
        <f>IF(online_course_student_data_1!$E289="us","USA",IF(online_course_student_data_1!$E289="IN","INDIA",UPPER(online_course_student_data_1!$E289)))</f>
        <v>INDIA</v>
      </c>
      <c r="F289" s="13">
        <f>IF(OR(ISBLANK(online_course_student_data_1!F289),online_course_student_data_1!F289=0),ROUND(AVERAGE(online_course_student_data_1!F$2:F$1201),0),online_course_student_data_1!F289)</f>
        <v>35</v>
      </c>
      <c r="G289" s="10">
        <v>45009</v>
      </c>
      <c r="H289" s="5" t="str">
        <f>TRIM(online_course_student_data_1!H289)</f>
        <v>Adobe Illustrator Mastery</v>
      </c>
      <c r="I289" s="5" t="str">
        <f>PROPER(TRIM(online_course_student_data_1!I289))</f>
        <v>Design</v>
      </c>
      <c r="J289" s="22">
        <f>IF(online_course_student_data_1!J289&gt;100%,online_course_student_data_1!J289/100,online_course_student_data_1!J289)</f>
        <v>0.04</v>
      </c>
      <c r="K289" s="11">
        <f>IF(online_course_student_data_1!K289&gt;2,online_course_student_data_1!K289/60,online_course_student_data_1!K289)</f>
        <v>1.5</v>
      </c>
      <c r="L289" s="4" t="s">
        <v>39</v>
      </c>
      <c r="M289" s="25">
        <f>IF(ISBLANK(online_course_student_data_1!M289),AVERAGE(1,5),IF(online_course_student_data_1!M289&gt;5,"5",online_course_student_data_1!M289))</f>
        <v>5</v>
      </c>
      <c r="N289" s="5">
        <f>LEN(online_course_student_data_1!N289)-LEN(SUBSTITUTE(online_course_student_data_1!N289,",",""))+1</f>
        <v>1</v>
      </c>
      <c r="O289" s="5" t="str" cm="1">
        <f t="array" ref="O289">_xlfn.IFS(OR(ISBLANK(online_course_student_data_1!F289),online_course_student_data_1!F289=0),"Unknown",AND(online_course_student_data_1!F289&gt;=18,online_course_student_data_1!F289&lt;=22),"Student",AND(online_course_student_data_1!F289&gt;=23,online_course_student_data_1!F289&lt;=30),"Early Career",AND(online_course_student_data_1!F289&gt;=31,online_course_student_data_1!F289&lt;=40),"Mid Career",online_course_student_data_1!F289&gt;=41,"Senior")</f>
        <v>Mid Career</v>
      </c>
      <c r="P289" s="5" t="str" cm="1">
        <f t="array" ref="P289">_xlfn.IFS(AND((J289*100)+K289&gt;0,(J289*100)+K289&lt;=5),"Low",AND((J289*100)+K289&gt;5,(J289*100)+K289&lt;=15),"Medium",(J289*100)+K289&gt;15,"High")</f>
        <v>Medium</v>
      </c>
      <c r="Q289" s="24"/>
    </row>
    <row r="290" spans="1:17" x14ac:dyDescent="0.25">
      <c r="A290" s="4" t="s">
        <v>1293</v>
      </c>
      <c r="B290" s="5" t="str">
        <f>TRIM(PROPER(online_course_student_data_1!$B290))</f>
        <v>Zachary Henry</v>
      </c>
      <c r="C290" s="4" t="str">
        <f>TRIM(CLEAN(online_course_student_data_1!$C290))</f>
        <v>stacyhull@smith-walker.com</v>
      </c>
      <c r="D290" s="5" t="str">
        <f>IF(LEFT(online_course_student_data_1!$D290,1)="F","Female","Male")</f>
        <v>Female</v>
      </c>
      <c r="E290" s="4" t="str">
        <f>IF(online_course_student_data_1!$E290="us","USA",IF(online_course_student_data_1!$E290="IN","INDIA",UPPER(online_course_student_data_1!$E290)))</f>
        <v>UK</v>
      </c>
      <c r="F290" s="13">
        <f>IF(OR(ISBLANK(online_course_student_data_1!F290),online_course_student_data_1!F290=0),ROUND(AVERAGE(online_course_student_data_1!F$2:F$1201),0),online_course_student_data_1!F290)</f>
        <v>21</v>
      </c>
      <c r="G290" s="10">
        <v>45182</v>
      </c>
      <c r="H290" s="5" t="str">
        <f>TRIM(online_course_student_data_1!H290)</f>
        <v>Project Management Essentials</v>
      </c>
      <c r="I290" s="5" t="str">
        <f>PROPER(TRIM(online_course_student_data_1!I290))</f>
        <v>Business</v>
      </c>
      <c r="J290" s="22">
        <f>IF(online_course_student_data_1!J290&gt;100%,online_course_student_data_1!J290/100,online_course_student_data_1!J290)</f>
        <v>0.42</v>
      </c>
      <c r="K290" s="11">
        <f>IF(online_course_student_data_1!K290&gt;2,online_course_student_data_1!K290/60,online_course_student_data_1!K290)</f>
        <v>1.5</v>
      </c>
      <c r="L290" s="4" t="s">
        <v>39</v>
      </c>
      <c r="M290" s="25">
        <f>IF(ISBLANK(online_course_student_data_1!M290),AVERAGE(1,5),IF(online_course_student_data_1!M290&gt;5,"5",online_course_student_data_1!M290))</f>
        <v>5</v>
      </c>
      <c r="N290" s="5">
        <f>LEN(online_course_student_data_1!N290)-LEN(SUBSTITUTE(online_course_student_data_1!N290,",",""))+1</f>
        <v>1</v>
      </c>
      <c r="O290" s="5" t="str" cm="1">
        <f t="array" ref="O290">_xlfn.IFS(OR(ISBLANK(online_course_student_data_1!F290),online_course_student_data_1!F290=0),"Unknown",AND(online_course_student_data_1!F290&gt;=18,online_course_student_data_1!F290&lt;=22),"Student",AND(online_course_student_data_1!F290&gt;=23,online_course_student_data_1!F290&lt;=30),"Early Career",AND(online_course_student_data_1!F290&gt;=31,online_course_student_data_1!F290&lt;=40),"Mid Career",online_course_student_data_1!F290&gt;=41,"Senior")</f>
        <v>Student</v>
      </c>
      <c r="P290" s="5" t="str" cm="1">
        <f t="array" ref="P290">_xlfn.IFS(AND((J290*100)+K290&gt;0,(J290*100)+K290&lt;=5),"Low",AND((J290*100)+K290&gt;5,(J290*100)+K290&lt;=15),"Medium",(J290*100)+K290&gt;15,"High")</f>
        <v>High</v>
      </c>
      <c r="Q290" s="24"/>
    </row>
    <row r="291" spans="1:17" x14ac:dyDescent="0.25">
      <c r="A291" s="4" t="s">
        <v>1297</v>
      </c>
      <c r="B291" s="5" t="str">
        <f>TRIM(PROPER(online_course_student_data_1!$B291))</f>
        <v>Jacob Santos</v>
      </c>
      <c r="C291" s="4" t="str">
        <f>TRIM(CLEAN(online_course_student_data_1!$C291))</f>
        <v>qmcdowell@dean.com</v>
      </c>
      <c r="D291" s="5" t="str">
        <f>IF(LEFT(online_course_student_data_1!$D291,1)="F","Female","Male")</f>
        <v>Male</v>
      </c>
      <c r="E291" s="4" t="str">
        <f>IF(online_course_student_data_1!$E291="us","USA",IF(online_course_student_data_1!$E291="IN","INDIA",UPPER(online_course_student_data_1!$E291)))</f>
        <v>UK</v>
      </c>
      <c r="F291" s="13">
        <f>IF(OR(ISBLANK(online_course_student_data_1!F291),online_course_student_data_1!F291=0),ROUND(AVERAGE(online_course_student_data_1!F$2:F$1201),0),online_course_student_data_1!F291)</f>
        <v>33</v>
      </c>
      <c r="G291" s="10">
        <v>44929</v>
      </c>
      <c r="H291" s="5" t="str">
        <f>TRIM(online_course_student_data_1!H291)</f>
        <v>Machine Learning A-Z</v>
      </c>
      <c r="I291" s="5" t="str">
        <f>PROPER(TRIM(online_course_student_data_1!I291))</f>
        <v>Data Science</v>
      </c>
      <c r="J291" s="22">
        <f>IF(online_course_student_data_1!J291&gt;100%,online_course_student_data_1!J291/100,online_course_student_data_1!J291)</f>
        <v>0.37</v>
      </c>
      <c r="K291" s="11">
        <f>IF(online_course_student_data_1!K291&gt;2,online_course_student_data_1!K291/60,online_course_student_data_1!K291)</f>
        <v>1</v>
      </c>
      <c r="L291" s="4" t="s">
        <v>39</v>
      </c>
      <c r="M291" s="25">
        <f>IF(ISBLANK(online_course_student_data_1!M291),AVERAGE(1,5),IF(online_course_student_data_1!M291&gt;5,"5",online_course_student_data_1!M291))</f>
        <v>5</v>
      </c>
      <c r="N291" s="5">
        <f>LEN(online_course_student_data_1!N291)-LEN(SUBSTITUTE(online_course_student_data_1!N291,",",""))+1</f>
        <v>6</v>
      </c>
      <c r="O291" s="5" t="str" cm="1">
        <f t="array" ref="O291">_xlfn.IFS(OR(ISBLANK(online_course_student_data_1!F291),online_course_student_data_1!F291=0),"Unknown",AND(online_course_student_data_1!F291&gt;=18,online_course_student_data_1!F291&lt;=22),"Student",AND(online_course_student_data_1!F291&gt;=23,online_course_student_data_1!F291&lt;=30),"Early Career",AND(online_course_student_data_1!F291&gt;=31,online_course_student_data_1!F291&lt;=40),"Mid Career",online_course_student_data_1!F291&gt;=41,"Senior")</f>
        <v>Mid Career</v>
      </c>
      <c r="P291" s="5" t="str" cm="1">
        <f t="array" ref="P291">_xlfn.IFS(AND((J291*100)+K291&gt;0,(J291*100)+K291&lt;=5),"Low",AND((J291*100)+K291&gt;5,(J291*100)+K291&lt;=15),"Medium",(J291*100)+K291&gt;15,"High")</f>
        <v>High</v>
      </c>
      <c r="Q291" s="24"/>
    </row>
    <row r="292" spans="1:17" x14ac:dyDescent="0.25">
      <c r="A292" s="4" t="s">
        <v>1301</v>
      </c>
      <c r="B292" s="5" t="str">
        <f>TRIM(PROPER(online_course_student_data_1!$B292))</f>
        <v>Jeremy Martinez</v>
      </c>
      <c r="C292" s="4" t="str">
        <f>TRIM(CLEAN(online_course_student_data_1!$C292))</f>
        <v>nmiles@hotmail.com</v>
      </c>
      <c r="D292" s="5" t="str">
        <f>IF(LEFT(online_course_student_data_1!$D292,1)="F","Female","Male")</f>
        <v>Female</v>
      </c>
      <c r="E292" s="4" t="str">
        <f>IF(online_course_student_data_1!$E292="us","USA",IF(online_course_student_data_1!$E292="IN","INDIA",UPPER(online_course_student_data_1!$E292)))</f>
        <v>INDIA</v>
      </c>
      <c r="F292" s="13">
        <f>IF(OR(ISBLANK(online_course_student_data_1!F292),online_course_student_data_1!F292=0),ROUND(AVERAGE(online_course_student_data_1!F$2:F$1201),0),online_course_student_data_1!F292)</f>
        <v>16</v>
      </c>
      <c r="G292" s="10">
        <v>45673</v>
      </c>
      <c r="H292" s="5" t="str">
        <f>TRIM(online_course_student_data_1!H292)</f>
        <v>Graphic Design Basics</v>
      </c>
      <c r="I292" s="5" t="str">
        <f>PROPER(TRIM(online_course_student_data_1!I292))</f>
        <v>Design</v>
      </c>
      <c r="J292" s="22">
        <f>IF(online_course_student_data_1!J292&gt;100%,online_course_student_data_1!J292/100,online_course_student_data_1!J292)</f>
        <v>0.15</v>
      </c>
      <c r="K292" s="11">
        <f>IF(online_course_student_data_1!K292&gt;2,online_course_student_data_1!K292/60,online_course_student_data_1!K292)</f>
        <v>0.75</v>
      </c>
      <c r="L292" s="4" t="s">
        <v>39</v>
      </c>
      <c r="M292" s="25" t="str">
        <f>IF(ISBLANK(online_course_student_data_1!M292),AVERAGE(1,5),IF(online_course_student_data_1!M292&gt;5,"5",online_course_student_data_1!M292))</f>
        <v>5</v>
      </c>
      <c r="N292" s="5">
        <f>LEN(online_course_student_data_1!N292)-LEN(SUBSTITUTE(online_course_student_data_1!N292,",",""))+1</f>
        <v>5</v>
      </c>
      <c r="O292" s="5" t="str" cm="1">
        <f t="array" ref="O292">_xlfn.IFS(OR(ISBLANK(online_course_student_data_1!F292),online_course_student_data_1!F292=0),"Unknown",AND(online_course_student_data_1!F292&gt;=18,online_course_student_data_1!F292&lt;=22),"Student",AND(online_course_student_data_1!F292&gt;=23,online_course_student_data_1!F292&lt;=30),"Early Career",AND(online_course_student_data_1!F292&gt;=31,online_course_student_data_1!F292&lt;=40),"Mid Career",online_course_student_data_1!F292&gt;=41,"Senior")</f>
        <v>Unknown</v>
      </c>
      <c r="P292" s="5" t="str" cm="1">
        <f t="array" ref="P292">_xlfn.IFS(AND((J292*100)+K292&gt;0,(J292*100)+K292&lt;=5),"Low",AND((J292*100)+K292&gt;5,(J292*100)+K292&lt;=15),"Medium",(J292*100)+K292&gt;15,"High")</f>
        <v>High</v>
      </c>
      <c r="Q292" s="24"/>
    </row>
    <row r="293" spans="1:17" x14ac:dyDescent="0.25">
      <c r="A293" s="4" t="s">
        <v>1306</v>
      </c>
      <c r="B293" s="5" t="str">
        <f>TRIM(PROPER(online_course_student_data_1!$B293))</f>
        <v>Mary Nelson</v>
      </c>
      <c r="C293" s="4" t="str">
        <f>TRIM(CLEAN(online_course_student_data_1!$C293))</f>
        <v>invalid-email</v>
      </c>
      <c r="D293" s="5" t="str">
        <f>IF(LEFT(online_course_student_data_1!$D293,1)="F","Female","Male")</f>
        <v>Male</v>
      </c>
      <c r="E293" s="4" t="str">
        <f>IF(online_course_student_data_1!$E293="us","USA",IF(online_course_student_data_1!$E293="IN","INDIA",UPPER(online_course_student_data_1!$E293)))</f>
        <v>INDIA</v>
      </c>
      <c r="F293" s="13">
        <f>IF(OR(ISBLANK(online_course_student_data_1!F293),online_course_student_data_1!F293=0),ROUND(AVERAGE(online_course_student_data_1!F$2:F$1201),0),online_course_student_data_1!F293)</f>
        <v>16</v>
      </c>
      <c r="G293" s="10">
        <v>45841</v>
      </c>
      <c r="H293" s="5" t="str">
        <f>TRIM(online_course_student_data_1!H293)</f>
        <v>Digital Marketing 101</v>
      </c>
      <c r="I293" s="5" t="str">
        <f>PROPER(TRIM(online_course_student_data_1!I293))</f>
        <v>Marketing</v>
      </c>
      <c r="J293" s="22">
        <f>IF(online_course_student_data_1!J293&gt;100%,online_course_student_data_1!J293/100,online_course_student_data_1!J293)</f>
        <v>0.64</v>
      </c>
      <c r="K293" s="11">
        <f>IF(online_course_student_data_1!K293&gt;2,online_course_student_data_1!K293/60,online_course_student_data_1!K293)</f>
        <v>2</v>
      </c>
      <c r="L293" s="4" t="s">
        <v>32</v>
      </c>
      <c r="M293" s="25">
        <f>IF(ISBLANK(online_course_student_data_1!M293),AVERAGE(1,5),IF(online_course_student_data_1!M293&gt;5,"5",online_course_student_data_1!M293))</f>
        <v>2</v>
      </c>
      <c r="N293" s="5">
        <f>LEN(online_course_student_data_1!N293)-LEN(SUBSTITUTE(online_course_student_data_1!N293,",",""))+1</f>
        <v>8</v>
      </c>
      <c r="O293" s="5" t="str" cm="1">
        <f t="array" ref="O293">_xlfn.IFS(OR(ISBLANK(online_course_student_data_1!F293),online_course_student_data_1!F293=0),"Unknown",AND(online_course_student_data_1!F293&gt;=18,online_course_student_data_1!F293&lt;=22),"Student",AND(online_course_student_data_1!F293&gt;=23,online_course_student_data_1!F293&lt;=30),"Early Career",AND(online_course_student_data_1!F293&gt;=31,online_course_student_data_1!F293&lt;=40),"Mid Career",online_course_student_data_1!F293&gt;=41,"Senior")</f>
        <v>Unknown</v>
      </c>
      <c r="P293" s="5" t="str" cm="1">
        <f t="array" ref="P293">_xlfn.IFS(AND((J293*100)+K293&gt;0,(J293*100)+K293&lt;=5),"Low",AND((J293*100)+K293&gt;5,(J293*100)+K293&lt;=15),"Medium",(J293*100)+K293&gt;15,"High")</f>
        <v>High</v>
      </c>
      <c r="Q293" s="24"/>
    </row>
    <row r="294" spans="1:17" x14ac:dyDescent="0.25">
      <c r="A294" s="4" t="s">
        <v>1309</v>
      </c>
      <c r="B294" s="5" t="str">
        <f>TRIM(PROPER(online_course_student_data_1!$B294))</f>
        <v>Kayla Williamson</v>
      </c>
      <c r="C294" s="4" t="str">
        <f>TRIM(CLEAN(online_course_student_data_1!$C294))</f>
        <v>glovertyler@hotmail.com</v>
      </c>
      <c r="D294" s="5" t="str">
        <f>IF(LEFT(online_course_student_data_1!$D294,1)="F","Female","Male")</f>
        <v>Female</v>
      </c>
      <c r="E294" s="4" t="str">
        <f>IF(online_course_student_data_1!$E294="us","USA",IF(online_course_student_data_1!$E294="IN","INDIA",UPPER(online_course_student_data_1!$E294)))</f>
        <v>INDIA</v>
      </c>
      <c r="F294" s="13">
        <f>IF(OR(ISBLANK(online_course_student_data_1!F294),online_course_student_data_1!F294=0),ROUND(AVERAGE(online_course_student_data_1!F$2:F$1201),0),online_course_student_data_1!F294)</f>
        <v>16</v>
      </c>
      <c r="G294" s="10">
        <v>45333</v>
      </c>
      <c r="H294" s="5" t="str">
        <f>TRIM(online_course_student_data_1!H294)</f>
        <v>React for Beginners</v>
      </c>
      <c r="I294" s="5" t="str">
        <f>PROPER(TRIM(online_course_student_data_1!I294))</f>
        <v>Web Development</v>
      </c>
      <c r="J294" s="22">
        <f>IF(online_course_student_data_1!J294&gt;100%,online_course_student_data_1!J294/100,online_course_student_data_1!J294)</f>
        <v>0.13</v>
      </c>
      <c r="K294" s="11">
        <f>IF(online_course_student_data_1!K294&gt;2,online_course_student_data_1!K294/60,online_course_student_data_1!K294)</f>
        <v>1</v>
      </c>
      <c r="L294" s="4" t="s">
        <v>39</v>
      </c>
      <c r="M294" s="25">
        <f>IF(ISBLANK(online_course_student_data_1!M294),AVERAGE(1,5),IF(online_course_student_data_1!M294&gt;5,"5",online_course_student_data_1!M294))</f>
        <v>4</v>
      </c>
      <c r="N294" s="5">
        <f>LEN(online_course_student_data_1!N294)-LEN(SUBSTITUTE(online_course_student_data_1!N294,",",""))+1</f>
        <v>3</v>
      </c>
      <c r="O294" s="5" t="str" cm="1">
        <f t="array" ref="O294">_xlfn.IFS(OR(ISBLANK(online_course_student_data_1!F294),online_course_student_data_1!F294=0),"Unknown",AND(online_course_student_data_1!F294&gt;=18,online_course_student_data_1!F294&lt;=22),"Student",AND(online_course_student_data_1!F294&gt;=23,online_course_student_data_1!F294&lt;=30),"Early Career",AND(online_course_student_data_1!F294&gt;=31,online_course_student_data_1!F294&lt;=40),"Mid Career",online_course_student_data_1!F294&gt;=41,"Senior")</f>
        <v>Unknown</v>
      </c>
      <c r="P294" s="5" t="str" cm="1">
        <f t="array" ref="P294">_xlfn.IFS(AND((J294*100)+K294&gt;0,(J294*100)+K294&lt;=5),"Low",AND((J294*100)+K294&gt;5,(J294*100)+K294&lt;=15),"Medium",(J294*100)+K294&gt;15,"High")</f>
        <v>Medium</v>
      </c>
      <c r="Q294" s="24"/>
    </row>
    <row r="295" spans="1:17" x14ac:dyDescent="0.25">
      <c r="A295" s="4" t="s">
        <v>1313</v>
      </c>
      <c r="B295" s="5" t="str">
        <f>TRIM(PROPER(online_course_student_data_1!$B295))</f>
        <v>Heather Ortiz</v>
      </c>
      <c r="C295" s="4" t="str">
        <f>TRIM(CLEAN(online_course_student_data_1!$C295))</f>
        <v>kelleyrenee@fitzpatrick.com</v>
      </c>
      <c r="D295" s="5" t="str">
        <f>IF(LEFT(online_course_student_data_1!$D295,1)="F","Female","Male")</f>
        <v>Male</v>
      </c>
      <c r="E295" s="4" t="str">
        <f>IF(online_course_student_data_1!$E295="us","USA",IF(online_course_student_data_1!$E295="IN","INDIA",UPPER(online_course_student_data_1!$E295)))</f>
        <v>INDIA</v>
      </c>
      <c r="F295" s="13">
        <f>IF(OR(ISBLANK(online_course_student_data_1!F295),online_course_student_data_1!F295=0),ROUND(AVERAGE(online_course_student_data_1!F$2:F$1201),0),online_course_student_data_1!F295)</f>
        <v>16</v>
      </c>
      <c r="G295" s="10">
        <v>45232</v>
      </c>
      <c r="H295" s="5" t="str">
        <f>TRIM(online_course_student_data_1!H295)</f>
        <v>JavaScript Bootcamp</v>
      </c>
      <c r="I295" s="5" t="str">
        <f>PROPER(TRIM(online_course_student_data_1!I295))</f>
        <v>Web Development</v>
      </c>
      <c r="J295" s="22">
        <f>IF(online_course_student_data_1!J295&gt;100%,online_course_student_data_1!J295/100,online_course_student_data_1!J295)</f>
        <v>0.56999999999999995</v>
      </c>
      <c r="K295" s="11">
        <f>IF(online_course_student_data_1!K295&gt;2,online_course_student_data_1!K295/60,online_course_student_data_1!K295)</f>
        <v>2</v>
      </c>
      <c r="L295" s="4" t="s">
        <v>32</v>
      </c>
      <c r="M295" s="25" t="str">
        <f>IF(ISBLANK(online_course_student_data_1!M295),AVERAGE(1,5),IF(online_course_student_data_1!M295&gt;5,"5",online_course_student_data_1!M295))</f>
        <v>5</v>
      </c>
      <c r="N295" s="5">
        <f>LEN(online_course_student_data_1!N295)-LEN(SUBSTITUTE(online_course_student_data_1!N295,",",""))+1</f>
        <v>7</v>
      </c>
      <c r="O295" s="5" t="str" cm="1">
        <f t="array" ref="O295">_xlfn.IFS(OR(ISBLANK(online_course_student_data_1!F295),online_course_student_data_1!F295=0),"Unknown",AND(online_course_student_data_1!F295&gt;=18,online_course_student_data_1!F295&lt;=22),"Student",AND(online_course_student_data_1!F295&gt;=23,online_course_student_data_1!F295&lt;=30),"Early Career",AND(online_course_student_data_1!F295&gt;=31,online_course_student_data_1!F295&lt;=40),"Mid Career",online_course_student_data_1!F295&gt;=41,"Senior")</f>
        <v>Unknown</v>
      </c>
      <c r="P295" s="5" t="str" cm="1">
        <f t="array" ref="P295">_xlfn.IFS(AND((J295*100)+K295&gt;0,(J295*100)+K295&lt;=5),"Low",AND((J295*100)+K295&gt;5,(J295*100)+K295&lt;=15),"Medium",(J295*100)+K295&gt;15,"High")</f>
        <v>High</v>
      </c>
      <c r="Q295" s="24"/>
    </row>
    <row r="296" spans="1:17" x14ac:dyDescent="0.25">
      <c r="A296" s="4" t="s">
        <v>1317</v>
      </c>
      <c r="B296" s="5" t="str">
        <f>TRIM(PROPER(online_course_student_data_1!$B296))</f>
        <v>Brandon Hunt</v>
      </c>
      <c r="C296" s="4" t="str">
        <f>TRIM(CLEAN(online_course_student_data_1!$C296))</f>
        <v>dawn74@marshall-garcia.com</v>
      </c>
      <c r="D296" s="5" t="str">
        <f>IF(LEFT(online_course_student_data_1!$D296,1)="F","Female","Male")</f>
        <v>Male</v>
      </c>
      <c r="E296" s="4" t="str">
        <f>IF(online_course_student_data_1!$E296="us","USA",IF(online_course_student_data_1!$E296="IN","INDIA",UPPER(online_course_student_data_1!$E296)))</f>
        <v>INDIA</v>
      </c>
      <c r="F296" s="13">
        <f>IF(OR(ISBLANK(online_course_student_data_1!F296),online_course_student_data_1!F296=0),ROUND(AVERAGE(online_course_student_data_1!F$2:F$1201),0),online_course_student_data_1!F296)</f>
        <v>16</v>
      </c>
      <c r="G296" s="10">
        <v>44829</v>
      </c>
      <c r="H296" s="5" t="str">
        <f>TRIM(online_course_student_data_1!H296)</f>
        <v>HTML &amp; CSS Basics</v>
      </c>
      <c r="I296" s="5" t="str">
        <f>PROPER(TRIM(online_course_student_data_1!I296))</f>
        <v>Web Development</v>
      </c>
      <c r="J296" s="22">
        <f>IF(online_course_student_data_1!J296&gt;100%,online_course_student_data_1!J296/100,online_course_student_data_1!J296)</f>
        <v>0.87</v>
      </c>
      <c r="K296" s="11">
        <f>IF(online_course_student_data_1!K296&gt;2,online_course_student_data_1!K296/60,online_course_student_data_1!K296)</f>
        <v>0.75</v>
      </c>
      <c r="L296" s="4" t="s">
        <v>39</v>
      </c>
      <c r="M296" s="25">
        <f>IF(ISBLANK(online_course_student_data_1!M296),AVERAGE(1,5),IF(online_course_student_data_1!M296&gt;5,"5",online_course_student_data_1!M296))</f>
        <v>3</v>
      </c>
      <c r="N296" s="5">
        <f>LEN(online_course_student_data_1!N296)-LEN(SUBSTITUTE(online_course_student_data_1!N296,",",""))+1</f>
        <v>4</v>
      </c>
      <c r="O296" s="5" t="str" cm="1">
        <f t="array" ref="O296">_xlfn.IFS(OR(ISBLANK(online_course_student_data_1!F296),online_course_student_data_1!F296=0),"Unknown",AND(online_course_student_data_1!F296&gt;=18,online_course_student_data_1!F296&lt;=22),"Student",AND(online_course_student_data_1!F296&gt;=23,online_course_student_data_1!F296&lt;=30),"Early Career",AND(online_course_student_data_1!F296&gt;=31,online_course_student_data_1!F296&lt;=40),"Mid Career",online_course_student_data_1!F296&gt;=41,"Senior")</f>
        <v>Unknown</v>
      </c>
      <c r="P296" s="5" t="str" cm="1">
        <f t="array" ref="P296">_xlfn.IFS(AND((J296*100)+K296&gt;0,(J296*100)+K296&lt;=5),"Low",AND((J296*100)+K296&gt;5,(J296*100)+K296&lt;=15),"Medium",(J296*100)+K296&gt;15,"High")</f>
        <v>High</v>
      </c>
      <c r="Q296" s="24"/>
    </row>
    <row r="297" spans="1:17" x14ac:dyDescent="0.25">
      <c r="A297" s="4" t="s">
        <v>1322</v>
      </c>
      <c r="B297" s="5" t="str">
        <f>TRIM(PROPER(online_course_student_data_1!$B297))</f>
        <v>Jessica Wilson</v>
      </c>
      <c r="C297" s="4" t="str">
        <f>TRIM(CLEAN(online_course_student_data_1!$C297))</f>
        <v>christianelizabeth@murphy.org</v>
      </c>
      <c r="D297" s="5" t="str">
        <f>IF(LEFT(online_course_student_data_1!$D297,1)="F","Female","Male")</f>
        <v>Male</v>
      </c>
      <c r="E297" s="4" t="str">
        <f>IF(online_course_student_data_1!$E297="us","USA",IF(online_course_student_data_1!$E297="IN","INDIA",UPPER(online_course_student_data_1!$E297)))</f>
        <v>USA</v>
      </c>
      <c r="F297" s="13">
        <f>IF(OR(ISBLANK(online_course_student_data_1!F297),online_course_student_data_1!F297=0),ROUND(AVERAGE(online_course_student_data_1!F$2:F$1201),0),online_course_student_data_1!F297)</f>
        <v>43</v>
      </c>
      <c r="G297" s="10">
        <v>44748</v>
      </c>
      <c r="H297" s="5" t="str">
        <f>TRIM(online_course_student_data_1!H297)</f>
        <v>Machine Learning A-Z</v>
      </c>
      <c r="I297" s="5" t="str">
        <f>PROPER(TRIM(online_course_student_data_1!I297))</f>
        <v>Data Science</v>
      </c>
      <c r="J297" s="22">
        <f>IF(online_course_student_data_1!J297&gt;100%,online_course_student_data_1!J297/100,online_course_student_data_1!J297)</f>
        <v>0.85</v>
      </c>
      <c r="K297" s="11">
        <f>IF(online_course_student_data_1!K297&gt;2,online_course_student_data_1!K297/60,online_course_student_data_1!K297)</f>
        <v>0.75</v>
      </c>
      <c r="L297" s="4" t="s">
        <v>32</v>
      </c>
      <c r="M297" s="25">
        <f>IF(ISBLANK(online_course_student_data_1!M297),AVERAGE(1,5),IF(online_course_student_data_1!M297&gt;5,"5",online_course_student_data_1!M297))</f>
        <v>3</v>
      </c>
      <c r="N297" s="5">
        <f>LEN(online_course_student_data_1!N297)-LEN(SUBSTITUTE(online_course_student_data_1!N297,",",""))+1</f>
        <v>8</v>
      </c>
      <c r="O297" s="5" t="str" cm="1">
        <f t="array" ref="O297">_xlfn.IFS(OR(ISBLANK(online_course_student_data_1!F297),online_course_student_data_1!F297=0),"Unknown",AND(online_course_student_data_1!F297&gt;=18,online_course_student_data_1!F297&lt;=22),"Student",AND(online_course_student_data_1!F297&gt;=23,online_course_student_data_1!F297&lt;=30),"Early Career",AND(online_course_student_data_1!F297&gt;=31,online_course_student_data_1!F297&lt;=40),"Mid Career",online_course_student_data_1!F297&gt;=41,"Senior")</f>
        <v>Senior</v>
      </c>
      <c r="P297" s="5" t="str" cm="1">
        <f t="array" ref="P297">_xlfn.IFS(AND((J297*100)+K297&gt;0,(J297*100)+K297&lt;=5),"Low",AND((J297*100)+K297&gt;5,(J297*100)+K297&lt;=15),"Medium",(J297*100)+K297&gt;15,"High")</f>
        <v>High</v>
      </c>
      <c r="Q297" s="24"/>
    </row>
    <row r="298" spans="1:17" x14ac:dyDescent="0.25">
      <c r="A298" s="4" t="s">
        <v>1326</v>
      </c>
      <c r="B298" s="5" t="str">
        <f>TRIM(PROPER(online_course_student_data_1!$B298))</f>
        <v>Catherine Morales</v>
      </c>
      <c r="C298" s="4" t="str">
        <f>TRIM(CLEAN(online_course_student_data_1!$C298))</f>
        <v>mary76@hotmail.com</v>
      </c>
      <c r="D298" s="5" t="str">
        <f>IF(LEFT(online_course_student_data_1!$D298,1)="F","Female","Male")</f>
        <v>Male</v>
      </c>
      <c r="E298" s="4" t="str">
        <f>IF(online_course_student_data_1!$E298="us","USA",IF(online_course_student_data_1!$E298="IN","INDIA",UPPER(online_course_student_data_1!$E298)))</f>
        <v>UK</v>
      </c>
      <c r="F298" s="13">
        <f>IF(OR(ISBLANK(online_course_student_data_1!F298),online_course_student_data_1!F298=0),ROUND(AVERAGE(online_course_student_data_1!F$2:F$1201),0),online_course_student_data_1!F298)</f>
        <v>44</v>
      </c>
      <c r="G298" s="10">
        <v>45074</v>
      </c>
      <c r="H298" s="5" t="str">
        <f>TRIM(online_course_student_data_1!H298)</f>
        <v>Graphic Design Basics</v>
      </c>
      <c r="I298" s="5" t="str">
        <f>PROPER(TRIM(online_course_student_data_1!I298))</f>
        <v>Design</v>
      </c>
      <c r="J298" s="22">
        <f>IF(online_course_student_data_1!J298&gt;100%,online_course_student_data_1!J298/100,online_course_student_data_1!J298)</f>
        <v>0.34</v>
      </c>
      <c r="K298" s="11">
        <f>IF(online_course_student_data_1!K298&gt;2,online_course_student_data_1!K298/60,online_course_student_data_1!K298)</f>
        <v>1</v>
      </c>
      <c r="L298" s="4" t="s">
        <v>32</v>
      </c>
      <c r="M298" s="25" t="str">
        <f>IF(ISBLANK(online_course_student_data_1!M298),AVERAGE(1,5),IF(online_course_student_data_1!M298&gt;5,"5",online_course_student_data_1!M298))</f>
        <v>5</v>
      </c>
      <c r="N298" s="5">
        <f>LEN(online_course_student_data_1!N298)-LEN(SUBSTITUTE(online_course_student_data_1!N298,",",""))+1</f>
        <v>1</v>
      </c>
      <c r="O298" s="5" t="str" cm="1">
        <f t="array" ref="O298">_xlfn.IFS(OR(ISBLANK(online_course_student_data_1!F298),online_course_student_data_1!F298=0),"Unknown",AND(online_course_student_data_1!F298&gt;=18,online_course_student_data_1!F298&lt;=22),"Student",AND(online_course_student_data_1!F298&gt;=23,online_course_student_data_1!F298&lt;=30),"Early Career",AND(online_course_student_data_1!F298&gt;=31,online_course_student_data_1!F298&lt;=40),"Mid Career",online_course_student_data_1!F298&gt;=41,"Senior")</f>
        <v>Senior</v>
      </c>
      <c r="P298" s="5" t="str" cm="1">
        <f t="array" ref="P298">_xlfn.IFS(AND((J298*100)+K298&gt;0,(J298*100)+K298&lt;=5),"Low",AND((J298*100)+K298&gt;5,(J298*100)+K298&lt;=15),"Medium",(J298*100)+K298&gt;15,"High")</f>
        <v>High</v>
      </c>
      <c r="Q298" s="24"/>
    </row>
    <row r="299" spans="1:17" x14ac:dyDescent="0.25">
      <c r="A299" s="4" t="s">
        <v>1329</v>
      </c>
      <c r="B299" s="5" t="str">
        <f>TRIM(PROPER(online_course_student_data_1!$B299))</f>
        <v>Tommy Moore</v>
      </c>
      <c r="C299" s="4" t="str">
        <f>TRIM(CLEAN(online_course_student_data_1!$C299))</f>
        <v>rpham@yahoo.com</v>
      </c>
      <c r="D299" s="5" t="str">
        <f>IF(LEFT(online_course_student_data_1!$D299,1)="F","Female","Male")</f>
        <v>Female</v>
      </c>
      <c r="E299" s="4" t="str">
        <f>IF(online_course_student_data_1!$E299="us","USA",IF(online_course_student_data_1!$E299="IN","INDIA",UPPER(online_course_student_data_1!$E299)))</f>
        <v>INDIA</v>
      </c>
      <c r="F299" s="13">
        <f>IF(OR(ISBLANK(online_course_student_data_1!F299),online_course_student_data_1!F299=0),ROUND(AVERAGE(online_course_student_data_1!F$2:F$1201),0),online_course_student_data_1!F299)</f>
        <v>30</v>
      </c>
      <c r="G299" s="10">
        <v>44917</v>
      </c>
      <c r="H299" s="5" t="str">
        <f>TRIM(online_course_student_data_1!H299)</f>
        <v>React for Beginners</v>
      </c>
      <c r="I299" s="5" t="str">
        <f>PROPER(TRIM(online_course_student_data_1!I299))</f>
        <v>Web Development</v>
      </c>
      <c r="J299" s="22">
        <f>IF(online_course_student_data_1!J299&gt;100%,online_course_student_data_1!J299/100,online_course_student_data_1!J299)</f>
        <v>0.13</v>
      </c>
      <c r="K299" s="11">
        <f>IF(online_course_student_data_1!K299&gt;2,online_course_student_data_1!K299/60,online_course_student_data_1!K299)</f>
        <v>2</v>
      </c>
      <c r="L299" s="4" t="s">
        <v>39</v>
      </c>
      <c r="M299" s="25">
        <f>IF(ISBLANK(online_course_student_data_1!M299),AVERAGE(1,5),IF(online_course_student_data_1!M299&gt;5,"5",online_course_student_data_1!M299))</f>
        <v>5</v>
      </c>
      <c r="N299" s="5">
        <f>LEN(online_course_student_data_1!N299)-LEN(SUBSTITUTE(online_course_student_data_1!N299,",",""))+1</f>
        <v>1</v>
      </c>
      <c r="O299" s="5" t="str" cm="1">
        <f t="array" ref="O299">_xlfn.IFS(OR(ISBLANK(online_course_student_data_1!F299),online_course_student_data_1!F299=0),"Unknown",AND(online_course_student_data_1!F299&gt;=18,online_course_student_data_1!F299&lt;=22),"Student",AND(online_course_student_data_1!F299&gt;=23,online_course_student_data_1!F299&lt;=30),"Early Career",AND(online_course_student_data_1!F299&gt;=31,online_course_student_data_1!F299&lt;=40),"Mid Career",online_course_student_data_1!F299&gt;=41,"Senior")</f>
        <v>Early Career</v>
      </c>
      <c r="P299" s="5" t="str" cm="1">
        <f t="array" ref="P299">_xlfn.IFS(AND((J299*100)+K299&gt;0,(J299*100)+K299&lt;=5),"Low",AND((J299*100)+K299&gt;5,(J299*100)+K299&lt;=15),"Medium",(J299*100)+K299&gt;15,"High")</f>
        <v>Medium</v>
      </c>
      <c r="Q299" s="24"/>
    </row>
    <row r="300" spans="1:17" x14ac:dyDescent="0.25">
      <c r="A300" s="4" t="s">
        <v>1332</v>
      </c>
      <c r="B300" s="5" t="str">
        <f>TRIM(PROPER(online_course_student_data_1!$B300))</f>
        <v>Shari Hobbs</v>
      </c>
      <c r="C300" s="4" t="str">
        <f>TRIM(CLEAN(online_course_student_data_1!$C300))</f>
        <v>hknapp@alexander-brown.com</v>
      </c>
      <c r="D300" s="5" t="str">
        <f>IF(LEFT(online_course_student_data_1!$D300,1)="F","Female","Male")</f>
        <v>Male</v>
      </c>
      <c r="E300" s="4" t="str">
        <f>IF(online_course_student_data_1!$E300="us","USA",IF(online_course_student_data_1!$E300="IN","INDIA",UPPER(online_course_student_data_1!$E300)))</f>
        <v>CANADA</v>
      </c>
      <c r="F300" s="13">
        <f>IF(OR(ISBLANK(online_course_student_data_1!F300),online_course_student_data_1!F300=0),ROUND(AVERAGE(online_course_student_data_1!F$2:F$1201),0),online_course_student_data_1!F300)</f>
        <v>16</v>
      </c>
      <c r="G300" s="10">
        <v>44939</v>
      </c>
      <c r="H300" s="5" t="str">
        <f>TRIM(online_course_student_data_1!H300)</f>
        <v>Finance 101</v>
      </c>
      <c r="I300" s="5" t="str">
        <f>PROPER(TRIM(online_course_student_data_1!I300))</f>
        <v>Business</v>
      </c>
      <c r="J300" s="22">
        <f>IF(online_course_student_data_1!J300&gt;100%,online_course_student_data_1!J300/100,online_course_student_data_1!J300)</f>
        <v>1</v>
      </c>
      <c r="K300" s="11">
        <f>IF(online_course_student_data_1!K300&gt;2,online_course_student_data_1!K300/60,online_course_student_data_1!K300)</f>
        <v>2</v>
      </c>
      <c r="L300" s="4" t="s">
        <v>39</v>
      </c>
      <c r="M300" s="25">
        <f>IF(ISBLANK(online_course_student_data_1!M300),AVERAGE(1,5),IF(online_course_student_data_1!M300&gt;5,"5",online_course_student_data_1!M300))</f>
        <v>3</v>
      </c>
      <c r="N300" s="5">
        <f>LEN(online_course_student_data_1!N300)-LEN(SUBSTITUTE(online_course_student_data_1!N300,",",""))+1</f>
        <v>1</v>
      </c>
      <c r="O300" s="5" t="str" cm="1">
        <f t="array" ref="O300">_xlfn.IFS(OR(ISBLANK(online_course_student_data_1!F300),online_course_student_data_1!F300=0),"Unknown",AND(online_course_student_data_1!F300&gt;=18,online_course_student_data_1!F300&lt;=22),"Student",AND(online_course_student_data_1!F300&gt;=23,online_course_student_data_1!F300&lt;=30),"Early Career",AND(online_course_student_data_1!F300&gt;=31,online_course_student_data_1!F300&lt;=40),"Mid Career",online_course_student_data_1!F300&gt;=41,"Senior")</f>
        <v>Unknown</v>
      </c>
      <c r="P300" s="5" t="str" cm="1">
        <f t="array" ref="P300">_xlfn.IFS(AND((J300*100)+K300&gt;0,(J300*100)+K300&lt;=5),"Low",AND((J300*100)+K300&gt;5,(J300*100)+K300&lt;=15),"Medium",(J300*100)+K300&gt;15,"High")</f>
        <v>High</v>
      </c>
      <c r="Q300" s="24"/>
    </row>
    <row r="301" spans="1:17" x14ac:dyDescent="0.25">
      <c r="A301" s="4" t="s">
        <v>1336</v>
      </c>
      <c r="B301" s="5" t="str">
        <f>TRIM(PROPER(online_course_student_data_1!$B301))</f>
        <v>Laura Cunningham</v>
      </c>
      <c r="C301" s="4" t="str">
        <f>TRIM(CLEAN(online_course_student_data_1!$C301))</f>
        <v>reynoldsjessica@yahoo.com</v>
      </c>
      <c r="D301" s="5" t="str">
        <f>IF(LEFT(online_course_student_data_1!$D301,1)="F","Female","Male")</f>
        <v>Male</v>
      </c>
      <c r="E301" s="4" t="str">
        <f>IF(online_course_student_data_1!$E301="us","USA",IF(online_course_student_data_1!$E301="IN","INDIA",UPPER(online_course_student_data_1!$E301)))</f>
        <v>UK</v>
      </c>
      <c r="F301" s="13">
        <f>IF(OR(ISBLANK(online_course_student_data_1!F301),online_course_student_data_1!F301=0),ROUND(AVERAGE(online_course_student_data_1!F$2:F$1201),0),online_course_student_data_1!F301)</f>
        <v>16</v>
      </c>
      <c r="G301" s="10">
        <v>44677</v>
      </c>
      <c r="H301" s="5" t="str">
        <f>TRIM(online_course_student_data_1!H301)</f>
        <v>React for Beginners</v>
      </c>
      <c r="I301" s="5" t="str">
        <f>PROPER(TRIM(online_course_student_data_1!I301))</f>
        <v>Web Development</v>
      </c>
      <c r="J301" s="22">
        <f>IF(online_course_student_data_1!J301&gt;100%,online_course_student_data_1!J301/100,online_course_student_data_1!J301)</f>
        <v>0.77</v>
      </c>
      <c r="K301" s="11">
        <f>IF(online_course_student_data_1!K301&gt;2,online_course_student_data_1!K301/60,online_course_student_data_1!K301)</f>
        <v>0.75</v>
      </c>
      <c r="L301" s="4" t="s">
        <v>39</v>
      </c>
      <c r="M301" s="25">
        <f>IF(ISBLANK(online_course_student_data_1!M301),AVERAGE(1,5),IF(online_course_student_data_1!M301&gt;5,"5",online_course_student_data_1!M301))</f>
        <v>2</v>
      </c>
      <c r="N301" s="5">
        <f>LEN(online_course_student_data_1!N301)-LEN(SUBSTITUTE(online_course_student_data_1!N301,",",""))+1</f>
        <v>6</v>
      </c>
      <c r="O301" s="5" t="str" cm="1">
        <f t="array" ref="O301">_xlfn.IFS(OR(ISBLANK(online_course_student_data_1!F301),online_course_student_data_1!F301=0),"Unknown",AND(online_course_student_data_1!F301&gt;=18,online_course_student_data_1!F301&lt;=22),"Student",AND(online_course_student_data_1!F301&gt;=23,online_course_student_data_1!F301&lt;=30),"Early Career",AND(online_course_student_data_1!F301&gt;=31,online_course_student_data_1!F301&lt;=40),"Mid Career",online_course_student_data_1!F301&gt;=41,"Senior")</f>
        <v>Unknown</v>
      </c>
      <c r="P301" s="5" t="str" cm="1">
        <f t="array" ref="P301">_xlfn.IFS(AND((J301*100)+K301&gt;0,(J301*100)+K301&lt;=5),"Low",AND((J301*100)+K301&gt;5,(J301*100)+K301&lt;=15),"Medium",(J301*100)+K301&gt;15,"High")</f>
        <v>High</v>
      </c>
      <c r="Q301" s="24"/>
    </row>
    <row r="302" spans="1:17" x14ac:dyDescent="0.25">
      <c r="A302" s="4" t="s">
        <v>1340</v>
      </c>
      <c r="B302" s="5" t="str">
        <f>TRIM(PROPER(online_course_student_data_1!$B302))</f>
        <v>Ronald Mcclain</v>
      </c>
      <c r="C302" s="4" t="str">
        <f>TRIM(CLEAN(online_course_student_data_1!$C302))</f>
        <v>schneidereric@christian-booth.com</v>
      </c>
      <c r="D302" s="5" t="str">
        <f>IF(LEFT(online_course_student_data_1!$D302,1)="F","Female","Male")</f>
        <v>Male</v>
      </c>
      <c r="E302" s="4" t="str">
        <f>IF(online_course_student_data_1!$E302="us","USA",IF(online_course_student_data_1!$E302="IN","INDIA",UPPER(online_course_student_data_1!$E302)))</f>
        <v>INDIA</v>
      </c>
      <c r="F302" s="13">
        <f>IF(OR(ISBLANK(online_course_student_data_1!F302),online_course_student_data_1!F302=0),ROUND(AVERAGE(online_course_student_data_1!F$2:F$1201),0),online_course_student_data_1!F302)</f>
        <v>16</v>
      </c>
      <c r="G302" s="10">
        <v>45195</v>
      </c>
      <c r="H302" s="5" t="str">
        <f>TRIM(online_course_student_data_1!H302)</f>
        <v>Digital Marketing 101</v>
      </c>
      <c r="I302" s="5" t="str">
        <f>PROPER(TRIM(online_course_student_data_1!I302))</f>
        <v>Marketing</v>
      </c>
      <c r="J302" s="22">
        <f>IF(online_course_student_data_1!J302&gt;100%,online_course_student_data_1!J302/100,online_course_student_data_1!J302)</f>
        <v>0.71</v>
      </c>
      <c r="K302" s="11">
        <f>IF(online_course_student_data_1!K302&gt;2,online_course_student_data_1!K302/60,online_course_student_data_1!K302)</f>
        <v>1.5</v>
      </c>
      <c r="L302" s="4" t="s">
        <v>39</v>
      </c>
      <c r="M302" s="25">
        <f>IF(ISBLANK(online_course_student_data_1!M302),AVERAGE(1,5),IF(online_course_student_data_1!M302&gt;5,"5",online_course_student_data_1!M302))</f>
        <v>3</v>
      </c>
      <c r="N302" s="5">
        <f>LEN(online_course_student_data_1!N302)-LEN(SUBSTITUTE(online_course_student_data_1!N302,",",""))+1</f>
        <v>7</v>
      </c>
      <c r="O302" s="5" t="str" cm="1">
        <f t="array" ref="O302">_xlfn.IFS(OR(ISBLANK(online_course_student_data_1!F302),online_course_student_data_1!F302=0),"Unknown",AND(online_course_student_data_1!F302&gt;=18,online_course_student_data_1!F302&lt;=22),"Student",AND(online_course_student_data_1!F302&gt;=23,online_course_student_data_1!F302&lt;=30),"Early Career",AND(online_course_student_data_1!F302&gt;=31,online_course_student_data_1!F302&lt;=40),"Mid Career",online_course_student_data_1!F302&gt;=41,"Senior")</f>
        <v>Unknown</v>
      </c>
      <c r="P302" s="5" t="str" cm="1">
        <f t="array" ref="P302">_xlfn.IFS(AND((J302*100)+K302&gt;0,(J302*100)+K302&lt;=5),"Low",AND((J302*100)+K302&gt;5,(J302*100)+K302&lt;=15),"Medium",(J302*100)+K302&gt;15,"High")</f>
        <v>High</v>
      </c>
      <c r="Q302" s="24"/>
    </row>
    <row r="303" spans="1:17" x14ac:dyDescent="0.25">
      <c r="A303" s="4" t="s">
        <v>1345</v>
      </c>
      <c r="B303" s="5" t="str">
        <f>TRIM(PROPER(online_course_student_data_1!$B303))</f>
        <v>Jonathon Pierce</v>
      </c>
      <c r="C303" s="4" t="str">
        <f>TRIM(CLEAN(online_course_student_data_1!$C303))</f>
        <v>fmontoya@yahoo.com</v>
      </c>
      <c r="D303" s="5" t="str">
        <f>IF(LEFT(online_course_student_data_1!$D303,1)="F","Female","Male")</f>
        <v>Female</v>
      </c>
      <c r="E303" s="4" t="str">
        <f>IF(online_course_student_data_1!$E303="us","USA",IF(online_course_student_data_1!$E303="IN","INDIA",UPPER(online_course_student_data_1!$E303)))</f>
        <v>USA</v>
      </c>
      <c r="F303" s="13">
        <f>IF(OR(ISBLANK(online_course_student_data_1!F303),online_course_student_data_1!F303=0),ROUND(AVERAGE(online_course_student_data_1!F$2:F$1201),0),online_course_student_data_1!F303)</f>
        <v>16</v>
      </c>
      <c r="G303" s="10">
        <v>45540</v>
      </c>
      <c r="H303" s="5" t="str">
        <f>TRIM(online_course_student_data_1!H303)</f>
        <v>Python for Data Science</v>
      </c>
      <c r="I303" s="5" t="str">
        <f>PROPER(TRIM(online_course_student_data_1!I303))</f>
        <v>Data Science</v>
      </c>
      <c r="J303" s="22">
        <f>IF(online_course_student_data_1!J303&gt;100%,online_course_student_data_1!J303/100,online_course_student_data_1!J303)</f>
        <v>0.8</v>
      </c>
      <c r="K303" s="11">
        <f>IF(online_course_student_data_1!K303&gt;2,online_course_student_data_1!K303/60,online_course_student_data_1!K303)</f>
        <v>0.75</v>
      </c>
      <c r="L303" s="4" t="s">
        <v>39</v>
      </c>
      <c r="M303" s="25">
        <f>IF(ISBLANK(online_course_student_data_1!M303),AVERAGE(1,5),IF(online_course_student_data_1!M303&gt;5,"5",online_course_student_data_1!M303))</f>
        <v>5</v>
      </c>
      <c r="N303" s="5">
        <f>LEN(online_course_student_data_1!N303)-LEN(SUBSTITUTE(online_course_student_data_1!N303,",",""))+1</f>
        <v>6</v>
      </c>
      <c r="O303" s="5" t="str" cm="1">
        <f t="array" ref="O303">_xlfn.IFS(OR(ISBLANK(online_course_student_data_1!F303),online_course_student_data_1!F303=0),"Unknown",AND(online_course_student_data_1!F303&gt;=18,online_course_student_data_1!F303&lt;=22),"Student",AND(online_course_student_data_1!F303&gt;=23,online_course_student_data_1!F303&lt;=30),"Early Career",AND(online_course_student_data_1!F303&gt;=31,online_course_student_data_1!F303&lt;=40),"Mid Career",online_course_student_data_1!F303&gt;=41,"Senior")</f>
        <v>Unknown</v>
      </c>
      <c r="P303" s="5" t="str" cm="1">
        <f t="array" ref="P303">_xlfn.IFS(AND((J303*100)+K303&gt;0,(J303*100)+K303&lt;=5),"Low",AND((J303*100)+K303&gt;5,(J303*100)+K303&lt;=15),"Medium",(J303*100)+K303&gt;15,"High")</f>
        <v>High</v>
      </c>
      <c r="Q303" s="24"/>
    </row>
    <row r="304" spans="1:17" x14ac:dyDescent="0.25">
      <c r="A304" s="4" t="s">
        <v>1349</v>
      </c>
      <c r="B304" s="5" t="str">
        <f>TRIM(PROPER(online_course_student_data_1!$B304))</f>
        <v>Jillian Wilson</v>
      </c>
      <c r="C304" s="4" t="str">
        <f>TRIM(CLEAN(online_course_student_data_1!$C304))</f>
        <v>garciarobert@hotmail.com</v>
      </c>
      <c r="D304" s="5" t="str">
        <f>IF(LEFT(online_course_student_data_1!$D304,1)="F","Female","Male")</f>
        <v>Female</v>
      </c>
      <c r="E304" s="4" t="str">
        <f>IF(online_course_student_data_1!$E304="us","USA",IF(online_course_student_data_1!$E304="IN","INDIA",UPPER(online_course_student_data_1!$E304)))</f>
        <v>INDIA</v>
      </c>
      <c r="F304" s="13">
        <f>IF(OR(ISBLANK(online_course_student_data_1!F304),online_course_student_data_1!F304=0),ROUND(AVERAGE(online_course_student_data_1!F$2:F$1201),0),online_course_student_data_1!F304)</f>
        <v>16</v>
      </c>
      <c r="G304" s="10">
        <v>45348</v>
      </c>
      <c r="H304" s="5" t="str">
        <f>TRIM(online_course_student_data_1!H304)</f>
        <v>React for Beginners</v>
      </c>
      <c r="I304" s="5" t="str">
        <f>PROPER(TRIM(online_course_student_data_1!I304))</f>
        <v>Web Development</v>
      </c>
      <c r="J304" s="22">
        <f>IF(online_course_student_data_1!J304&gt;100%,online_course_student_data_1!J304/100,online_course_student_data_1!J304)</f>
        <v>0.69</v>
      </c>
      <c r="K304" s="11">
        <f>IF(online_course_student_data_1!K304&gt;2,online_course_student_data_1!K304/60,online_course_student_data_1!K304)</f>
        <v>0.75</v>
      </c>
      <c r="L304" s="4" t="s">
        <v>32</v>
      </c>
      <c r="M304" s="25">
        <f>IF(ISBLANK(online_course_student_data_1!M304),AVERAGE(1,5),IF(online_course_student_data_1!M304&gt;5,"5",online_course_student_data_1!M304))</f>
        <v>5</v>
      </c>
      <c r="N304" s="5">
        <f>LEN(online_course_student_data_1!N304)-LEN(SUBSTITUTE(online_course_student_data_1!N304,",",""))+1</f>
        <v>2</v>
      </c>
      <c r="O304" s="5" t="str" cm="1">
        <f t="array" ref="O304">_xlfn.IFS(OR(ISBLANK(online_course_student_data_1!F304),online_course_student_data_1!F304=0),"Unknown",AND(online_course_student_data_1!F304&gt;=18,online_course_student_data_1!F304&lt;=22),"Student",AND(online_course_student_data_1!F304&gt;=23,online_course_student_data_1!F304&lt;=30),"Early Career",AND(online_course_student_data_1!F304&gt;=31,online_course_student_data_1!F304&lt;=40),"Mid Career",online_course_student_data_1!F304&gt;=41,"Senior")</f>
        <v>Unknown</v>
      </c>
      <c r="P304" s="5" t="str" cm="1">
        <f t="array" ref="P304">_xlfn.IFS(AND((J304*100)+K304&gt;0,(J304*100)+K304&lt;=5),"Low",AND((J304*100)+K304&gt;5,(J304*100)+K304&lt;=15),"Medium",(J304*100)+K304&gt;15,"High")</f>
        <v>High</v>
      </c>
      <c r="Q304" s="24"/>
    </row>
    <row r="305" spans="1:17" x14ac:dyDescent="0.25">
      <c r="A305" s="4" t="s">
        <v>1354</v>
      </c>
      <c r="B305" s="5" t="str">
        <f>TRIM(PROPER(online_course_student_data_1!$B305))</f>
        <v>Lisa Torres</v>
      </c>
      <c r="C305" s="4" t="str">
        <f>TRIM(CLEAN(online_course_student_data_1!$C305))</f>
        <v>xclements@velasquez.com</v>
      </c>
      <c r="D305" s="5" t="str">
        <f>IF(LEFT(online_course_student_data_1!$D305,1)="F","Female","Male")</f>
        <v>Female</v>
      </c>
      <c r="E305" s="4" t="str">
        <f>IF(online_course_student_data_1!$E305="us","USA",IF(online_course_student_data_1!$E305="IN","INDIA",UPPER(online_course_student_data_1!$E305)))</f>
        <v>INDIA</v>
      </c>
      <c r="F305" s="13">
        <f>IF(OR(ISBLANK(online_course_student_data_1!F305),online_course_student_data_1!F305=0),ROUND(AVERAGE(online_course_student_data_1!F$2:F$1201),0),online_course_student_data_1!F305)</f>
        <v>16</v>
      </c>
      <c r="G305" s="10">
        <v>45451</v>
      </c>
      <c r="H305" s="5" t="str">
        <f>TRIM(online_course_student_data_1!H305)</f>
        <v>SEO Fundamentals</v>
      </c>
      <c r="I305" s="5" t="str">
        <f>PROPER(TRIM(online_course_student_data_1!I305))</f>
        <v>Marketing</v>
      </c>
      <c r="J305" s="22">
        <f>IF(online_course_student_data_1!J305&gt;100%,online_course_student_data_1!J305/100,online_course_student_data_1!J305)</f>
        <v>0.56999999999999995</v>
      </c>
      <c r="K305" s="11">
        <f>IF(online_course_student_data_1!K305&gt;2,online_course_student_data_1!K305/60,online_course_student_data_1!K305)</f>
        <v>1.5</v>
      </c>
      <c r="L305" s="4" t="s">
        <v>32</v>
      </c>
      <c r="M305" s="25">
        <f>IF(ISBLANK(online_course_student_data_1!M305),AVERAGE(1,5),IF(online_course_student_data_1!M305&gt;5,"5",online_course_student_data_1!M305))</f>
        <v>2</v>
      </c>
      <c r="N305" s="5">
        <f>LEN(online_course_student_data_1!N305)-LEN(SUBSTITUTE(online_course_student_data_1!N305,",",""))+1</f>
        <v>1</v>
      </c>
      <c r="O305" s="5" t="str" cm="1">
        <f t="array" ref="O305">_xlfn.IFS(OR(ISBLANK(online_course_student_data_1!F305),online_course_student_data_1!F305=0),"Unknown",AND(online_course_student_data_1!F305&gt;=18,online_course_student_data_1!F305&lt;=22),"Student",AND(online_course_student_data_1!F305&gt;=23,online_course_student_data_1!F305&lt;=30),"Early Career",AND(online_course_student_data_1!F305&gt;=31,online_course_student_data_1!F305&lt;=40),"Mid Career",online_course_student_data_1!F305&gt;=41,"Senior")</f>
        <v>Unknown</v>
      </c>
      <c r="P305" s="5" t="str" cm="1">
        <f t="array" ref="P305">_xlfn.IFS(AND((J305*100)+K305&gt;0,(J305*100)+K305&lt;=5),"Low",AND((J305*100)+K305&gt;5,(J305*100)+K305&lt;=15),"Medium",(J305*100)+K305&gt;15,"High")</f>
        <v>High</v>
      </c>
      <c r="Q305" s="24"/>
    </row>
    <row r="306" spans="1:17" x14ac:dyDescent="0.25">
      <c r="A306" s="4" t="s">
        <v>1357</v>
      </c>
      <c r="B306" s="5" t="str">
        <f>TRIM(PROPER(online_course_student_data_1!$B306))</f>
        <v>Heidi Chavez</v>
      </c>
      <c r="C306" s="4" t="str">
        <f>TRIM(CLEAN(online_course_student_data_1!$C306))</f>
        <v>aaronkelly@brandt.com</v>
      </c>
      <c r="D306" s="5" t="str">
        <f>IF(LEFT(online_course_student_data_1!$D306,1)="F","Female","Male")</f>
        <v>Female</v>
      </c>
      <c r="E306" s="4" t="str">
        <f>IF(online_course_student_data_1!$E306="us","USA",IF(online_course_student_data_1!$E306="IN","INDIA",UPPER(online_course_student_data_1!$E306)))</f>
        <v>INDIA</v>
      </c>
      <c r="F306" s="13">
        <f>IF(OR(ISBLANK(online_course_student_data_1!F306),online_course_student_data_1!F306=0),ROUND(AVERAGE(online_course_student_data_1!F$2:F$1201),0),online_course_student_data_1!F306)</f>
        <v>16</v>
      </c>
      <c r="G306" s="10">
        <v>45528</v>
      </c>
      <c r="H306" s="5" t="str">
        <f>TRIM(online_course_student_data_1!H306)</f>
        <v>UI/UX Fundamentals</v>
      </c>
      <c r="I306" s="5" t="str">
        <f>PROPER(TRIM(online_course_student_data_1!I306))</f>
        <v>Design</v>
      </c>
      <c r="J306" s="22">
        <f>IF(online_course_student_data_1!J306&gt;100%,online_course_student_data_1!J306/100,online_course_student_data_1!J306)</f>
        <v>0.98</v>
      </c>
      <c r="K306" s="11">
        <f>IF(online_course_student_data_1!K306&gt;2,online_course_student_data_1!K306/60,online_course_student_data_1!K306)</f>
        <v>1.5</v>
      </c>
      <c r="L306" s="4" t="s">
        <v>32</v>
      </c>
      <c r="M306" s="25">
        <f>IF(ISBLANK(online_course_student_data_1!M306),AVERAGE(1,5),IF(online_course_student_data_1!M306&gt;5,"5",online_course_student_data_1!M306))</f>
        <v>3</v>
      </c>
      <c r="N306" s="5">
        <f>LEN(online_course_student_data_1!N306)-LEN(SUBSTITUTE(online_course_student_data_1!N306,",",""))+1</f>
        <v>5</v>
      </c>
      <c r="O306" s="5" t="str" cm="1">
        <f t="array" ref="O306">_xlfn.IFS(OR(ISBLANK(online_course_student_data_1!F306),online_course_student_data_1!F306=0),"Unknown",AND(online_course_student_data_1!F306&gt;=18,online_course_student_data_1!F306&lt;=22),"Student",AND(online_course_student_data_1!F306&gt;=23,online_course_student_data_1!F306&lt;=30),"Early Career",AND(online_course_student_data_1!F306&gt;=31,online_course_student_data_1!F306&lt;=40),"Mid Career",online_course_student_data_1!F306&gt;=41,"Senior")</f>
        <v>Unknown</v>
      </c>
      <c r="P306" s="5" t="str" cm="1">
        <f t="array" ref="P306">_xlfn.IFS(AND((J306*100)+K306&gt;0,(J306*100)+K306&lt;=5),"Low",AND((J306*100)+K306&gt;5,(J306*100)+K306&lt;=15),"Medium",(J306*100)+K306&gt;15,"High")</f>
        <v>High</v>
      </c>
      <c r="Q306" s="24"/>
    </row>
    <row r="307" spans="1:17" x14ac:dyDescent="0.25">
      <c r="A307" s="4" t="s">
        <v>1362</v>
      </c>
      <c r="B307" s="5" t="str">
        <f>TRIM(PROPER(online_course_student_data_1!$B307))</f>
        <v>Natalie Ortiz</v>
      </c>
      <c r="C307" s="4" t="str">
        <f>TRIM(CLEAN(online_course_student_data_1!$C307))</f>
        <v>jacobconrad@yahoo.com</v>
      </c>
      <c r="D307" s="5" t="str">
        <f>IF(LEFT(online_course_student_data_1!$D307,1)="F","Female","Male")</f>
        <v>Female</v>
      </c>
      <c r="E307" s="4" t="str">
        <f>IF(online_course_student_data_1!$E307="us","USA",IF(online_course_student_data_1!$E307="IN","INDIA",UPPER(online_course_student_data_1!$E307)))</f>
        <v>USA</v>
      </c>
      <c r="F307" s="13">
        <f>IF(OR(ISBLANK(online_course_student_data_1!F307),online_course_student_data_1!F307=0),ROUND(AVERAGE(online_course_student_data_1!F$2:F$1201),0),online_course_student_data_1!F307)</f>
        <v>44</v>
      </c>
      <c r="G307" s="10">
        <v>44729</v>
      </c>
      <c r="H307" s="5" t="str">
        <f>TRIM(online_course_student_data_1!H307)</f>
        <v>Python for Data Science</v>
      </c>
      <c r="I307" s="5" t="str">
        <f>PROPER(TRIM(online_course_student_data_1!I307))</f>
        <v>Data Science</v>
      </c>
      <c r="J307" s="22">
        <f>IF(online_course_student_data_1!J307&gt;100%,online_course_student_data_1!J307/100,online_course_student_data_1!J307)</f>
        <v>0.8</v>
      </c>
      <c r="K307" s="11">
        <f>IF(online_course_student_data_1!K307&gt;2,online_course_student_data_1!K307/60,online_course_student_data_1!K307)</f>
        <v>0.75</v>
      </c>
      <c r="L307" s="4" t="s">
        <v>39</v>
      </c>
      <c r="M307" s="25">
        <f>IF(ISBLANK(online_course_student_data_1!M307),AVERAGE(1,5),IF(online_course_student_data_1!M307&gt;5,"5",online_course_student_data_1!M307))</f>
        <v>1</v>
      </c>
      <c r="N307" s="5">
        <f>LEN(online_course_student_data_1!N307)-LEN(SUBSTITUTE(online_course_student_data_1!N307,",",""))+1</f>
        <v>3</v>
      </c>
      <c r="O307" s="5" t="str" cm="1">
        <f t="array" ref="O307">_xlfn.IFS(OR(ISBLANK(online_course_student_data_1!F307),online_course_student_data_1!F307=0),"Unknown",AND(online_course_student_data_1!F307&gt;=18,online_course_student_data_1!F307&lt;=22),"Student",AND(online_course_student_data_1!F307&gt;=23,online_course_student_data_1!F307&lt;=30),"Early Career",AND(online_course_student_data_1!F307&gt;=31,online_course_student_data_1!F307&lt;=40),"Mid Career",online_course_student_data_1!F307&gt;=41,"Senior")</f>
        <v>Senior</v>
      </c>
      <c r="P307" s="5" t="str" cm="1">
        <f t="array" ref="P307">_xlfn.IFS(AND((J307*100)+K307&gt;0,(J307*100)+K307&lt;=5),"Low",AND((J307*100)+K307&gt;5,(J307*100)+K307&lt;=15),"Medium",(J307*100)+K307&gt;15,"High")</f>
        <v>High</v>
      </c>
      <c r="Q307" s="24"/>
    </row>
    <row r="308" spans="1:17" x14ac:dyDescent="0.25">
      <c r="A308" s="4" t="s">
        <v>1367</v>
      </c>
      <c r="B308" s="5" t="str">
        <f>TRIM(PROPER(online_course_student_data_1!$B308))</f>
        <v>Ashley Perry</v>
      </c>
      <c r="C308" s="4" t="str">
        <f>TRIM(CLEAN(online_course_student_data_1!$C308))</f>
        <v>invalid-email</v>
      </c>
      <c r="D308" s="5" t="str">
        <f>IF(LEFT(online_course_student_data_1!$D308,1)="F","Female","Male")</f>
        <v>Female</v>
      </c>
      <c r="E308" s="4" t="str">
        <f>IF(online_course_student_data_1!$E308="us","USA",IF(online_course_student_data_1!$E308="IN","INDIA",UPPER(online_course_student_data_1!$E308)))</f>
        <v>INDIA</v>
      </c>
      <c r="F308" s="13">
        <f>IF(OR(ISBLANK(online_course_student_data_1!F308),online_course_student_data_1!F308=0),ROUND(AVERAGE(online_course_student_data_1!F$2:F$1201),0),online_course_student_data_1!F308)</f>
        <v>16</v>
      </c>
      <c r="G308" s="10">
        <v>45110</v>
      </c>
      <c r="H308" s="5" t="str">
        <f>TRIM(online_course_student_data_1!H308)</f>
        <v>Adobe Illustrator Mastery</v>
      </c>
      <c r="I308" s="5" t="str">
        <f>PROPER(TRIM(online_course_student_data_1!I308))</f>
        <v>Design</v>
      </c>
      <c r="J308" s="22">
        <f>IF(online_course_student_data_1!J308&gt;100%,online_course_student_data_1!J308/100,online_course_student_data_1!J308)</f>
        <v>0.03</v>
      </c>
      <c r="K308" s="11">
        <f>IF(online_course_student_data_1!K308&gt;2,online_course_student_data_1!K308/60,online_course_student_data_1!K308)</f>
        <v>1</v>
      </c>
      <c r="L308" s="4" t="s">
        <v>32</v>
      </c>
      <c r="M308" s="25">
        <f>IF(ISBLANK(online_course_student_data_1!M308),AVERAGE(1,5),IF(online_course_student_data_1!M308&gt;5,"5",online_course_student_data_1!M308))</f>
        <v>4</v>
      </c>
      <c r="N308" s="5">
        <f>LEN(online_course_student_data_1!N308)-LEN(SUBSTITUTE(online_course_student_data_1!N308,",",""))+1</f>
        <v>2</v>
      </c>
      <c r="O308" s="5" t="str" cm="1">
        <f t="array" ref="O308">_xlfn.IFS(OR(ISBLANK(online_course_student_data_1!F308),online_course_student_data_1!F308=0),"Unknown",AND(online_course_student_data_1!F308&gt;=18,online_course_student_data_1!F308&lt;=22),"Student",AND(online_course_student_data_1!F308&gt;=23,online_course_student_data_1!F308&lt;=30),"Early Career",AND(online_course_student_data_1!F308&gt;=31,online_course_student_data_1!F308&lt;=40),"Mid Career",online_course_student_data_1!F308&gt;=41,"Senior")</f>
        <v>Unknown</v>
      </c>
      <c r="P308" s="5" t="str" cm="1">
        <f t="array" ref="P308">_xlfn.IFS(AND((J308*100)+K308&gt;0,(J308*100)+K308&lt;=5),"Low",AND((J308*100)+K308&gt;5,(J308*100)+K308&lt;=15),"Medium",(J308*100)+K308&gt;15,"High")</f>
        <v>Low</v>
      </c>
      <c r="Q308" s="24"/>
    </row>
    <row r="309" spans="1:17" x14ac:dyDescent="0.25">
      <c r="A309" s="4" t="s">
        <v>1370</v>
      </c>
      <c r="B309" s="5" t="str">
        <f>TRIM(PROPER(online_course_student_data_1!$B309))</f>
        <v>Joanna Barrett</v>
      </c>
      <c r="C309" s="4" t="str">
        <f>TRIM(CLEAN(online_course_student_data_1!$C309))</f>
        <v>vsmith@tran.org</v>
      </c>
      <c r="D309" s="5" t="str">
        <f>IF(LEFT(online_course_student_data_1!$D309,1)="F","Female","Male")</f>
        <v>Female</v>
      </c>
      <c r="E309" s="4" t="str">
        <f>IF(online_course_student_data_1!$E309="us","USA",IF(online_course_student_data_1!$E309="IN","INDIA",UPPER(online_course_student_data_1!$E309)))</f>
        <v>INDIA</v>
      </c>
      <c r="F309" s="13">
        <f>IF(OR(ISBLANK(online_course_student_data_1!F309),online_course_student_data_1!F309=0),ROUND(AVERAGE(online_course_student_data_1!F$2:F$1201),0),online_course_student_data_1!F309)</f>
        <v>16</v>
      </c>
      <c r="G309" s="10">
        <v>45641</v>
      </c>
      <c r="H309" s="5" t="str">
        <f>TRIM(online_course_student_data_1!H309)</f>
        <v>JavaScript Bootcamp</v>
      </c>
      <c r="I309" s="5" t="str">
        <f>PROPER(TRIM(online_course_student_data_1!I309))</f>
        <v>Web Development</v>
      </c>
      <c r="J309" s="22">
        <f>IF(online_course_student_data_1!J309&gt;100%,online_course_student_data_1!J309/100,online_course_student_data_1!J309)</f>
        <v>0.51</v>
      </c>
      <c r="K309" s="11">
        <f>IF(online_course_student_data_1!K309&gt;2,online_course_student_data_1!K309/60,online_course_student_data_1!K309)</f>
        <v>2</v>
      </c>
      <c r="L309" s="4" t="s">
        <v>32</v>
      </c>
      <c r="M309" s="25">
        <f>IF(ISBLANK(online_course_student_data_1!M309),AVERAGE(1,5),IF(online_course_student_data_1!M309&gt;5,"5",online_course_student_data_1!M309))</f>
        <v>4</v>
      </c>
      <c r="N309" s="5">
        <f>LEN(online_course_student_data_1!N309)-LEN(SUBSTITUTE(online_course_student_data_1!N309,",",""))+1</f>
        <v>7</v>
      </c>
      <c r="O309" s="5" t="str" cm="1">
        <f t="array" ref="O309">_xlfn.IFS(OR(ISBLANK(online_course_student_data_1!F309),online_course_student_data_1!F309=0),"Unknown",AND(online_course_student_data_1!F309&gt;=18,online_course_student_data_1!F309&lt;=22),"Student",AND(online_course_student_data_1!F309&gt;=23,online_course_student_data_1!F309&lt;=30),"Early Career",AND(online_course_student_data_1!F309&gt;=31,online_course_student_data_1!F309&lt;=40),"Mid Career",online_course_student_data_1!F309&gt;=41,"Senior")</f>
        <v>Unknown</v>
      </c>
      <c r="P309" s="5" t="str" cm="1">
        <f t="array" ref="P309">_xlfn.IFS(AND((J309*100)+K309&gt;0,(J309*100)+K309&lt;=5),"Low",AND((J309*100)+K309&gt;5,(J309*100)+K309&lt;=15),"Medium",(J309*100)+K309&gt;15,"High")</f>
        <v>High</v>
      </c>
      <c r="Q309" s="24"/>
    </row>
    <row r="310" spans="1:17" x14ac:dyDescent="0.25">
      <c r="A310" s="4" t="s">
        <v>1375</v>
      </c>
      <c r="B310" s="5" t="str">
        <f>TRIM(PROPER(online_course_student_data_1!$B310))</f>
        <v>Melissa Thompson</v>
      </c>
      <c r="C310" s="4" t="str">
        <f>TRIM(CLEAN(online_course_student_data_1!$C310))</f>
        <v>hughescaroline@gordon-cruz.org</v>
      </c>
      <c r="D310" s="5" t="str">
        <f>IF(LEFT(online_course_student_data_1!$D310,1)="F","Female","Male")</f>
        <v>Female</v>
      </c>
      <c r="E310" s="4" t="str">
        <f>IF(online_course_student_data_1!$E310="us","USA",IF(online_course_student_data_1!$E310="IN","INDIA",UPPER(online_course_student_data_1!$E310)))</f>
        <v>CANADA</v>
      </c>
      <c r="F310" s="13">
        <f>IF(OR(ISBLANK(online_course_student_data_1!F310),online_course_student_data_1!F310=0),ROUND(AVERAGE(online_course_student_data_1!F$2:F$1201),0),online_course_student_data_1!F310)</f>
        <v>16</v>
      </c>
      <c r="G310" s="10">
        <v>45408</v>
      </c>
      <c r="H310" s="5" t="str">
        <f>TRIM(online_course_student_data_1!H310)</f>
        <v>Digital Marketing 101</v>
      </c>
      <c r="I310" s="5" t="str">
        <f>PROPER(TRIM(online_course_student_data_1!I310))</f>
        <v>Marketing</v>
      </c>
      <c r="J310" s="22">
        <f>IF(online_course_student_data_1!J310&gt;100%,online_course_student_data_1!J310/100,online_course_student_data_1!J310)</f>
        <v>0.13</v>
      </c>
      <c r="K310" s="11">
        <f>IF(online_course_student_data_1!K310&gt;2,online_course_student_data_1!K310/60,online_course_student_data_1!K310)</f>
        <v>2</v>
      </c>
      <c r="L310" s="4" t="s">
        <v>39</v>
      </c>
      <c r="M310" s="25">
        <f>IF(ISBLANK(online_course_student_data_1!M310),AVERAGE(1,5),IF(online_course_student_data_1!M310&gt;5,"5",online_course_student_data_1!M310))</f>
        <v>3</v>
      </c>
      <c r="N310" s="5">
        <f>LEN(online_course_student_data_1!N310)-LEN(SUBSTITUTE(online_course_student_data_1!N310,",",""))+1</f>
        <v>2</v>
      </c>
      <c r="O310" s="5" t="str" cm="1">
        <f t="array" ref="O310">_xlfn.IFS(OR(ISBLANK(online_course_student_data_1!F310),online_course_student_data_1!F310=0),"Unknown",AND(online_course_student_data_1!F310&gt;=18,online_course_student_data_1!F310&lt;=22),"Student",AND(online_course_student_data_1!F310&gt;=23,online_course_student_data_1!F310&lt;=30),"Early Career",AND(online_course_student_data_1!F310&gt;=31,online_course_student_data_1!F310&lt;=40),"Mid Career",online_course_student_data_1!F310&gt;=41,"Senior")</f>
        <v>Unknown</v>
      </c>
      <c r="P310" s="5" t="str" cm="1">
        <f t="array" ref="P310">_xlfn.IFS(AND((J310*100)+K310&gt;0,(J310*100)+K310&lt;=5),"Low",AND((J310*100)+K310&gt;5,(J310*100)+K310&lt;=15),"Medium",(J310*100)+K310&gt;15,"High")</f>
        <v>Medium</v>
      </c>
      <c r="Q310" s="24"/>
    </row>
    <row r="311" spans="1:17" x14ac:dyDescent="0.25">
      <c r="A311" s="4" t="s">
        <v>1380</v>
      </c>
      <c r="B311" s="5" t="str">
        <f>TRIM(PROPER(online_course_student_data_1!$B311))</f>
        <v>Tracy Chavez</v>
      </c>
      <c r="C311" s="4" t="str">
        <f>TRIM(CLEAN(online_course_student_data_1!$C311))</f>
        <v>robertgraves@hunt.com</v>
      </c>
      <c r="D311" s="5" t="str">
        <f>IF(LEFT(online_course_student_data_1!$D311,1)="F","Female","Male")</f>
        <v>Male</v>
      </c>
      <c r="E311" s="4" t="str">
        <f>IF(online_course_student_data_1!$E311="us","USA",IF(online_course_student_data_1!$E311="IN","INDIA",UPPER(online_course_student_data_1!$E311)))</f>
        <v>UK</v>
      </c>
      <c r="F311" s="13">
        <f>IF(OR(ISBLANK(online_course_student_data_1!F311),online_course_student_data_1!F311=0),ROUND(AVERAGE(online_course_student_data_1!F$2:F$1201),0),online_course_student_data_1!F311)</f>
        <v>16</v>
      </c>
      <c r="G311" s="10">
        <v>45733</v>
      </c>
      <c r="H311" s="5" t="str">
        <f>TRIM(online_course_student_data_1!H311)</f>
        <v>Machine Learning A-Z</v>
      </c>
      <c r="I311" s="5" t="str">
        <f>PROPER(TRIM(online_course_student_data_1!I311))</f>
        <v>Data Science</v>
      </c>
      <c r="J311" s="22">
        <f>IF(online_course_student_data_1!J311&gt;100%,online_course_student_data_1!J311/100,online_course_student_data_1!J311)</f>
        <v>0.95</v>
      </c>
      <c r="K311" s="11">
        <f>IF(online_course_student_data_1!K311&gt;2,online_course_student_data_1!K311/60,online_course_student_data_1!K311)</f>
        <v>0.75</v>
      </c>
      <c r="L311" s="4" t="s">
        <v>39</v>
      </c>
      <c r="M311" s="25">
        <f>IF(ISBLANK(online_course_student_data_1!M311),AVERAGE(1,5),IF(online_course_student_data_1!M311&gt;5,"5",online_course_student_data_1!M311))</f>
        <v>4</v>
      </c>
      <c r="N311" s="5">
        <f>LEN(online_course_student_data_1!N311)-LEN(SUBSTITUTE(online_course_student_data_1!N311,",",""))+1</f>
        <v>3</v>
      </c>
      <c r="O311" s="5" t="str" cm="1">
        <f t="array" ref="O311">_xlfn.IFS(OR(ISBLANK(online_course_student_data_1!F311),online_course_student_data_1!F311=0),"Unknown",AND(online_course_student_data_1!F311&gt;=18,online_course_student_data_1!F311&lt;=22),"Student",AND(online_course_student_data_1!F311&gt;=23,online_course_student_data_1!F311&lt;=30),"Early Career",AND(online_course_student_data_1!F311&gt;=31,online_course_student_data_1!F311&lt;=40),"Mid Career",online_course_student_data_1!F311&gt;=41,"Senior")</f>
        <v>Unknown</v>
      </c>
      <c r="P311" s="5" t="str" cm="1">
        <f t="array" ref="P311">_xlfn.IFS(AND((J311*100)+K311&gt;0,(J311*100)+K311&lt;=5),"Low",AND((J311*100)+K311&gt;5,(J311*100)+K311&lt;=15),"Medium",(J311*100)+K311&gt;15,"High")</f>
        <v>High</v>
      </c>
      <c r="Q311" s="24"/>
    </row>
    <row r="312" spans="1:17" x14ac:dyDescent="0.25">
      <c r="A312" s="4" t="s">
        <v>1385</v>
      </c>
      <c r="B312" s="5" t="str">
        <f>TRIM(PROPER(online_course_student_data_1!$B312))</f>
        <v>Donna Reed</v>
      </c>
      <c r="C312" s="4" t="str">
        <f>TRIM(CLEAN(online_course_student_data_1!$C312))</f>
        <v>williambenson@page-hodges.net</v>
      </c>
      <c r="D312" s="5" t="str">
        <f>IF(LEFT(online_course_student_data_1!$D312,1)="F","Female","Male")</f>
        <v>Female</v>
      </c>
      <c r="E312" s="4" t="str">
        <f>IF(online_course_student_data_1!$E312="us","USA",IF(online_course_student_data_1!$E312="IN","INDIA",UPPER(online_course_student_data_1!$E312)))</f>
        <v>CANADA</v>
      </c>
      <c r="F312" s="13">
        <f>IF(OR(ISBLANK(online_course_student_data_1!F312),online_course_student_data_1!F312=0),ROUND(AVERAGE(online_course_student_data_1!F$2:F$1201),0),online_course_student_data_1!F312)</f>
        <v>16</v>
      </c>
      <c r="G312" s="10">
        <v>45517</v>
      </c>
      <c r="H312" s="5" t="str">
        <f>TRIM(online_course_student_data_1!H312)</f>
        <v>Startup Strategy</v>
      </c>
      <c r="I312" s="5" t="str">
        <f>PROPER(TRIM(online_course_student_data_1!I312))</f>
        <v>Business</v>
      </c>
      <c r="J312" s="22">
        <f>IF(online_course_student_data_1!J312&gt;100%,online_course_student_data_1!J312/100,online_course_student_data_1!J312)</f>
        <v>0.73</v>
      </c>
      <c r="K312" s="11">
        <f>IF(online_course_student_data_1!K312&gt;2,online_course_student_data_1!K312/60,online_course_student_data_1!K312)</f>
        <v>1.5</v>
      </c>
      <c r="L312" s="4" t="s">
        <v>39</v>
      </c>
      <c r="M312" s="25">
        <f>IF(ISBLANK(online_course_student_data_1!M312),AVERAGE(1,5),IF(online_course_student_data_1!M312&gt;5,"5",online_course_student_data_1!M312))</f>
        <v>5</v>
      </c>
      <c r="N312" s="5">
        <f>LEN(online_course_student_data_1!N312)-LEN(SUBSTITUTE(online_course_student_data_1!N312,",",""))+1</f>
        <v>3</v>
      </c>
      <c r="O312" s="5" t="str" cm="1">
        <f t="array" ref="O312">_xlfn.IFS(OR(ISBLANK(online_course_student_data_1!F312),online_course_student_data_1!F312=0),"Unknown",AND(online_course_student_data_1!F312&gt;=18,online_course_student_data_1!F312&lt;=22),"Student",AND(online_course_student_data_1!F312&gt;=23,online_course_student_data_1!F312&lt;=30),"Early Career",AND(online_course_student_data_1!F312&gt;=31,online_course_student_data_1!F312&lt;=40),"Mid Career",online_course_student_data_1!F312&gt;=41,"Senior")</f>
        <v>Unknown</v>
      </c>
      <c r="P312" s="5" t="str" cm="1">
        <f t="array" ref="P312">_xlfn.IFS(AND((J312*100)+K312&gt;0,(J312*100)+K312&lt;=5),"Low",AND((J312*100)+K312&gt;5,(J312*100)+K312&lt;=15),"Medium",(J312*100)+K312&gt;15,"High")</f>
        <v>High</v>
      </c>
      <c r="Q312" s="24"/>
    </row>
    <row r="313" spans="1:17" x14ac:dyDescent="0.25">
      <c r="A313" s="4" t="s">
        <v>1390</v>
      </c>
      <c r="B313" s="5" t="str">
        <f>TRIM(PROPER(online_course_student_data_1!$B313))</f>
        <v>Megan English</v>
      </c>
      <c r="C313" s="4" t="str">
        <f>TRIM(CLEAN(online_course_student_data_1!$C313))</f>
        <v>hstokes@gmail.com</v>
      </c>
      <c r="D313" s="5" t="str">
        <f>IF(LEFT(online_course_student_data_1!$D313,1)="F","Female","Male")</f>
        <v>Male</v>
      </c>
      <c r="E313" s="4" t="str">
        <f>IF(online_course_student_data_1!$E313="us","USA",IF(online_course_student_data_1!$E313="IN","INDIA",UPPER(online_course_student_data_1!$E313)))</f>
        <v>GERMANY</v>
      </c>
      <c r="F313" s="13">
        <f>IF(OR(ISBLANK(online_course_student_data_1!F313),online_course_student_data_1!F313=0),ROUND(AVERAGE(online_course_student_data_1!F$2:F$1201),0),online_course_student_data_1!F313)</f>
        <v>21</v>
      </c>
      <c r="G313" s="10">
        <v>45404</v>
      </c>
      <c r="H313" s="5" t="str">
        <f>TRIM(online_course_student_data_1!H313)</f>
        <v>Startup Strategy</v>
      </c>
      <c r="I313" s="5" t="str">
        <f>PROPER(TRIM(online_course_student_data_1!I313))</f>
        <v>Business</v>
      </c>
      <c r="J313" s="22">
        <f>IF(online_course_student_data_1!J313&gt;100%,online_course_student_data_1!J313/100,online_course_student_data_1!J313)</f>
        <v>0.18</v>
      </c>
      <c r="K313" s="11">
        <f>IF(online_course_student_data_1!K313&gt;2,online_course_student_data_1!K313/60,online_course_student_data_1!K313)</f>
        <v>1</v>
      </c>
      <c r="L313" s="4" t="s">
        <v>32</v>
      </c>
      <c r="M313" s="25">
        <f>IF(ISBLANK(online_course_student_data_1!M313),AVERAGE(1,5),IF(online_course_student_data_1!M313&gt;5,"5",online_course_student_data_1!M313))</f>
        <v>2</v>
      </c>
      <c r="N313" s="5">
        <f>LEN(online_course_student_data_1!N313)-LEN(SUBSTITUTE(online_course_student_data_1!N313,",",""))+1</f>
        <v>7</v>
      </c>
      <c r="O313" s="5" t="str" cm="1">
        <f t="array" ref="O313">_xlfn.IFS(OR(ISBLANK(online_course_student_data_1!F313),online_course_student_data_1!F313=0),"Unknown",AND(online_course_student_data_1!F313&gt;=18,online_course_student_data_1!F313&lt;=22),"Student",AND(online_course_student_data_1!F313&gt;=23,online_course_student_data_1!F313&lt;=30),"Early Career",AND(online_course_student_data_1!F313&gt;=31,online_course_student_data_1!F313&lt;=40),"Mid Career",online_course_student_data_1!F313&gt;=41,"Senior")</f>
        <v>Student</v>
      </c>
      <c r="P313" s="5" t="str" cm="1">
        <f t="array" ref="P313">_xlfn.IFS(AND((J313*100)+K313&gt;0,(J313*100)+K313&lt;=5),"Low",AND((J313*100)+K313&gt;5,(J313*100)+K313&lt;=15),"Medium",(J313*100)+K313&gt;15,"High")</f>
        <v>High</v>
      </c>
      <c r="Q313" s="24"/>
    </row>
    <row r="314" spans="1:17" x14ac:dyDescent="0.25">
      <c r="A314" s="4" t="s">
        <v>1395</v>
      </c>
      <c r="B314" s="5" t="str">
        <f>TRIM(PROPER(online_course_student_data_1!$B314))</f>
        <v>Derek Floyd</v>
      </c>
      <c r="C314" s="4" t="str">
        <f>TRIM(CLEAN(online_course_student_data_1!$C314))</f>
        <v>dwayne04@gmail.com</v>
      </c>
      <c r="D314" s="5" t="str">
        <f>IF(LEFT(online_course_student_data_1!$D314,1)="F","Female","Male")</f>
        <v>Female</v>
      </c>
      <c r="E314" s="4" t="str">
        <f>IF(online_course_student_data_1!$E314="us","USA",IF(online_course_student_data_1!$E314="IN","INDIA",UPPER(online_course_student_data_1!$E314)))</f>
        <v>INDIA</v>
      </c>
      <c r="F314" s="13">
        <f>IF(OR(ISBLANK(online_course_student_data_1!F314),online_course_student_data_1!F314=0),ROUND(AVERAGE(online_course_student_data_1!F$2:F$1201),0),online_course_student_data_1!F314)</f>
        <v>29</v>
      </c>
      <c r="G314" s="10">
        <v>44697</v>
      </c>
      <c r="H314" s="5" t="str">
        <f>TRIM(online_course_student_data_1!H314)</f>
        <v>Data Visualization with R</v>
      </c>
      <c r="I314" s="5" t="str">
        <f>PROPER(TRIM(online_course_student_data_1!I314))</f>
        <v>Data Science</v>
      </c>
      <c r="J314" s="22">
        <f>IF(online_course_student_data_1!J314&gt;100%,online_course_student_data_1!J314/100,online_course_student_data_1!J314)</f>
        <v>0.37</v>
      </c>
      <c r="K314" s="11">
        <f>IF(online_course_student_data_1!K314&gt;2,online_course_student_data_1!K314/60,online_course_student_data_1!K314)</f>
        <v>1</v>
      </c>
      <c r="L314" s="4" t="s">
        <v>39</v>
      </c>
      <c r="M314" s="25">
        <f>IF(ISBLANK(online_course_student_data_1!M314),AVERAGE(1,5),IF(online_course_student_data_1!M314&gt;5,"5",online_course_student_data_1!M314))</f>
        <v>3</v>
      </c>
      <c r="N314" s="5">
        <f>LEN(online_course_student_data_1!N314)-LEN(SUBSTITUTE(online_course_student_data_1!N314,",",""))+1</f>
        <v>8</v>
      </c>
      <c r="O314" s="5" t="str" cm="1">
        <f t="array" ref="O314">_xlfn.IFS(OR(ISBLANK(online_course_student_data_1!F314),online_course_student_data_1!F314=0),"Unknown",AND(online_course_student_data_1!F314&gt;=18,online_course_student_data_1!F314&lt;=22),"Student",AND(online_course_student_data_1!F314&gt;=23,online_course_student_data_1!F314&lt;=30),"Early Career",AND(online_course_student_data_1!F314&gt;=31,online_course_student_data_1!F314&lt;=40),"Mid Career",online_course_student_data_1!F314&gt;=41,"Senior")</f>
        <v>Early Career</v>
      </c>
      <c r="P314" s="5" t="str" cm="1">
        <f t="array" ref="P314">_xlfn.IFS(AND((J314*100)+K314&gt;0,(J314*100)+K314&lt;=5),"Low",AND((J314*100)+K314&gt;5,(J314*100)+K314&lt;=15),"Medium",(J314*100)+K314&gt;15,"High")</f>
        <v>High</v>
      </c>
      <c r="Q314" s="24"/>
    </row>
    <row r="315" spans="1:17" x14ac:dyDescent="0.25">
      <c r="A315" s="4" t="s">
        <v>1400</v>
      </c>
      <c r="B315" s="5" t="str">
        <f>TRIM(PROPER(online_course_student_data_1!$B315))</f>
        <v>Sean Stevenson</v>
      </c>
      <c r="C315" s="4" t="str">
        <f>TRIM(CLEAN(online_course_student_data_1!$C315))</f>
        <v>yyoung@roberts.biz</v>
      </c>
      <c r="D315" s="5" t="str">
        <f>IF(LEFT(online_course_student_data_1!$D315,1)="F","Female","Male")</f>
        <v>Male</v>
      </c>
      <c r="E315" s="4" t="str">
        <f>IF(online_course_student_data_1!$E315="us","USA",IF(online_course_student_data_1!$E315="IN","INDIA",UPPER(online_course_student_data_1!$E315)))</f>
        <v>INDIA</v>
      </c>
      <c r="F315" s="13">
        <f>IF(OR(ISBLANK(online_course_student_data_1!F315),online_course_student_data_1!F315=0),ROUND(AVERAGE(online_course_student_data_1!F$2:F$1201),0),online_course_student_data_1!F315)</f>
        <v>16</v>
      </c>
      <c r="G315" s="10">
        <v>45498</v>
      </c>
      <c r="H315" s="5" t="str">
        <f>TRIM(online_course_student_data_1!H315)</f>
        <v>Machine Learning A-Z</v>
      </c>
      <c r="I315" s="5" t="str">
        <f>PROPER(TRIM(online_course_student_data_1!I315))</f>
        <v>Data Science</v>
      </c>
      <c r="J315" s="22">
        <f>IF(online_course_student_data_1!J315&gt;100%,online_course_student_data_1!J315/100,online_course_student_data_1!J315)</f>
        <v>0.56999999999999995</v>
      </c>
      <c r="K315" s="11">
        <f>IF(online_course_student_data_1!K315&gt;2,online_course_student_data_1!K315/60,online_course_student_data_1!K315)</f>
        <v>1.5</v>
      </c>
      <c r="L315" s="4" t="s">
        <v>39</v>
      </c>
      <c r="M315" s="25">
        <f>IF(ISBLANK(online_course_student_data_1!M315),AVERAGE(1,5),IF(online_course_student_data_1!M315&gt;5,"5",online_course_student_data_1!M315))</f>
        <v>3</v>
      </c>
      <c r="N315" s="5">
        <f>LEN(online_course_student_data_1!N315)-LEN(SUBSTITUTE(online_course_student_data_1!N315,",",""))+1</f>
        <v>2</v>
      </c>
      <c r="O315" s="5" t="str" cm="1">
        <f t="array" ref="O315">_xlfn.IFS(OR(ISBLANK(online_course_student_data_1!F315),online_course_student_data_1!F315=0),"Unknown",AND(online_course_student_data_1!F315&gt;=18,online_course_student_data_1!F315&lt;=22),"Student",AND(online_course_student_data_1!F315&gt;=23,online_course_student_data_1!F315&lt;=30),"Early Career",AND(online_course_student_data_1!F315&gt;=31,online_course_student_data_1!F315&lt;=40),"Mid Career",online_course_student_data_1!F315&gt;=41,"Senior")</f>
        <v>Unknown</v>
      </c>
      <c r="P315" s="5" t="str" cm="1">
        <f t="array" ref="P315">_xlfn.IFS(AND((J315*100)+K315&gt;0,(J315*100)+K315&lt;=5),"Low",AND((J315*100)+K315&gt;5,(J315*100)+K315&lt;=15),"Medium",(J315*100)+K315&gt;15,"High")</f>
        <v>High</v>
      </c>
      <c r="Q315" s="24"/>
    </row>
    <row r="316" spans="1:17" x14ac:dyDescent="0.25">
      <c r="A316" s="4" t="s">
        <v>1405</v>
      </c>
      <c r="B316" s="5" t="str">
        <f>TRIM(PROPER(online_course_student_data_1!$B316))</f>
        <v>Juan Smith</v>
      </c>
      <c r="C316" s="4" t="str">
        <f>TRIM(CLEAN(online_course_student_data_1!$C316))</f>
        <v>christinenorman@yahoo.com</v>
      </c>
      <c r="D316" s="5" t="str">
        <f>IF(LEFT(online_course_student_data_1!$D316,1)="F","Female","Male")</f>
        <v>Female</v>
      </c>
      <c r="E316" s="4" t="str">
        <f>IF(online_course_student_data_1!$E316="us","USA",IF(online_course_student_data_1!$E316="IN","INDIA",UPPER(online_course_student_data_1!$E316)))</f>
        <v>UK</v>
      </c>
      <c r="F316" s="13">
        <f>IF(OR(ISBLANK(online_course_student_data_1!F316),online_course_student_data_1!F316=0),ROUND(AVERAGE(online_course_student_data_1!F$2:F$1201),0),online_course_student_data_1!F316)</f>
        <v>16</v>
      </c>
      <c r="G316" s="10">
        <v>45305</v>
      </c>
      <c r="H316" s="5" t="str">
        <f>TRIM(online_course_student_data_1!H316)</f>
        <v>Machine Learning A-Z</v>
      </c>
      <c r="I316" s="5" t="str">
        <f>PROPER(TRIM(online_course_student_data_1!I316))</f>
        <v>Data Science</v>
      </c>
      <c r="J316" s="22">
        <f>IF(online_course_student_data_1!J316&gt;100%,online_course_student_data_1!J316/100,online_course_student_data_1!J316)</f>
        <v>0.82</v>
      </c>
      <c r="K316" s="11">
        <f>IF(online_course_student_data_1!K316&gt;2,online_course_student_data_1!K316/60,online_course_student_data_1!K316)</f>
        <v>1.5</v>
      </c>
      <c r="L316" s="4" t="s">
        <v>32</v>
      </c>
      <c r="M316" s="25">
        <f>IF(ISBLANK(online_course_student_data_1!M316),AVERAGE(1,5),IF(online_course_student_data_1!M316&gt;5,"5",online_course_student_data_1!M316))</f>
        <v>4</v>
      </c>
      <c r="N316" s="5">
        <f>LEN(online_course_student_data_1!N316)-LEN(SUBSTITUTE(online_course_student_data_1!N316,",",""))+1</f>
        <v>4</v>
      </c>
      <c r="O316" s="5" t="str" cm="1">
        <f t="array" ref="O316">_xlfn.IFS(OR(ISBLANK(online_course_student_data_1!F316),online_course_student_data_1!F316=0),"Unknown",AND(online_course_student_data_1!F316&gt;=18,online_course_student_data_1!F316&lt;=22),"Student",AND(online_course_student_data_1!F316&gt;=23,online_course_student_data_1!F316&lt;=30),"Early Career",AND(online_course_student_data_1!F316&gt;=31,online_course_student_data_1!F316&lt;=40),"Mid Career",online_course_student_data_1!F316&gt;=41,"Senior")</f>
        <v>Unknown</v>
      </c>
      <c r="P316" s="5" t="str" cm="1">
        <f t="array" ref="P316">_xlfn.IFS(AND((J316*100)+K316&gt;0,(J316*100)+K316&lt;=5),"Low",AND((J316*100)+K316&gt;5,(J316*100)+K316&lt;=15),"Medium",(J316*100)+K316&gt;15,"High")</f>
        <v>High</v>
      </c>
      <c r="Q316" s="24"/>
    </row>
    <row r="317" spans="1:17" x14ac:dyDescent="0.25">
      <c r="A317" s="4" t="s">
        <v>1410</v>
      </c>
      <c r="B317" s="5" t="str">
        <f>TRIM(PROPER(online_course_student_data_1!$B317))</f>
        <v>Nicole Payne</v>
      </c>
      <c r="C317" s="4" t="str">
        <f>TRIM(CLEAN(online_course_student_data_1!$C317))</f>
        <v>kellythompson@jones.com</v>
      </c>
      <c r="D317" s="5" t="str">
        <f>IF(LEFT(online_course_student_data_1!$D317,1)="F","Female","Male")</f>
        <v>Female</v>
      </c>
      <c r="E317" s="4" t="str">
        <f>IF(online_course_student_data_1!$E317="us","USA",IF(online_course_student_data_1!$E317="IN","INDIA",UPPER(online_course_student_data_1!$E317)))</f>
        <v>CANADA</v>
      </c>
      <c r="F317" s="13">
        <f>IF(OR(ISBLANK(online_course_student_data_1!F317),online_course_student_data_1!F317=0),ROUND(AVERAGE(online_course_student_data_1!F$2:F$1201),0),online_course_student_data_1!F317)</f>
        <v>16</v>
      </c>
      <c r="G317" s="10">
        <v>45008</v>
      </c>
      <c r="H317" s="5" t="str">
        <f>TRIM(online_course_student_data_1!H317)</f>
        <v>Adobe Illustrator Mastery</v>
      </c>
      <c r="I317" s="5" t="str">
        <f>PROPER(TRIM(online_course_student_data_1!I317))</f>
        <v>Design</v>
      </c>
      <c r="J317" s="22">
        <f>IF(online_course_student_data_1!J317&gt;100%,online_course_student_data_1!J317/100,online_course_student_data_1!J317)</f>
        <v>0.1</v>
      </c>
      <c r="K317" s="11">
        <f>IF(online_course_student_data_1!K317&gt;2,online_course_student_data_1!K317/60,online_course_student_data_1!K317)</f>
        <v>1.5</v>
      </c>
      <c r="L317" s="4" t="s">
        <v>32</v>
      </c>
      <c r="M317" s="25" t="str">
        <f>IF(ISBLANK(online_course_student_data_1!M317),AVERAGE(1,5),IF(online_course_student_data_1!M317&gt;5,"5",online_course_student_data_1!M317))</f>
        <v>5</v>
      </c>
      <c r="N317" s="5">
        <f>LEN(online_course_student_data_1!N317)-LEN(SUBSTITUTE(online_course_student_data_1!N317,",",""))+1</f>
        <v>2</v>
      </c>
      <c r="O317" s="5" t="str" cm="1">
        <f t="array" ref="O317">_xlfn.IFS(OR(ISBLANK(online_course_student_data_1!F317),online_course_student_data_1!F317=0),"Unknown",AND(online_course_student_data_1!F317&gt;=18,online_course_student_data_1!F317&lt;=22),"Student",AND(online_course_student_data_1!F317&gt;=23,online_course_student_data_1!F317&lt;=30),"Early Career",AND(online_course_student_data_1!F317&gt;=31,online_course_student_data_1!F317&lt;=40),"Mid Career",online_course_student_data_1!F317&gt;=41,"Senior")</f>
        <v>Unknown</v>
      </c>
      <c r="P317" s="5" t="str" cm="1">
        <f t="array" ref="P317">_xlfn.IFS(AND((J317*100)+K317&gt;0,(J317*100)+K317&lt;=5),"Low",AND((J317*100)+K317&gt;5,(J317*100)+K317&lt;=15),"Medium",(J317*100)+K317&gt;15,"High")</f>
        <v>Medium</v>
      </c>
      <c r="Q317" s="24"/>
    </row>
    <row r="318" spans="1:17" x14ac:dyDescent="0.25">
      <c r="A318" s="4" t="s">
        <v>1414</v>
      </c>
      <c r="B318" s="5" t="str">
        <f>TRIM(PROPER(online_course_student_data_1!$B318))</f>
        <v>Christopher Singleton</v>
      </c>
      <c r="C318" s="4" t="str">
        <f>TRIM(CLEAN(online_course_student_data_1!$C318))</f>
        <v>invalid-email</v>
      </c>
      <c r="D318" s="5" t="str">
        <f>IF(LEFT(online_course_student_data_1!$D318,1)="F","Female","Male")</f>
        <v>Male</v>
      </c>
      <c r="E318" s="4" t="str">
        <f>IF(online_course_student_data_1!$E318="us","USA",IF(online_course_student_data_1!$E318="IN","INDIA",UPPER(online_course_student_data_1!$E318)))</f>
        <v>INDIA</v>
      </c>
      <c r="F318" s="13">
        <f>IF(OR(ISBLANK(online_course_student_data_1!F318),online_course_student_data_1!F318=0),ROUND(AVERAGE(online_course_student_data_1!F$2:F$1201),0),online_course_student_data_1!F318)</f>
        <v>16</v>
      </c>
      <c r="G318" s="10">
        <v>45243</v>
      </c>
      <c r="H318" s="5" t="str">
        <f>TRIM(online_course_student_data_1!H318)</f>
        <v>Data Visualization with R</v>
      </c>
      <c r="I318" s="5" t="str">
        <f>PROPER(TRIM(online_course_student_data_1!I318))</f>
        <v>Data Science</v>
      </c>
      <c r="J318" s="22">
        <f>IF(online_course_student_data_1!J318&gt;100%,online_course_student_data_1!J318/100,online_course_student_data_1!J318)</f>
        <v>0.98</v>
      </c>
      <c r="K318" s="11">
        <f>IF(online_course_student_data_1!K318&gt;2,online_course_student_data_1!K318/60,online_course_student_data_1!K318)</f>
        <v>0.75</v>
      </c>
      <c r="L318" s="4" t="s">
        <v>39</v>
      </c>
      <c r="M318" s="25">
        <f>IF(ISBLANK(online_course_student_data_1!M318),AVERAGE(1,5),IF(online_course_student_data_1!M318&gt;5,"5",online_course_student_data_1!M318))</f>
        <v>5</v>
      </c>
      <c r="N318" s="5">
        <f>LEN(online_course_student_data_1!N318)-LEN(SUBSTITUTE(online_course_student_data_1!N318,",",""))+1</f>
        <v>1</v>
      </c>
      <c r="O318" s="5" t="str" cm="1">
        <f t="array" ref="O318">_xlfn.IFS(OR(ISBLANK(online_course_student_data_1!F318),online_course_student_data_1!F318=0),"Unknown",AND(online_course_student_data_1!F318&gt;=18,online_course_student_data_1!F318&lt;=22),"Student",AND(online_course_student_data_1!F318&gt;=23,online_course_student_data_1!F318&lt;=30),"Early Career",AND(online_course_student_data_1!F318&gt;=31,online_course_student_data_1!F318&lt;=40),"Mid Career",online_course_student_data_1!F318&gt;=41,"Senior")</f>
        <v>Unknown</v>
      </c>
      <c r="P318" s="5" t="str" cm="1">
        <f t="array" ref="P318">_xlfn.IFS(AND((J318*100)+K318&gt;0,(J318*100)+K318&lt;=5),"Low",AND((J318*100)+K318&gt;5,(J318*100)+K318&lt;=15),"Medium",(J318*100)+K318&gt;15,"High")</f>
        <v>High</v>
      </c>
      <c r="Q318" s="24"/>
    </row>
    <row r="319" spans="1:17" x14ac:dyDescent="0.25">
      <c r="A319" s="4" t="s">
        <v>1417</v>
      </c>
      <c r="B319" s="5" t="str">
        <f>TRIM(PROPER(online_course_student_data_1!$B319))</f>
        <v>Christian Morris</v>
      </c>
      <c r="C319" s="4" t="str">
        <f>TRIM(CLEAN(online_course_student_data_1!$C319))</f>
        <v>tracy98@jones-zimmerman.net</v>
      </c>
      <c r="D319" s="5" t="str">
        <f>IF(LEFT(online_course_student_data_1!$D319,1)="F","Female","Male")</f>
        <v>Male</v>
      </c>
      <c r="E319" s="4" t="str">
        <f>IF(online_course_student_data_1!$E319="us","USA",IF(online_course_student_data_1!$E319="IN","INDIA",UPPER(online_course_student_data_1!$E319)))</f>
        <v>INDIA</v>
      </c>
      <c r="F319" s="13">
        <f>IF(OR(ISBLANK(online_course_student_data_1!F319),online_course_student_data_1!F319=0),ROUND(AVERAGE(online_course_student_data_1!F$2:F$1201),0),online_course_student_data_1!F319)</f>
        <v>34</v>
      </c>
      <c r="G319" s="10">
        <v>44666</v>
      </c>
      <c r="H319" s="5" t="str">
        <f>TRIM(online_course_student_data_1!H319)</f>
        <v>Project Management Essentials</v>
      </c>
      <c r="I319" s="5" t="str">
        <f>PROPER(TRIM(online_course_student_data_1!I319))</f>
        <v>Business</v>
      </c>
      <c r="J319" s="22">
        <f>IF(online_course_student_data_1!J319&gt;100%,online_course_student_data_1!J319/100,online_course_student_data_1!J319)</f>
        <v>0.37</v>
      </c>
      <c r="K319" s="11">
        <f>IF(online_course_student_data_1!K319&gt;2,online_course_student_data_1!K319/60,online_course_student_data_1!K319)</f>
        <v>0.75</v>
      </c>
      <c r="L319" s="4" t="s">
        <v>32</v>
      </c>
      <c r="M319" s="25">
        <f>IF(ISBLANK(online_course_student_data_1!M319),AVERAGE(1,5),IF(online_course_student_data_1!M319&gt;5,"5",online_course_student_data_1!M319))</f>
        <v>2</v>
      </c>
      <c r="N319" s="5">
        <f>LEN(online_course_student_data_1!N319)-LEN(SUBSTITUTE(online_course_student_data_1!N319,",",""))+1</f>
        <v>4</v>
      </c>
      <c r="O319" s="5" t="str" cm="1">
        <f t="array" ref="O319">_xlfn.IFS(OR(ISBLANK(online_course_student_data_1!F319),online_course_student_data_1!F319=0),"Unknown",AND(online_course_student_data_1!F319&gt;=18,online_course_student_data_1!F319&lt;=22),"Student",AND(online_course_student_data_1!F319&gt;=23,online_course_student_data_1!F319&lt;=30),"Early Career",AND(online_course_student_data_1!F319&gt;=31,online_course_student_data_1!F319&lt;=40),"Mid Career",online_course_student_data_1!F319&gt;=41,"Senior")</f>
        <v>Mid Career</v>
      </c>
      <c r="P319" s="5" t="str" cm="1">
        <f t="array" ref="P319">_xlfn.IFS(AND((J319*100)+K319&gt;0,(J319*100)+K319&lt;=5),"Low",AND((J319*100)+K319&gt;5,(J319*100)+K319&lt;=15),"Medium",(J319*100)+K319&gt;15,"High")</f>
        <v>High</v>
      </c>
      <c r="Q319" s="24"/>
    </row>
    <row r="320" spans="1:17" x14ac:dyDescent="0.25">
      <c r="A320" s="4" t="s">
        <v>1422</v>
      </c>
      <c r="B320" s="5" t="str">
        <f>TRIM(PROPER(online_course_student_data_1!$B320))</f>
        <v>Caitlin Daniels</v>
      </c>
      <c r="C320" s="4" t="str">
        <f>TRIM(CLEAN(online_course_student_data_1!$C320))</f>
        <v>baileynicole@hotmail.com</v>
      </c>
      <c r="D320" s="5" t="str">
        <f>IF(LEFT(online_course_student_data_1!$D320,1)="F","Female","Male")</f>
        <v>Female</v>
      </c>
      <c r="E320" s="4" t="str">
        <f>IF(online_course_student_data_1!$E320="us","USA",IF(online_course_student_data_1!$E320="IN","INDIA",UPPER(online_course_student_data_1!$E320)))</f>
        <v>INDIA</v>
      </c>
      <c r="F320" s="13">
        <f>IF(OR(ISBLANK(online_course_student_data_1!F320),online_course_student_data_1!F320=0),ROUND(AVERAGE(online_course_student_data_1!F$2:F$1201),0),online_course_student_data_1!F320)</f>
        <v>19</v>
      </c>
      <c r="G320" s="10">
        <v>44999</v>
      </c>
      <c r="H320" s="5" t="str">
        <f>TRIM(online_course_student_data_1!H320)</f>
        <v>React for Beginners</v>
      </c>
      <c r="I320" s="5" t="str">
        <f>PROPER(TRIM(online_course_student_data_1!I320))</f>
        <v>Web Development</v>
      </c>
      <c r="J320" s="22">
        <f>IF(online_course_student_data_1!J320&gt;100%,online_course_student_data_1!J320/100,online_course_student_data_1!J320)</f>
        <v>0.72</v>
      </c>
      <c r="K320" s="11">
        <f>IF(online_course_student_data_1!K320&gt;2,online_course_student_data_1!K320/60,online_course_student_data_1!K320)</f>
        <v>2</v>
      </c>
      <c r="L320" s="4" t="s">
        <v>39</v>
      </c>
      <c r="M320" s="25">
        <f>IF(ISBLANK(online_course_student_data_1!M320),AVERAGE(1,5),IF(online_course_student_data_1!M320&gt;5,"5",online_course_student_data_1!M320))</f>
        <v>5</v>
      </c>
      <c r="N320" s="5">
        <f>LEN(online_course_student_data_1!N320)-LEN(SUBSTITUTE(online_course_student_data_1!N320,",",""))+1</f>
        <v>3</v>
      </c>
      <c r="O320" s="5" t="str" cm="1">
        <f t="array" ref="O320">_xlfn.IFS(OR(ISBLANK(online_course_student_data_1!F320),online_course_student_data_1!F320=0),"Unknown",AND(online_course_student_data_1!F320&gt;=18,online_course_student_data_1!F320&lt;=22),"Student",AND(online_course_student_data_1!F320&gt;=23,online_course_student_data_1!F320&lt;=30),"Early Career",AND(online_course_student_data_1!F320&gt;=31,online_course_student_data_1!F320&lt;=40),"Mid Career",online_course_student_data_1!F320&gt;=41,"Senior")</f>
        <v>Student</v>
      </c>
      <c r="P320" s="5" t="str" cm="1">
        <f t="array" ref="P320">_xlfn.IFS(AND((J320*100)+K320&gt;0,(J320*100)+K320&lt;=5),"Low",AND((J320*100)+K320&gt;5,(J320*100)+K320&lt;=15),"Medium",(J320*100)+K320&gt;15,"High")</f>
        <v>High</v>
      </c>
      <c r="Q320" s="24"/>
    </row>
    <row r="321" spans="1:17" x14ac:dyDescent="0.25">
      <c r="A321" s="4" t="s">
        <v>1426</v>
      </c>
      <c r="B321" s="5" t="str">
        <f>TRIM(PROPER(online_course_student_data_1!$B321))</f>
        <v>Lisa Wells</v>
      </c>
      <c r="C321" s="4" t="str">
        <f>TRIM(CLEAN(online_course_student_data_1!$C321))</f>
        <v>caldwellsean@austin.com</v>
      </c>
      <c r="D321" s="5" t="str">
        <f>IF(LEFT(online_course_student_data_1!$D321,1)="F","Female","Male")</f>
        <v>Female</v>
      </c>
      <c r="E321" s="4" t="str">
        <f>IF(online_course_student_data_1!$E321="us","USA",IF(online_course_student_data_1!$E321="IN","INDIA",UPPER(online_course_student_data_1!$E321)))</f>
        <v>UK</v>
      </c>
      <c r="F321" s="13">
        <f>IF(OR(ISBLANK(online_course_student_data_1!F321),online_course_student_data_1!F321=0),ROUND(AVERAGE(online_course_student_data_1!F$2:F$1201),0),online_course_student_data_1!F321)</f>
        <v>19</v>
      </c>
      <c r="G321" s="10">
        <v>45025</v>
      </c>
      <c r="H321" s="5" t="str">
        <f>TRIM(online_course_student_data_1!H321)</f>
        <v>Machine Learning A-Z</v>
      </c>
      <c r="I321" s="5" t="str">
        <f>PROPER(TRIM(online_course_student_data_1!I321))</f>
        <v>Data Science</v>
      </c>
      <c r="J321" s="22">
        <f>IF(online_course_student_data_1!J321&gt;100%,online_course_student_data_1!J321/100,online_course_student_data_1!J321)</f>
        <v>0.26</v>
      </c>
      <c r="K321" s="11">
        <f>IF(online_course_student_data_1!K321&gt;2,online_course_student_data_1!K321/60,online_course_student_data_1!K321)</f>
        <v>1.5</v>
      </c>
      <c r="L321" s="4" t="s">
        <v>32</v>
      </c>
      <c r="M321" s="25">
        <f>IF(ISBLANK(online_course_student_data_1!M321),AVERAGE(1,5),IF(online_course_student_data_1!M321&gt;5,"5",online_course_student_data_1!M321))</f>
        <v>5</v>
      </c>
      <c r="N321" s="5">
        <f>LEN(online_course_student_data_1!N321)-LEN(SUBSTITUTE(online_course_student_data_1!N321,",",""))+1</f>
        <v>6</v>
      </c>
      <c r="O321" s="5" t="str" cm="1">
        <f t="array" ref="O321">_xlfn.IFS(OR(ISBLANK(online_course_student_data_1!F321),online_course_student_data_1!F321=0),"Unknown",AND(online_course_student_data_1!F321&gt;=18,online_course_student_data_1!F321&lt;=22),"Student",AND(online_course_student_data_1!F321&gt;=23,online_course_student_data_1!F321&lt;=30),"Early Career",AND(online_course_student_data_1!F321&gt;=31,online_course_student_data_1!F321&lt;=40),"Mid Career",online_course_student_data_1!F321&gt;=41,"Senior")</f>
        <v>Student</v>
      </c>
      <c r="P321" s="5" t="str" cm="1">
        <f t="array" ref="P321">_xlfn.IFS(AND((J321*100)+K321&gt;0,(J321*100)+K321&lt;=5),"Low",AND((J321*100)+K321&gt;5,(J321*100)+K321&lt;=15),"Medium",(J321*100)+K321&gt;15,"High")</f>
        <v>High</v>
      </c>
      <c r="Q321" s="24"/>
    </row>
    <row r="322" spans="1:17" x14ac:dyDescent="0.25">
      <c r="A322" s="4" t="s">
        <v>1430</v>
      </c>
      <c r="B322" s="5" t="str">
        <f>TRIM(PROPER(online_course_student_data_1!$B322))</f>
        <v>Joshua Campbell</v>
      </c>
      <c r="C322" s="4" t="str">
        <f>TRIM(CLEAN(online_course_student_data_1!$C322))</f>
        <v>stucker@hotmail.com</v>
      </c>
      <c r="D322" s="5" t="str">
        <f>IF(LEFT(online_course_student_data_1!$D322,1)="F","Female","Male")</f>
        <v>Female</v>
      </c>
      <c r="E322" s="4" t="str">
        <f>IF(online_course_student_data_1!$E322="us","USA",IF(online_course_student_data_1!$E322="IN","INDIA",UPPER(online_course_student_data_1!$E322)))</f>
        <v>USA</v>
      </c>
      <c r="F322" s="13">
        <f>IF(OR(ISBLANK(online_course_student_data_1!F322),online_course_student_data_1!F322=0),ROUND(AVERAGE(online_course_student_data_1!F$2:F$1201),0),online_course_student_data_1!F322)</f>
        <v>16</v>
      </c>
      <c r="G322" s="10">
        <v>45250</v>
      </c>
      <c r="H322" s="5" t="str">
        <f>TRIM(online_course_student_data_1!H322)</f>
        <v>Data Visualization with R</v>
      </c>
      <c r="I322" s="5" t="str">
        <f>PROPER(TRIM(online_course_student_data_1!I322))</f>
        <v>Data Science</v>
      </c>
      <c r="J322" s="22">
        <f>IF(online_course_student_data_1!J322&gt;100%,online_course_student_data_1!J322/100,online_course_student_data_1!J322)</f>
        <v>0.69</v>
      </c>
      <c r="K322" s="11">
        <f>IF(online_course_student_data_1!K322&gt;2,online_course_student_data_1!K322/60,online_course_student_data_1!K322)</f>
        <v>1</v>
      </c>
      <c r="L322" s="4" t="s">
        <v>39</v>
      </c>
      <c r="M322" s="25">
        <f>IF(ISBLANK(online_course_student_data_1!M322),AVERAGE(1,5),IF(online_course_student_data_1!M322&gt;5,"5",online_course_student_data_1!M322))</f>
        <v>5</v>
      </c>
      <c r="N322" s="5">
        <f>LEN(online_course_student_data_1!N322)-LEN(SUBSTITUTE(online_course_student_data_1!N322,",",""))+1</f>
        <v>5</v>
      </c>
      <c r="O322" s="5" t="str" cm="1">
        <f t="array" ref="O322">_xlfn.IFS(OR(ISBLANK(online_course_student_data_1!F322),online_course_student_data_1!F322=0),"Unknown",AND(online_course_student_data_1!F322&gt;=18,online_course_student_data_1!F322&lt;=22),"Student",AND(online_course_student_data_1!F322&gt;=23,online_course_student_data_1!F322&lt;=30),"Early Career",AND(online_course_student_data_1!F322&gt;=31,online_course_student_data_1!F322&lt;=40),"Mid Career",online_course_student_data_1!F322&gt;=41,"Senior")</f>
        <v>Unknown</v>
      </c>
      <c r="P322" s="5" t="str" cm="1">
        <f t="array" ref="P322">_xlfn.IFS(AND((J322*100)+K322&gt;0,(J322*100)+K322&lt;=5),"Low",AND((J322*100)+K322&gt;5,(J322*100)+K322&lt;=15),"Medium",(J322*100)+K322&gt;15,"High")</f>
        <v>High</v>
      </c>
      <c r="Q322" s="24"/>
    </row>
    <row r="323" spans="1:17" x14ac:dyDescent="0.25">
      <c r="A323" s="4" t="s">
        <v>1435</v>
      </c>
      <c r="B323" s="5" t="str">
        <f>TRIM(PROPER(online_course_student_data_1!$B323))</f>
        <v>Wesley Ayala</v>
      </c>
      <c r="C323" s="4" t="str">
        <f>TRIM(CLEAN(online_course_student_data_1!$C323))</f>
        <v>clarkcrystal@hancock.com</v>
      </c>
      <c r="D323" s="5" t="str">
        <f>IF(LEFT(online_course_student_data_1!$D323,1)="F","Female","Male")</f>
        <v>Female</v>
      </c>
      <c r="E323" s="4" t="str">
        <f>IF(online_course_student_data_1!$E323="us","USA",IF(online_course_student_data_1!$E323="IN","INDIA",UPPER(online_course_student_data_1!$E323)))</f>
        <v>UK</v>
      </c>
      <c r="F323" s="13">
        <f>IF(OR(ISBLANK(online_course_student_data_1!F323),online_course_student_data_1!F323=0),ROUND(AVERAGE(online_course_student_data_1!F$2:F$1201),0),online_course_student_data_1!F323)</f>
        <v>25</v>
      </c>
      <c r="G323" s="10">
        <v>44957</v>
      </c>
      <c r="H323" s="5" t="str">
        <f>TRIM(online_course_student_data_1!H323)</f>
        <v>SEO Fundamentals</v>
      </c>
      <c r="I323" s="5" t="str">
        <f>PROPER(TRIM(online_course_student_data_1!I323))</f>
        <v>Marketing</v>
      </c>
      <c r="J323" s="22">
        <f>IF(online_course_student_data_1!J323&gt;100%,online_course_student_data_1!J323/100,online_course_student_data_1!J323)</f>
        <v>0.61</v>
      </c>
      <c r="K323" s="11">
        <f>IF(online_course_student_data_1!K323&gt;2,online_course_student_data_1!K323/60,online_course_student_data_1!K323)</f>
        <v>2</v>
      </c>
      <c r="L323" s="4" t="s">
        <v>32</v>
      </c>
      <c r="M323" s="25">
        <f>IF(ISBLANK(online_course_student_data_1!M323),AVERAGE(1,5),IF(online_course_student_data_1!M323&gt;5,"5",online_course_student_data_1!M323))</f>
        <v>5</v>
      </c>
      <c r="N323" s="5">
        <f>LEN(online_course_student_data_1!N323)-LEN(SUBSTITUTE(online_course_student_data_1!N323,",",""))+1</f>
        <v>6</v>
      </c>
      <c r="O323" s="5" t="str" cm="1">
        <f t="array" ref="O323">_xlfn.IFS(OR(ISBLANK(online_course_student_data_1!F323),online_course_student_data_1!F323=0),"Unknown",AND(online_course_student_data_1!F323&gt;=18,online_course_student_data_1!F323&lt;=22),"Student",AND(online_course_student_data_1!F323&gt;=23,online_course_student_data_1!F323&lt;=30),"Early Career",AND(online_course_student_data_1!F323&gt;=31,online_course_student_data_1!F323&lt;=40),"Mid Career",online_course_student_data_1!F323&gt;=41,"Senior")</f>
        <v>Early Career</v>
      </c>
      <c r="P323" s="5" t="str" cm="1">
        <f t="array" ref="P323">_xlfn.IFS(AND((J323*100)+K323&gt;0,(J323*100)+K323&lt;=5),"Low",AND((J323*100)+K323&gt;5,(J323*100)+K323&lt;=15),"Medium",(J323*100)+K323&gt;15,"High")</f>
        <v>High</v>
      </c>
      <c r="Q323" s="24"/>
    </row>
    <row r="324" spans="1:17" x14ac:dyDescent="0.25">
      <c r="A324" s="4" t="s">
        <v>1440</v>
      </c>
      <c r="B324" s="5" t="str">
        <f>TRIM(PROPER(online_course_student_data_1!$B324))</f>
        <v>Patricia Lucas</v>
      </c>
      <c r="C324" s="4" t="str">
        <f>TRIM(CLEAN(online_course_student_data_1!$C324))</f>
        <v>andrewlove@miller.com</v>
      </c>
      <c r="D324" s="5" t="str">
        <f>IF(LEFT(online_course_student_data_1!$D324,1)="F","Female","Male")</f>
        <v>Female</v>
      </c>
      <c r="E324" s="4" t="str">
        <f>IF(online_course_student_data_1!$E324="us","USA",IF(online_course_student_data_1!$E324="IN","INDIA",UPPER(online_course_student_data_1!$E324)))</f>
        <v>USA</v>
      </c>
      <c r="F324" s="13">
        <f>IF(OR(ISBLANK(online_course_student_data_1!F324),online_course_student_data_1!F324=0),ROUND(AVERAGE(online_course_student_data_1!F$2:F$1201),0),online_course_student_data_1!F324)</f>
        <v>16</v>
      </c>
      <c r="G324" s="10">
        <v>44977</v>
      </c>
      <c r="H324" s="5" t="str">
        <f>TRIM(online_course_student_data_1!H324)</f>
        <v>HTML &amp; CSS Basics</v>
      </c>
      <c r="I324" s="5" t="str">
        <f>PROPER(TRIM(online_course_student_data_1!I324))</f>
        <v>Web Development</v>
      </c>
      <c r="J324" s="22">
        <f>IF(online_course_student_data_1!J324&gt;100%,online_course_student_data_1!J324/100,online_course_student_data_1!J324)</f>
        <v>0.91</v>
      </c>
      <c r="K324" s="11">
        <f>IF(online_course_student_data_1!K324&gt;2,online_course_student_data_1!K324/60,online_course_student_data_1!K324)</f>
        <v>1.5</v>
      </c>
      <c r="L324" s="4" t="s">
        <v>39</v>
      </c>
      <c r="M324" s="25" t="str">
        <f>IF(ISBLANK(online_course_student_data_1!M324),AVERAGE(1,5),IF(online_course_student_data_1!M324&gt;5,"5",online_course_student_data_1!M324))</f>
        <v>5</v>
      </c>
      <c r="N324" s="5">
        <f>LEN(online_course_student_data_1!N324)-LEN(SUBSTITUTE(online_course_student_data_1!N324,",",""))+1</f>
        <v>3</v>
      </c>
      <c r="O324" s="5" t="str" cm="1">
        <f t="array" ref="O324">_xlfn.IFS(OR(ISBLANK(online_course_student_data_1!F324),online_course_student_data_1!F324=0),"Unknown",AND(online_course_student_data_1!F324&gt;=18,online_course_student_data_1!F324&lt;=22),"Student",AND(online_course_student_data_1!F324&gt;=23,online_course_student_data_1!F324&lt;=30),"Early Career",AND(online_course_student_data_1!F324&gt;=31,online_course_student_data_1!F324&lt;=40),"Mid Career",online_course_student_data_1!F324&gt;=41,"Senior")</f>
        <v>Unknown</v>
      </c>
      <c r="P324" s="5" t="str" cm="1">
        <f t="array" ref="P324">_xlfn.IFS(AND((J324*100)+K324&gt;0,(J324*100)+K324&lt;=5),"Low",AND((J324*100)+K324&gt;5,(J324*100)+K324&lt;=15),"Medium",(J324*100)+K324&gt;15,"High")</f>
        <v>High</v>
      </c>
      <c r="Q324" s="24"/>
    </row>
    <row r="325" spans="1:17" x14ac:dyDescent="0.25">
      <c r="A325" s="4" t="s">
        <v>1445</v>
      </c>
      <c r="B325" s="5" t="str">
        <f>TRIM(PROPER(online_course_student_data_1!$B325))</f>
        <v>David Hughes</v>
      </c>
      <c r="C325" s="4" t="str">
        <f>TRIM(CLEAN(online_course_student_data_1!$C325))</f>
        <v>ystewart@hotmail.com</v>
      </c>
      <c r="D325" s="5" t="str">
        <f>IF(LEFT(online_course_student_data_1!$D325,1)="F","Female","Male")</f>
        <v>Male</v>
      </c>
      <c r="E325" s="4" t="str">
        <f>IF(online_course_student_data_1!$E325="us","USA",IF(online_course_student_data_1!$E325="IN","INDIA",UPPER(online_course_student_data_1!$E325)))</f>
        <v>UK</v>
      </c>
      <c r="F325" s="13">
        <f>IF(OR(ISBLANK(online_course_student_data_1!F325),online_course_student_data_1!F325=0),ROUND(AVERAGE(online_course_student_data_1!F$2:F$1201),0),online_course_student_data_1!F325)</f>
        <v>19</v>
      </c>
      <c r="G325" s="10">
        <v>44990</v>
      </c>
      <c r="H325" s="5" t="str">
        <f>TRIM(online_course_student_data_1!H325)</f>
        <v>Digital Marketing 101</v>
      </c>
      <c r="I325" s="5" t="str">
        <f>PROPER(TRIM(online_course_student_data_1!I325))</f>
        <v>Marketing</v>
      </c>
      <c r="J325" s="22">
        <f>IF(online_course_student_data_1!J325&gt;100%,online_course_student_data_1!J325/100,online_course_student_data_1!J325)</f>
        <v>0.16</v>
      </c>
      <c r="K325" s="11">
        <f>IF(online_course_student_data_1!K325&gt;2,online_course_student_data_1!K325/60,online_course_student_data_1!K325)</f>
        <v>1.5</v>
      </c>
      <c r="L325" s="4" t="s">
        <v>39</v>
      </c>
      <c r="M325" s="25">
        <f>IF(ISBLANK(online_course_student_data_1!M325),AVERAGE(1,5),IF(online_course_student_data_1!M325&gt;5,"5",online_course_student_data_1!M325))</f>
        <v>5</v>
      </c>
      <c r="N325" s="5">
        <f>LEN(online_course_student_data_1!N325)-LEN(SUBSTITUTE(online_course_student_data_1!N325,",",""))+1</f>
        <v>7</v>
      </c>
      <c r="O325" s="5" t="str" cm="1">
        <f t="array" ref="O325">_xlfn.IFS(OR(ISBLANK(online_course_student_data_1!F325),online_course_student_data_1!F325=0),"Unknown",AND(online_course_student_data_1!F325&gt;=18,online_course_student_data_1!F325&lt;=22),"Student",AND(online_course_student_data_1!F325&gt;=23,online_course_student_data_1!F325&lt;=30),"Early Career",AND(online_course_student_data_1!F325&gt;=31,online_course_student_data_1!F325&lt;=40),"Mid Career",online_course_student_data_1!F325&gt;=41,"Senior")</f>
        <v>Student</v>
      </c>
      <c r="P325" s="5" t="str" cm="1">
        <f t="array" ref="P325">_xlfn.IFS(AND((J325*100)+K325&gt;0,(J325*100)+K325&lt;=5),"Low",AND((J325*100)+K325&gt;5,(J325*100)+K325&lt;=15),"Medium",(J325*100)+K325&gt;15,"High")</f>
        <v>High</v>
      </c>
      <c r="Q325" s="24"/>
    </row>
    <row r="326" spans="1:17" x14ac:dyDescent="0.25">
      <c r="A326" s="4" t="s">
        <v>1449</v>
      </c>
      <c r="B326" s="5" t="str">
        <f>TRIM(PROPER(online_course_student_data_1!$B326))</f>
        <v>Nicole Richards</v>
      </c>
      <c r="C326" s="4" t="str">
        <f>TRIM(CLEAN(online_course_student_data_1!$C326))</f>
        <v>sarah14@turner.info</v>
      </c>
      <c r="D326" s="5" t="str">
        <f>IF(LEFT(online_course_student_data_1!$D326,1)="F","Female","Male")</f>
        <v>Female</v>
      </c>
      <c r="E326" s="4" t="str">
        <f>IF(online_course_student_data_1!$E326="us","USA",IF(online_course_student_data_1!$E326="IN","INDIA",UPPER(online_course_student_data_1!$E326)))</f>
        <v>UK</v>
      </c>
      <c r="F326" s="13">
        <f>IF(OR(ISBLANK(online_course_student_data_1!F326),online_course_student_data_1!F326=0),ROUND(AVERAGE(online_course_student_data_1!F$2:F$1201),0),online_course_student_data_1!F326)</f>
        <v>23</v>
      </c>
      <c r="G326" s="10">
        <v>44752</v>
      </c>
      <c r="H326" s="5" t="str">
        <f>TRIM(online_course_student_data_1!H326)</f>
        <v>SEO Fundamentals</v>
      </c>
      <c r="I326" s="5" t="str">
        <f>PROPER(TRIM(online_course_student_data_1!I326))</f>
        <v>Marketing</v>
      </c>
      <c r="J326" s="22">
        <f>IF(online_course_student_data_1!J326&gt;100%,online_course_student_data_1!J326/100,online_course_student_data_1!J326)</f>
        <v>0.36</v>
      </c>
      <c r="K326" s="11">
        <f>IF(online_course_student_data_1!K326&gt;2,online_course_student_data_1!K326/60,online_course_student_data_1!K326)</f>
        <v>1</v>
      </c>
      <c r="L326" s="4" t="s">
        <v>32</v>
      </c>
      <c r="M326" s="25">
        <f>IF(ISBLANK(online_course_student_data_1!M326),AVERAGE(1,5),IF(online_course_student_data_1!M326&gt;5,"5",online_course_student_data_1!M326))</f>
        <v>1</v>
      </c>
      <c r="N326" s="5">
        <f>LEN(online_course_student_data_1!N326)-LEN(SUBSTITUTE(online_course_student_data_1!N326,",",""))+1</f>
        <v>1</v>
      </c>
      <c r="O326" s="5" t="str" cm="1">
        <f t="array" ref="O326">_xlfn.IFS(OR(ISBLANK(online_course_student_data_1!F326),online_course_student_data_1!F326=0),"Unknown",AND(online_course_student_data_1!F326&gt;=18,online_course_student_data_1!F326&lt;=22),"Student",AND(online_course_student_data_1!F326&gt;=23,online_course_student_data_1!F326&lt;=30),"Early Career",AND(online_course_student_data_1!F326&gt;=31,online_course_student_data_1!F326&lt;=40),"Mid Career",online_course_student_data_1!F326&gt;=41,"Senior")</f>
        <v>Early Career</v>
      </c>
      <c r="P326" s="5" t="str" cm="1">
        <f t="array" ref="P326">_xlfn.IFS(AND((J326*100)+K326&gt;0,(J326*100)+K326&lt;=5),"Low",AND((J326*100)+K326&gt;5,(J326*100)+K326&lt;=15),"Medium",(J326*100)+K326&gt;15,"High")</f>
        <v>High</v>
      </c>
      <c r="Q326" s="24"/>
    </row>
    <row r="327" spans="1:17" x14ac:dyDescent="0.25">
      <c r="A327" s="4" t="s">
        <v>1452</v>
      </c>
      <c r="B327" s="5" t="str">
        <f>TRIM(PROPER(online_course_student_data_1!$B327))</f>
        <v>Joseph Taylor</v>
      </c>
      <c r="C327" s="4" t="str">
        <f>TRIM(CLEAN(online_course_student_data_1!$C327))</f>
        <v>susan24@hotmail.com</v>
      </c>
      <c r="D327" s="5" t="str">
        <f>IF(LEFT(online_course_student_data_1!$D327,1)="F","Female","Male")</f>
        <v>Female</v>
      </c>
      <c r="E327" s="4" t="str">
        <f>IF(online_course_student_data_1!$E327="us","USA",IF(online_course_student_data_1!$E327="IN","INDIA",UPPER(online_course_student_data_1!$E327)))</f>
        <v>USA</v>
      </c>
      <c r="F327" s="13">
        <f>IF(OR(ISBLANK(online_course_student_data_1!F327),online_course_student_data_1!F327=0),ROUND(AVERAGE(online_course_student_data_1!F$2:F$1201),0),online_course_student_data_1!F327)</f>
        <v>16</v>
      </c>
      <c r="G327" s="10">
        <v>45250</v>
      </c>
      <c r="H327" s="5" t="str">
        <f>TRIM(online_course_student_data_1!H327)</f>
        <v>React for Beginners</v>
      </c>
      <c r="I327" s="5" t="str">
        <f>PROPER(TRIM(online_course_student_data_1!I327))</f>
        <v>Web Development</v>
      </c>
      <c r="J327" s="22">
        <f>IF(online_course_student_data_1!J327&gt;100%,online_course_student_data_1!J327/100,online_course_student_data_1!J327)</f>
        <v>0.33</v>
      </c>
      <c r="K327" s="11">
        <f>IF(online_course_student_data_1!K327&gt;2,online_course_student_data_1!K327/60,online_course_student_data_1!K327)</f>
        <v>0.75</v>
      </c>
      <c r="L327" s="4" t="s">
        <v>32</v>
      </c>
      <c r="M327" s="25">
        <f>IF(ISBLANK(online_course_student_data_1!M327),AVERAGE(1,5),IF(online_course_student_data_1!M327&gt;5,"5",online_course_student_data_1!M327))</f>
        <v>2</v>
      </c>
      <c r="N327" s="5">
        <f>LEN(online_course_student_data_1!N327)-LEN(SUBSTITUTE(online_course_student_data_1!N327,",",""))+1</f>
        <v>3</v>
      </c>
      <c r="O327" s="5" t="str" cm="1">
        <f t="array" ref="O327">_xlfn.IFS(OR(ISBLANK(online_course_student_data_1!F327),online_course_student_data_1!F327=0),"Unknown",AND(online_course_student_data_1!F327&gt;=18,online_course_student_data_1!F327&lt;=22),"Student",AND(online_course_student_data_1!F327&gt;=23,online_course_student_data_1!F327&lt;=30),"Early Career",AND(online_course_student_data_1!F327&gt;=31,online_course_student_data_1!F327&lt;=40),"Mid Career",online_course_student_data_1!F327&gt;=41,"Senior")</f>
        <v>Unknown</v>
      </c>
      <c r="P327" s="5" t="str" cm="1">
        <f t="array" ref="P327">_xlfn.IFS(AND((J327*100)+K327&gt;0,(J327*100)+K327&lt;=5),"Low",AND((J327*100)+K327&gt;5,(J327*100)+K327&lt;=15),"Medium",(J327*100)+K327&gt;15,"High")</f>
        <v>High</v>
      </c>
      <c r="Q327" s="24"/>
    </row>
    <row r="328" spans="1:17" x14ac:dyDescent="0.25">
      <c r="A328" s="4" t="s">
        <v>1456</v>
      </c>
      <c r="B328" s="5" t="str">
        <f>TRIM(PROPER(online_course_student_data_1!$B328))</f>
        <v>Kristen Martinez</v>
      </c>
      <c r="C328" s="4" t="str">
        <f>TRIM(CLEAN(online_course_student_data_1!$C328))</f>
        <v>fmedina@clark-figueroa.com</v>
      </c>
      <c r="D328" s="5" t="str">
        <f>IF(LEFT(online_course_student_data_1!$D328,1)="F","Female","Male")</f>
        <v>Female</v>
      </c>
      <c r="E328" s="4" t="str">
        <f>IF(online_course_student_data_1!$E328="us","USA",IF(online_course_student_data_1!$E328="IN","INDIA",UPPER(online_course_student_data_1!$E328)))</f>
        <v>USA</v>
      </c>
      <c r="F328" s="13">
        <f>IF(OR(ISBLANK(online_course_student_data_1!F328),online_course_student_data_1!F328=0),ROUND(AVERAGE(online_course_student_data_1!F$2:F$1201),0),online_course_student_data_1!F328)</f>
        <v>16</v>
      </c>
      <c r="G328" s="10">
        <v>45839</v>
      </c>
      <c r="H328" s="5" t="str">
        <f>TRIM(online_course_student_data_1!H328)</f>
        <v>Python for Data Science</v>
      </c>
      <c r="I328" s="5" t="str">
        <f>PROPER(TRIM(online_course_student_data_1!I328))</f>
        <v>Data Science</v>
      </c>
      <c r="J328" s="22">
        <f>IF(online_course_student_data_1!J328&gt;100%,online_course_student_data_1!J328/100,online_course_student_data_1!J328)</f>
        <v>0.22</v>
      </c>
      <c r="K328" s="11">
        <f>IF(online_course_student_data_1!K328&gt;2,online_course_student_data_1!K328/60,online_course_student_data_1!K328)</f>
        <v>1.5</v>
      </c>
      <c r="L328" s="4" t="s">
        <v>32</v>
      </c>
      <c r="M328" s="25">
        <f>IF(ISBLANK(online_course_student_data_1!M328),AVERAGE(1,5),IF(online_course_student_data_1!M328&gt;5,"5",online_course_student_data_1!M328))</f>
        <v>4</v>
      </c>
      <c r="N328" s="5">
        <f>LEN(online_course_student_data_1!N328)-LEN(SUBSTITUTE(online_course_student_data_1!N328,",",""))+1</f>
        <v>7</v>
      </c>
      <c r="O328" s="5" t="str" cm="1">
        <f t="array" ref="O328">_xlfn.IFS(OR(ISBLANK(online_course_student_data_1!F328),online_course_student_data_1!F328=0),"Unknown",AND(online_course_student_data_1!F328&gt;=18,online_course_student_data_1!F328&lt;=22),"Student",AND(online_course_student_data_1!F328&gt;=23,online_course_student_data_1!F328&lt;=30),"Early Career",AND(online_course_student_data_1!F328&gt;=31,online_course_student_data_1!F328&lt;=40),"Mid Career",online_course_student_data_1!F328&gt;=41,"Senior")</f>
        <v>Unknown</v>
      </c>
      <c r="P328" s="5" t="str" cm="1">
        <f t="array" ref="P328">_xlfn.IFS(AND((J328*100)+K328&gt;0,(J328*100)+K328&lt;=5),"Low",AND((J328*100)+K328&gt;5,(J328*100)+K328&lt;=15),"Medium",(J328*100)+K328&gt;15,"High")</f>
        <v>High</v>
      </c>
      <c r="Q328" s="24"/>
    </row>
    <row r="329" spans="1:17" x14ac:dyDescent="0.25">
      <c r="A329" s="4" t="s">
        <v>1460</v>
      </c>
      <c r="B329" s="5" t="str">
        <f>TRIM(PROPER(online_course_student_data_1!$B329))</f>
        <v>Candace Walker</v>
      </c>
      <c r="C329" s="4" t="str">
        <f>TRIM(CLEAN(online_course_student_data_1!$C329))</f>
        <v>dannylambert@hotmail.com</v>
      </c>
      <c r="D329" s="5" t="str">
        <f>IF(LEFT(online_course_student_data_1!$D329,1)="F","Female","Male")</f>
        <v>Female</v>
      </c>
      <c r="E329" s="4" t="str">
        <f>IF(online_course_student_data_1!$E329="us","USA",IF(online_course_student_data_1!$E329="IN","INDIA",UPPER(online_course_student_data_1!$E329)))</f>
        <v>USA</v>
      </c>
      <c r="F329" s="13">
        <f>IF(OR(ISBLANK(online_course_student_data_1!F329),online_course_student_data_1!F329=0),ROUND(AVERAGE(online_course_student_data_1!F$2:F$1201),0),online_course_student_data_1!F329)</f>
        <v>16</v>
      </c>
      <c r="G329" s="10">
        <v>44929</v>
      </c>
      <c r="H329" s="5" t="str">
        <f>TRIM(online_course_student_data_1!H329)</f>
        <v>Digital Marketing 101</v>
      </c>
      <c r="I329" s="5" t="str">
        <f>PROPER(TRIM(online_course_student_data_1!I329))</f>
        <v>Marketing</v>
      </c>
      <c r="J329" s="22">
        <f>IF(online_course_student_data_1!J329&gt;100%,online_course_student_data_1!J329/100,online_course_student_data_1!J329)</f>
        <v>0.05</v>
      </c>
      <c r="K329" s="11">
        <f>IF(online_course_student_data_1!K329&gt;2,online_course_student_data_1!K329/60,online_course_student_data_1!K329)</f>
        <v>0.75</v>
      </c>
      <c r="L329" s="4" t="s">
        <v>39</v>
      </c>
      <c r="M329" s="25">
        <f>IF(ISBLANK(online_course_student_data_1!M329),AVERAGE(1,5),IF(online_course_student_data_1!M329&gt;5,"5",online_course_student_data_1!M329))</f>
        <v>3</v>
      </c>
      <c r="N329" s="5">
        <f>LEN(online_course_student_data_1!N329)-LEN(SUBSTITUTE(online_course_student_data_1!N329,",",""))+1</f>
        <v>7</v>
      </c>
      <c r="O329" s="5" t="str" cm="1">
        <f t="array" ref="O329">_xlfn.IFS(OR(ISBLANK(online_course_student_data_1!F329),online_course_student_data_1!F329=0),"Unknown",AND(online_course_student_data_1!F329&gt;=18,online_course_student_data_1!F329&lt;=22),"Student",AND(online_course_student_data_1!F329&gt;=23,online_course_student_data_1!F329&lt;=30),"Early Career",AND(online_course_student_data_1!F329&gt;=31,online_course_student_data_1!F329&lt;=40),"Mid Career",online_course_student_data_1!F329&gt;=41,"Senior")</f>
        <v>Unknown</v>
      </c>
      <c r="P329" s="5" t="str" cm="1">
        <f t="array" ref="P329">_xlfn.IFS(AND((J329*100)+K329&gt;0,(J329*100)+K329&lt;=5),"Low",AND((J329*100)+K329&gt;5,(J329*100)+K329&lt;=15),"Medium",(J329*100)+K329&gt;15,"High")</f>
        <v>Medium</v>
      </c>
      <c r="Q329" s="24"/>
    </row>
    <row r="330" spans="1:17" x14ac:dyDescent="0.25">
      <c r="A330" s="4" t="s">
        <v>1464</v>
      </c>
      <c r="B330" s="5" t="str">
        <f>TRIM(PROPER(online_course_student_data_1!$B330))</f>
        <v>Julia Dunn Md</v>
      </c>
      <c r="C330" s="4" t="str">
        <f>TRIM(CLEAN(online_course_student_data_1!$C330))</f>
        <v>corey97@howard-lambert.com</v>
      </c>
      <c r="D330" s="5" t="str">
        <f>IF(LEFT(online_course_student_data_1!$D330,1)="F","Female","Male")</f>
        <v>Male</v>
      </c>
      <c r="E330" s="4" t="str">
        <f>IF(online_course_student_data_1!$E330="us","USA",IF(online_course_student_data_1!$E330="IN","INDIA",UPPER(online_course_student_data_1!$E330)))</f>
        <v>CANADA</v>
      </c>
      <c r="F330" s="13">
        <f>IF(OR(ISBLANK(online_course_student_data_1!F330),online_course_student_data_1!F330=0),ROUND(AVERAGE(online_course_student_data_1!F$2:F$1201),0),online_course_student_data_1!F330)</f>
        <v>24</v>
      </c>
      <c r="G330" s="10">
        <v>44742</v>
      </c>
      <c r="H330" s="5" t="str">
        <f>TRIM(online_course_student_data_1!H330)</f>
        <v>Digital Marketing 101</v>
      </c>
      <c r="I330" s="5" t="str">
        <f>PROPER(TRIM(online_course_student_data_1!I330))</f>
        <v>Marketing</v>
      </c>
      <c r="J330" s="22">
        <f>IF(online_course_student_data_1!J330&gt;100%,online_course_student_data_1!J330/100,online_course_student_data_1!J330)</f>
        <v>0.98</v>
      </c>
      <c r="K330" s="11">
        <f>IF(online_course_student_data_1!K330&gt;2,online_course_student_data_1!K330/60,online_course_student_data_1!K330)</f>
        <v>1.5</v>
      </c>
      <c r="L330" s="4" t="s">
        <v>32</v>
      </c>
      <c r="M330" s="25">
        <f>IF(ISBLANK(online_course_student_data_1!M330),AVERAGE(1,5),IF(online_course_student_data_1!M330&gt;5,"5",online_course_student_data_1!M330))</f>
        <v>2</v>
      </c>
      <c r="N330" s="5">
        <f>LEN(online_course_student_data_1!N330)-LEN(SUBSTITUTE(online_course_student_data_1!N330,",",""))+1</f>
        <v>7</v>
      </c>
      <c r="O330" s="5" t="str" cm="1">
        <f t="array" ref="O330">_xlfn.IFS(OR(ISBLANK(online_course_student_data_1!F330),online_course_student_data_1!F330=0),"Unknown",AND(online_course_student_data_1!F330&gt;=18,online_course_student_data_1!F330&lt;=22),"Student",AND(online_course_student_data_1!F330&gt;=23,online_course_student_data_1!F330&lt;=30),"Early Career",AND(online_course_student_data_1!F330&gt;=31,online_course_student_data_1!F330&lt;=40),"Mid Career",online_course_student_data_1!F330&gt;=41,"Senior")</f>
        <v>Early Career</v>
      </c>
      <c r="P330" s="5" t="str" cm="1">
        <f t="array" ref="P330">_xlfn.IFS(AND((J330*100)+K330&gt;0,(J330*100)+K330&lt;=5),"Low",AND((J330*100)+K330&gt;5,(J330*100)+K330&lt;=15),"Medium",(J330*100)+K330&gt;15,"High")</f>
        <v>High</v>
      </c>
      <c r="Q330" s="24"/>
    </row>
    <row r="331" spans="1:17" x14ac:dyDescent="0.25">
      <c r="A331" s="4" t="s">
        <v>1469</v>
      </c>
      <c r="B331" s="5" t="str">
        <f>TRIM(PROPER(online_course_student_data_1!$B331))</f>
        <v>John Murphy</v>
      </c>
      <c r="C331" s="4" t="str">
        <f>TRIM(CLEAN(online_course_student_data_1!$C331))</f>
        <v>arianadiaz@yahoo.com</v>
      </c>
      <c r="D331" s="5" t="str">
        <f>IF(LEFT(online_course_student_data_1!$D331,1)="F","Female","Male")</f>
        <v>Female</v>
      </c>
      <c r="E331" s="4" t="str">
        <f>IF(online_course_student_data_1!$E331="us","USA",IF(online_course_student_data_1!$E331="IN","INDIA",UPPER(online_course_student_data_1!$E331)))</f>
        <v>USA</v>
      </c>
      <c r="F331" s="13">
        <f>IF(OR(ISBLANK(online_course_student_data_1!F331),online_course_student_data_1!F331=0),ROUND(AVERAGE(online_course_student_data_1!F$2:F$1201),0),online_course_student_data_1!F331)</f>
        <v>16</v>
      </c>
      <c r="G331" s="10">
        <v>44813</v>
      </c>
      <c r="H331" s="5" t="str">
        <f>TRIM(online_course_student_data_1!H331)</f>
        <v>Social Media Strategy</v>
      </c>
      <c r="I331" s="5" t="str">
        <f>PROPER(TRIM(online_course_student_data_1!I331))</f>
        <v>Marketing</v>
      </c>
      <c r="J331" s="22">
        <f>IF(online_course_student_data_1!J331&gt;100%,online_course_student_data_1!J331/100,online_course_student_data_1!J331)</f>
        <v>0.83</v>
      </c>
      <c r="K331" s="11">
        <f>IF(online_course_student_data_1!K331&gt;2,online_course_student_data_1!K331/60,online_course_student_data_1!K331)</f>
        <v>0.75</v>
      </c>
      <c r="L331" s="4" t="s">
        <v>32</v>
      </c>
      <c r="M331" s="25">
        <f>IF(ISBLANK(online_course_student_data_1!M331),AVERAGE(1,5),IF(online_course_student_data_1!M331&gt;5,"5",online_course_student_data_1!M331))</f>
        <v>2</v>
      </c>
      <c r="N331" s="5">
        <f>LEN(online_course_student_data_1!N331)-LEN(SUBSTITUTE(online_course_student_data_1!N331,",",""))+1</f>
        <v>2</v>
      </c>
      <c r="O331" s="5" t="str" cm="1">
        <f t="array" ref="O331">_xlfn.IFS(OR(ISBLANK(online_course_student_data_1!F331),online_course_student_data_1!F331=0),"Unknown",AND(online_course_student_data_1!F331&gt;=18,online_course_student_data_1!F331&lt;=22),"Student",AND(online_course_student_data_1!F331&gt;=23,online_course_student_data_1!F331&lt;=30),"Early Career",AND(online_course_student_data_1!F331&gt;=31,online_course_student_data_1!F331&lt;=40),"Mid Career",online_course_student_data_1!F331&gt;=41,"Senior")</f>
        <v>Unknown</v>
      </c>
      <c r="P331" s="5" t="str" cm="1">
        <f t="array" ref="P331">_xlfn.IFS(AND((J331*100)+K331&gt;0,(J331*100)+K331&lt;=5),"Low",AND((J331*100)+K331&gt;5,(J331*100)+K331&lt;=15),"Medium",(J331*100)+K331&gt;15,"High")</f>
        <v>High</v>
      </c>
      <c r="Q331" s="24"/>
    </row>
    <row r="332" spans="1:17" x14ac:dyDescent="0.25">
      <c r="A332" s="4" t="s">
        <v>1473</v>
      </c>
      <c r="B332" s="5" t="str">
        <f>TRIM(PROPER(online_course_student_data_1!$B332))</f>
        <v>Michelle Davidson</v>
      </c>
      <c r="C332" s="4" t="str">
        <f>TRIM(CLEAN(online_course_student_data_1!$C332))</f>
        <v>dennis57@yahoo.com</v>
      </c>
      <c r="D332" s="5" t="str">
        <f>IF(LEFT(online_course_student_data_1!$D332,1)="F","Female","Male")</f>
        <v>Female</v>
      </c>
      <c r="E332" s="4" t="str">
        <f>IF(online_course_student_data_1!$E332="us","USA",IF(online_course_student_data_1!$E332="IN","INDIA",UPPER(online_course_student_data_1!$E332)))</f>
        <v>UK</v>
      </c>
      <c r="F332" s="13">
        <f>IF(OR(ISBLANK(online_course_student_data_1!F332),online_course_student_data_1!F332=0),ROUND(AVERAGE(online_course_student_data_1!F$2:F$1201),0),online_course_student_data_1!F332)</f>
        <v>16</v>
      </c>
      <c r="G332" s="10">
        <v>45293</v>
      </c>
      <c r="H332" s="5" t="str">
        <f>TRIM(online_course_student_data_1!H332)</f>
        <v>Finance 101</v>
      </c>
      <c r="I332" s="5" t="str">
        <f>PROPER(TRIM(online_course_student_data_1!I332))</f>
        <v>Business</v>
      </c>
      <c r="J332" s="22">
        <f>IF(online_course_student_data_1!J332&gt;100%,online_course_student_data_1!J332/100,online_course_student_data_1!J332)</f>
        <v>0.35</v>
      </c>
      <c r="K332" s="11">
        <f>IF(online_course_student_data_1!K332&gt;2,online_course_student_data_1!K332/60,online_course_student_data_1!K332)</f>
        <v>0.75</v>
      </c>
      <c r="L332" s="4" t="s">
        <v>32</v>
      </c>
      <c r="M332" s="25">
        <f>IF(ISBLANK(online_course_student_data_1!M332),AVERAGE(1,5),IF(online_course_student_data_1!M332&gt;5,"5",online_course_student_data_1!M332))</f>
        <v>3</v>
      </c>
      <c r="N332" s="5">
        <f>LEN(online_course_student_data_1!N332)-LEN(SUBSTITUTE(online_course_student_data_1!N332,",",""))+1</f>
        <v>7</v>
      </c>
      <c r="O332" s="5" t="str" cm="1">
        <f t="array" ref="O332">_xlfn.IFS(OR(ISBLANK(online_course_student_data_1!F332),online_course_student_data_1!F332=0),"Unknown",AND(online_course_student_data_1!F332&gt;=18,online_course_student_data_1!F332&lt;=22),"Student",AND(online_course_student_data_1!F332&gt;=23,online_course_student_data_1!F332&lt;=30),"Early Career",AND(online_course_student_data_1!F332&gt;=31,online_course_student_data_1!F332&lt;=40),"Mid Career",online_course_student_data_1!F332&gt;=41,"Senior")</f>
        <v>Unknown</v>
      </c>
      <c r="P332" s="5" t="str" cm="1">
        <f t="array" ref="P332">_xlfn.IFS(AND((J332*100)+K332&gt;0,(J332*100)+K332&lt;=5),"Low",AND((J332*100)+K332&gt;5,(J332*100)+K332&lt;=15),"Medium",(J332*100)+K332&gt;15,"High")</f>
        <v>High</v>
      </c>
      <c r="Q332" s="24"/>
    </row>
    <row r="333" spans="1:17" x14ac:dyDescent="0.25">
      <c r="A333" s="4" t="s">
        <v>1477</v>
      </c>
      <c r="B333" s="5" t="str">
        <f>TRIM(PROPER(online_course_student_data_1!$B333))</f>
        <v>Casey Obrien</v>
      </c>
      <c r="C333" s="4" t="str">
        <f>TRIM(CLEAN(online_course_student_data_1!$C333))</f>
        <v>patriciagonzalez@hotmail.com</v>
      </c>
      <c r="D333" s="5" t="str">
        <f>IF(LEFT(online_course_student_data_1!$D333,1)="F","Female","Male")</f>
        <v>Female</v>
      </c>
      <c r="E333" s="4" t="str">
        <f>IF(online_course_student_data_1!$E333="us","USA",IF(online_course_student_data_1!$E333="IN","INDIA",UPPER(online_course_student_data_1!$E333)))</f>
        <v>UK</v>
      </c>
      <c r="F333" s="13">
        <f>IF(OR(ISBLANK(online_course_student_data_1!F333),online_course_student_data_1!F333=0),ROUND(AVERAGE(online_course_student_data_1!F$2:F$1201),0),online_course_student_data_1!F333)</f>
        <v>16</v>
      </c>
      <c r="G333" s="10">
        <v>45349</v>
      </c>
      <c r="H333" s="5" t="str">
        <f>TRIM(online_course_student_data_1!H333)</f>
        <v>Finance 101</v>
      </c>
      <c r="I333" s="5" t="str">
        <f>PROPER(TRIM(online_course_student_data_1!I333))</f>
        <v>Business</v>
      </c>
      <c r="J333" s="22">
        <f>IF(online_course_student_data_1!J333&gt;100%,online_course_student_data_1!J333/100,online_course_student_data_1!J333)</f>
        <v>0.17</v>
      </c>
      <c r="K333" s="11">
        <f>IF(online_course_student_data_1!K333&gt;2,online_course_student_data_1!K333/60,online_course_student_data_1!K333)</f>
        <v>1</v>
      </c>
      <c r="L333" s="4" t="s">
        <v>32</v>
      </c>
      <c r="M333" s="25" t="str">
        <f>IF(ISBLANK(online_course_student_data_1!M333),AVERAGE(1,5),IF(online_course_student_data_1!M333&gt;5,"5",online_course_student_data_1!M333))</f>
        <v>5</v>
      </c>
      <c r="N333" s="5">
        <f>LEN(online_course_student_data_1!N333)-LEN(SUBSTITUTE(online_course_student_data_1!N333,",",""))+1</f>
        <v>6</v>
      </c>
      <c r="O333" s="5" t="str" cm="1">
        <f t="array" ref="O333">_xlfn.IFS(OR(ISBLANK(online_course_student_data_1!F333),online_course_student_data_1!F333=0),"Unknown",AND(online_course_student_data_1!F333&gt;=18,online_course_student_data_1!F333&lt;=22),"Student",AND(online_course_student_data_1!F333&gt;=23,online_course_student_data_1!F333&lt;=30),"Early Career",AND(online_course_student_data_1!F333&gt;=31,online_course_student_data_1!F333&lt;=40),"Mid Career",online_course_student_data_1!F333&gt;=41,"Senior")</f>
        <v>Unknown</v>
      </c>
      <c r="P333" s="5" t="str" cm="1">
        <f t="array" ref="P333">_xlfn.IFS(AND((J333*100)+K333&gt;0,(J333*100)+K333&lt;=5),"Low",AND((J333*100)+K333&gt;5,(J333*100)+K333&lt;=15),"Medium",(J333*100)+K333&gt;15,"High")</f>
        <v>High</v>
      </c>
      <c r="Q333" s="24"/>
    </row>
    <row r="334" spans="1:17" x14ac:dyDescent="0.25">
      <c r="A334" s="4" t="s">
        <v>1482</v>
      </c>
      <c r="B334" s="5" t="str">
        <f>TRIM(PROPER(online_course_student_data_1!$B334))</f>
        <v>Jonathon Johnson</v>
      </c>
      <c r="C334" s="4" t="str">
        <f>TRIM(CLEAN(online_course_student_data_1!$C334))</f>
        <v>rebeccaarnold@hotmail.com</v>
      </c>
      <c r="D334" s="5" t="str">
        <f>IF(LEFT(online_course_student_data_1!$D334,1)="F","Female","Male")</f>
        <v>Male</v>
      </c>
      <c r="E334" s="4" t="str">
        <f>IF(online_course_student_data_1!$E334="us","USA",IF(online_course_student_data_1!$E334="IN","INDIA",UPPER(online_course_student_data_1!$E334)))</f>
        <v>INDIA</v>
      </c>
      <c r="F334" s="13">
        <f>IF(OR(ISBLANK(online_course_student_data_1!F334),online_course_student_data_1!F334=0),ROUND(AVERAGE(online_course_student_data_1!F$2:F$1201),0),online_course_student_data_1!F334)</f>
        <v>43</v>
      </c>
      <c r="G334" s="10">
        <v>45424</v>
      </c>
      <c r="H334" s="5" t="str">
        <f>TRIM(online_course_student_data_1!H334)</f>
        <v>React for Beginners</v>
      </c>
      <c r="I334" s="5" t="str">
        <f>PROPER(TRIM(online_course_student_data_1!I334))</f>
        <v>Web Development</v>
      </c>
      <c r="J334" s="22">
        <f>IF(online_course_student_data_1!J334&gt;100%,online_course_student_data_1!J334/100,online_course_student_data_1!J334)</f>
        <v>0.78</v>
      </c>
      <c r="K334" s="11">
        <f>IF(online_course_student_data_1!K334&gt;2,online_course_student_data_1!K334/60,online_course_student_data_1!K334)</f>
        <v>2</v>
      </c>
      <c r="L334" s="4" t="s">
        <v>39</v>
      </c>
      <c r="M334" s="25">
        <f>IF(ISBLANK(online_course_student_data_1!M334),AVERAGE(1,5),IF(online_course_student_data_1!M334&gt;5,"5",online_course_student_data_1!M334))</f>
        <v>3</v>
      </c>
      <c r="N334" s="5">
        <f>LEN(online_course_student_data_1!N334)-LEN(SUBSTITUTE(online_course_student_data_1!N334,",",""))+1</f>
        <v>7</v>
      </c>
      <c r="O334" s="5" t="str" cm="1">
        <f t="array" ref="O334">_xlfn.IFS(OR(ISBLANK(online_course_student_data_1!F334),online_course_student_data_1!F334=0),"Unknown",AND(online_course_student_data_1!F334&gt;=18,online_course_student_data_1!F334&lt;=22),"Student",AND(online_course_student_data_1!F334&gt;=23,online_course_student_data_1!F334&lt;=30),"Early Career",AND(online_course_student_data_1!F334&gt;=31,online_course_student_data_1!F334&lt;=40),"Mid Career",online_course_student_data_1!F334&gt;=41,"Senior")</f>
        <v>Senior</v>
      </c>
      <c r="P334" s="5" t="str" cm="1">
        <f t="array" ref="P334">_xlfn.IFS(AND((J334*100)+K334&gt;0,(J334*100)+K334&lt;=5),"Low",AND((J334*100)+K334&gt;5,(J334*100)+K334&lt;=15),"Medium",(J334*100)+K334&gt;15,"High")</f>
        <v>High</v>
      </c>
      <c r="Q334" s="24"/>
    </row>
    <row r="335" spans="1:17" x14ac:dyDescent="0.25">
      <c r="A335" s="4" t="s">
        <v>1486</v>
      </c>
      <c r="B335" s="5" t="str">
        <f>TRIM(PROPER(online_course_student_data_1!$B335))</f>
        <v>Daniel Barton</v>
      </c>
      <c r="C335" s="4" t="str">
        <f>TRIM(CLEAN(online_course_student_data_1!$C335))</f>
        <v>stevendixon@yahoo.com</v>
      </c>
      <c r="D335" s="5" t="str">
        <f>IF(LEFT(online_course_student_data_1!$D335,1)="F","Female","Male")</f>
        <v>Male</v>
      </c>
      <c r="E335" s="4" t="str">
        <f>IF(online_course_student_data_1!$E335="us","USA",IF(online_course_student_data_1!$E335="IN","INDIA",UPPER(online_course_student_data_1!$E335)))</f>
        <v>INDIA</v>
      </c>
      <c r="F335" s="13">
        <f>IF(OR(ISBLANK(online_course_student_data_1!F335),online_course_student_data_1!F335=0),ROUND(AVERAGE(online_course_student_data_1!F$2:F$1201),0),online_course_student_data_1!F335)</f>
        <v>16</v>
      </c>
      <c r="G335" s="10">
        <v>45496</v>
      </c>
      <c r="H335" s="5" t="str">
        <f>TRIM(online_course_student_data_1!H335)</f>
        <v>SEO Fundamentals</v>
      </c>
      <c r="I335" s="5" t="str">
        <f>PROPER(TRIM(online_course_student_data_1!I335))</f>
        <v>Marketing</v>
      </c>
      <c r="J335" s="22">
        <f>IF(online_course_student_data_1!J335&gt;100%,online_course_student_data_1!J335/100,online_course_student_data_1!J335)</f>
        <v>0.47</v>
      </c>
      <c r="K335" s="11">
        <f>IF(online_course_student_data_1!K335&gt;2,online_course_student_data_1!K335/60,online_course_student_data_1!K335)</f>
        <v>1.5</v>
      </c>
      <c r="L335" s="4" t="s">
        <v>32</v>
      </c>
      <c r="M335" s="25">
        <f>IF(ISBLANK(online_course_student_data_1!M335),AVERAGE(1,5),IF(online_course_student_data_1!M335&gt;5,"5",online_course_student_data_1!M335))</f>
        <v>1</v>
      </c>
      <c r="N335" s="5">
        <f>LEN(online_course_student_data_1!N335)-LEN(SUBSTITUTE(online_course_student_data_1!N335,",",""))+1</f>
        <v>2</v>
      </c>
      <c r="O335" s="5" t="str" cm="1">
        <f t="array" ref="O335">_xlfn.IFS(OR(ISBLANK(online_course_student_data_1!F335),online_course_student_data_1!F335=0),"Unknown",AND(online_course_student_data_1!F335&gt;=18,online_course_student_data_1!F335&lt;=22),"Student",AND(online_course_student_data_1!F335&gt;=23,online_course_student_data_1!F335&lt;=30),"Early Career",AND(online_course_student_data_1!F335&gt;=31,online_course_student_data_1!F335&lt;=40),"Mid Career",online_course_student_data_1!F335&gt;=41,"Senior")</f>
        <v>Unknown</v>
      </c>
      <c r="P335" s="5" t="str" cm="1">
        <f t="array" ref="P335">_xlfn.IFS(AND((J335*100)+K335&gt;0,(J335*100)+K335&lt;=5),"Low",AND((J335*100)+K335&gt;5,(J335*100)+K335&lt;=15),"Medium",(J335*100)+K335&gt;15,"High")</f>
        <v>High</v>
      </c>
      <c r="Q335" s="24"/>
    </row>
    <row r="336" spans="1:17" x14ac:dyDescent="0.25">
      <c r="A336" s="4" t="s">
        <v>1491</v>
      </c>
      <c r="B336" s="5" t="str">
        <f>TRIM(PROPER(online_course_student_data_1!$B336))</f>
        <v>Renee Mendez</v>
      </c>
      <c r="C336" s="4" t="str">
        <f>TRIM(CLEAN(online_course_student_data_1!$C336))</f>
        <v>seanwhite@hopkins.info</v>
      </c>
      <c r="D336" s="5" t="str">
        <f>IF(LEFT(online_course_student_data_1!$D336,1)="F","Female","Male")</f>
        <v>Female</v>
      </c>
      <c r="E336" s="4" t="str">
        <f>IF(online_course_student_data_1!$E336="us","USA",IF(online_course_student_data_1!$E336="IN","INDIA",UPPER(online_course_student_data_1!$E336)))</f>
        <v>UK</v>
      </c>
      <c r="F336" s="13">
        <f>IF(OR(ISBLANK(online_course_student_data_1!F336),online_course_student_data_1!F336=0),ROUND(AVERAGE(online_course_student_data_1!F$2:F$1201),0),online_course_student_data_1!F336)</f>
        <v>39</v>
      </c>
      <c r="G336" s="10">
        <v>45223</v>
      </c>
      <c r="H336" s="5" t="str">
        <f>TRIM(online_course_student_data_1!H336)</f>
        <v>React for Beginners</v>
      </c>
      <c r="I336" s="5" t="str">
        <f>PROPER(TRIM(online_course_student_data_1!I336))</f>
        <v>Web Development</v>
      </c>
      <c r="J336" s="22">
        <f>IF(online_course_student_data_1!J336&gt;100%,online_course_student_data_1!J336/100,online_course_student_data_1!J336)</f>
        <v>0.84</v>
      </c>
      <c r="K336" s="11">
        <f>IF(online_course_student_data_1!K336&gt;2,online_course_student_data_1!K336/60,online_course_student_data_1!K336)</f>
        <v>2</v>
      </c>
      <c r="L336" s="4" t="s">
        <v>39</v>
      </c>
      <c r="M336" s="25" t="str">
        <f>IF(ISBLANK(online_course_student_data_1!M336),AVERAGE(1,5),IF(online_course_student_data_1!M336&gt;5,"5",online_course_student_data_1!M336))</f>
        <v>5</v>
      </c>
      <c r="N336" s="5">
        <f>LEN(online_course_student_data_1!N336)-LEN(SUBSTITUTE(online_course_student_data_1!N336,",",""))+1</f>
        <v>8</v>
      </c>
      <c r="O336" s="5" t="str" cm="1">
        <f t="array" ref="O336">_xlfn.IFS(OR(ISBLANK(online_course_student_data_1!F336),online_course_student_data_1!F336=0),"Unknown",AND(online_course_student_data_1!F336&gt;=18,online_course_student_data_1!F336&lt;=22),"Student",AND(online_course_student_data_1!F336&gt;=23,online_course_student_data_1!F336&lt;=30),"Early Career",AND(online_course_student_data_1!F336&gt;=31,online_course_student_data_1!F336&lt;=40),"Mid Career",online_course_student_data_1!F336&gt;=41,"Senior")</f>
        <v>Mid Career</v>
      </c>
      <c r="P336" s="5" t="str" cm="1">
        <f t="array" ref="P336">_xlfn.IFS(AND((J336*100)+K336&gt;0,(J336*100)+K336&lt;=5),"Low",AND((J336*100)+K336&gt;5,(J336*100)+K336&lt;=15),"Medium",(J336*100)+K336&gt;15,"High")</f>
        <v>High</v>
      </c>
      <c r="Q336" s="24"/>
    </row>
    <row r="337" spans="1:17" x14ac:dyDescent="0.25">
      <c r="A337" s="4" t="s">
        <v>1496</v>
      </c>
      <c r="B337" s="5" t="str">
        <f>TRIM(PROPER(online_course_student_data_1!$B337))</f>
        <v>Dennis Young</v>
      </c>
      <c r="C337" s="4" t="str">
        <f>TRIM(CLEAN(online_course_student_data_1!$C337))</f>
        <v>paul70@hooper.com</v>
      </c>
      <c r="D337" s="5" t="str">
        <f>IF(LEFT(online_course_student_data_1!$D337,1)="F","Female","Male")</f>
        <v>Male</v>
      </c>
      <c r="E337" s="4" t="str">
        <f>IF(online_course_student_data_1!$E337="us","USA",IF(online_course_student_data_1!$E337="IN","INDIA",UPPER(online_course_student_data_1!$E337)))</f>
        <v>USA</v>
      </c>
      <c r="F337" s="13">
        <f>IF(OR(ISBLANK(online_course_student_data_1!F337),online_course_student_data_1!F337=0),ROUND(AVERAGE(online_course_student_data_1!F$2:F$1201),0),online_course_student_data_1!F337)</f>
        <v>16</v>
      </c>
      <c r="G337" s="10">
        <v>45215</v>
      </c>
      <c r="H337" s="5" t="str">
        <f>TRIM(online_course_student_data_1!H337)</f>
        <v>Python for Data Science</v>
      </c>
      <c r="I337" s="5" t="str">
        <f>PROPER(TRIM(online_course_student_data_1!I337))</f>
        <v>Data Science</v>
      </c>
      <c r="J337" s="22">
        <f>IF(online_course_student_data_1!J337&gt;100%,online_course_student_data_1!J337/100,online_course_student_data_1!J337)</f>
        <v>0.45</v>
      </c>
      <c r="K337" s="11">
        <f>IF(online_course_student_data_1!K337&gt;2,online_course_student_data_1!K337/60,online_course_student_data_1!K337)</f>
        <v>2</v>
      </c>
      <c r="L337" s="4" t="s">
        <v>32</v>
      </c>
      <c r="M337" s="25">
        <f>IF(ISBLANK(online_course_student_data_1!M337),AVERAGE(1,5),IF(online_course_student_data_1!M337&gt;5,"5",online_course_student_data_1!M337))</f>
        <v>3</v>
      </c>
      <c r="N337" s="5">
        <f>LEN(online_course_student_data_1!N337)-LEN(SUBSTITUTE(online_course_student_data_1!N337,",",""))+1</f>
        <v>2</v>
      </c>
      <c r="O337" s="5" t="str" cm="1">
        <f t="array" ref="O337">_xlfn.IFS(OR(ISBLANK(online_course_student_data_1!F337),online_course_student_data_1!F337=0),"Unknown",AND(online_course_student_data_1!F337&gt;=18,online_course_student_data_1!F337&lt;=22),"Student",AND(online_course_student_data_1!F337&gt;=23,online_course_student_data_1!F337&lt;=30),"Early Career",AND(online_course_student_data_1!F337&gt;=31,online_course_student_data_1!F337&lt;=40),"Mid Career",online_course_student_data_1!F337&gt;=41,"Senior")</f>
        <v>Unknown</v>
      </c>
      <c r="P337" s="5" t="str" cm="1">
        <f t="array" ref="P337">_xlfn.IFS(AND((J337*100)+K337&gt;0,(J337*100)+K337&lt;=5),"Low",AND((J337*100)+K337&gt;5,(J337*100)+K337&lt;=15),"Medium",(J337*100)+K337&gt;15,"High")</f>
        <v>High</v>
      </c>
      <c r="Q337" s="24"/>
    </row>
    <row r="338" spans="1:17" x14ac:dyDescent="0.25">
      <c r="A338" s="4" t="s">
        <v>1501</v>
      </c>
      <c r="B338" s="5" t="str">
        <f>TRIM(PROPER(online_course_student_data_1!$B338))</f>
        <v>Patrick Lane</v>
      </c>
      <c r="C338" s="4" t="str">
        <f>TRIM(CLEAN(online_course_student_data_1!$C338))</f>
        <v>xvaldez@valdez.biz</v>
      </c>
      <c r="D338" s="5" t="str">
        <f>IF(LEFT(online_course_student_data_1!$D338,1)="F","Female","Male")</f>
        <v>Male</v>
      </c>
      <c r="E338" s="4" t="str">
        <f>IF(online_course_student_data_1!$E338="us","USA",IF(online_course_student_data_1!$E338="IN","INDIA",UPPER(online_course_student_data_1!$E338)))</f>
        <v>UK</v>
      </c>
      <c r="F338" s="13">
        <f>IF(OR(ISBLANK(online_course_student_data_1!F338),online_course_student_data_1!F338=0),ROUND(AVERAGE(online_course_student_data_1!F$2:F$1201),0),online_course_student_data_1!F338)</f>
        <v>16</v>
      </c>
      <c r="G338" s="10">
        <v>45751</v>
      </c>
      <c r="H338" s="5" t="str">
        <f>TRIM(online_course_student_data_1!H338)</f>
        <v>SEO Fundamentals</v>
      </c>
      <c r="I338" s="5" t="str">
        <f>PROPER(TRIM(online_course_student_data_1!I338))</f>
        <v>Marketing</v>
      </c>
      <c r="J338" s="22">
        <f>IF(online_course_student_data_1!J338&gt;100%,online_course_student_data_1!J338/100,online_course_student_data_1!J338)</f>
        <v>0.24</v>
      </c>
      <c r="K338" s="11">
        <f>IF(online_course_student_data_1!K338&gt;2,online_course_student_data_1!K338/60,online_course_student_data_1!K338)</f>
        <v>2</v>
      </c>
      <c r="L338" s="4" t="s">
        <v>32</v>
      </c>
      <c r="M338" s="25">
        <f>IF(ISBLANK(online_course_student_data_1!M338),AVERAGE(1,5),IF(online_course_student_data_1!M338&gt;5,"5",online_course_student_data_1!M338))</f>
        <v>4</v>
      </c>
      <c r="N338" s="5">
        <f>LEN(online_course_student_data_1!N338)-LEN(SUBSTITUTE(online_course_student_data_1!N338,",",""))+1</f>
        <v>6</v>
      </c>
      <c r="O338" s="5" t="str" cm="1">
        <f t="array" ref="O338">_xlfn.IFS(OR(ISBLANK(online_course_student_data_1!F338),online_course_student_data_1!F338=0),"Unknown",AND(online_course_student_data_1!F338&gt;=18,online_course_student_data_1!F338&lt;=22),"Student",AND(online_course_student_data_1!F338&gt;=23,online_course_student_data_1!F338&lt;=30),"Early Career",AND(online_course_student_data_1!F338&gt;=31,online_course_student_data_1!F338&lt;=40),"Mid Career",online_course_student_data_1!F338&gt;=41,"Senior")</f>
        <v>Unknown</v>
      </c>
      <c r="P338" s="5" t="str" cm="1">
        <f t="array" ref="P338">_xlfn.IFS(AND((J338*100)+K338&gt;0,(J338*100)+K338&lt;=5),"Low",AND((J338*100)+K338&gt;5,(J338*100)+K338&lt;=15),"Medium",(J338*100)+K338&gt;15,"High")</f>
        <v>High</v>
      </c>
      <c r="Q338" s="24"/>
    </row>
    <row r="339" spans="1:17" x14ac:dyDescent="0.25">
      <c r="A339" s="4" t="s">
        <v>1505</v>
      </c>
      <c r="B339" s="5" t="str">
        <f>TRIM(PROPER(online_course_student_data_1!$B339))</f>
        <v>Katelyn Olson</v>
      </c>
      <c r="C339" s="4" t="str">
        <f>TRIM(CLEAN(online_course_student_data_1!$C339))</f>
        <v>scotthall@schneider.com</v>
      </c>
      <c r="D339" s="5" t="str">
        <f>IF(LEFT(online_course_student_data_1!$D339,1)="F","Female","Male")</f>
        <v>Female</v>
      </c>
      <c r="E339" s="4" t="str">
        <f>IF(online_course_student_data_1!$E339="us","USA",IF(online_course_student_data_1!$E339="IN","INDIA",UPPER(online_course_student_data_1!$E339)))</f>
        <v>USA</v>
      </c>
      <c r="F339" s="13">
        <f>IF(OR(ISBLANK(online_course_student_data_1!F339),online_course_student_data_1!F339=0),ROUND(AVERAGE(online_course_student_data_1!F$2:F$1201),0),online_course_student_data_1!F339)</f>
        <v>16</v>
      </c>
      <c r="G339" s="10">
        <v>45004</v>
      </c>
      <c r="H339" s="5" t="str">
        <f>TRIM(online_course_student_data_1!H339)</f>
        <v>SEO Fundamentals</v>
      </c>
      <c r="I339" s="5" t="str">
        <f>PROPER(TRIM(online_course_student_data_1!I339))</f>
        <v>Marketing</v>
      </c>
      <c r="J339" s="22">
        <f>IF(online_course_student_data_1!J339&gt;100%,online_course_student_data_1!J339/100,online_course_student_data_1!J339)</f>
        <v>0.32</v>
      </c>
      <c r="K339" s="11">
        <f>IF(online_course_student_data_1!K339&gt;2,online_course_student_data_1!K339/60,online_course_student_data_1!K339)</f>
        <v>1.5</v>
      </c>
      <c r="L339" s="4" t="s">
        <v>32</v>
      </c>
      <c r="M339" s="25">
        <f>IF(ISBLANK(online_course_student_data_1!M339),AVERAGE(1,5),IF(online_course_student_data_1!M339&gt;5,"5",online_course_student_data_1!M339))</f>
        <v>5</v>
      </c>
      <c r="N339" s="5">
        <f>LEN(online_course_student_data_1!N339)-LEN(SUBSTITUTE(online_course_student_data_1!N339,",",""))+1</f>
        <v>6</v>
      </c>
      <c r="O339" s="5" t="str" cm="1">
        <f t="array" ref="O339">_xlfn.IFS(OR(ISBLANK(online_course_student_data_1!F339),online_course_student_data_1!F339=0),"Unknown",AND(online_course_student_data_1!F339&gt;=18,online_course_student_data_1!F339&lt;=22),"Student",AND(online_course_student_data_1!F339&gt;=23,online_course_student_data_1!F339&lt;=30),"Early Career",AND(online_course_student_data_1!F339&gt;=31,online_course_student_data_1!F339&lt;=40),"Mid Career",online_course_student_data_1!F339&gt;=41,"Senior")</f>
        <v>Unknown</v>
      </c>
      <c r="P339" s="5" t="str" cm="1">
        <f t="array" ref="P339">_xlfn.IFS(AND((J339*100)+K339&gt;0,(J339*100)+K339&lt;=5),"Low",AND((J339*100)+K339&gt;5,(J339*100)+K339&lt;=15),"Medium",(J339*100)+K339&gt;15,"High")</f>
        <v>High</v>
      </c>
      <c r="Q339" s="24"/>
    </row>
    <row r="340" spans="1:17" x14ac:dyDescent="0.25">
      <c r="A340" s="4" t="s">
        <v>1510</v>
      </c>
      <c r="B340" s="5" t="str">
        <f>TRIM(PROPER(online_course_student_data_1!$B340))</f>
        <v>Robert Cortez</v>
      </c>
      <c r="C340" s="4" t="str">
        <f>TRIM(CLEAN(online_course_student_data_1!$C340))</f>
        <v>lmendoza@gmail.com</v>
      </c>
      <c r="D340" s="5" t="str">
        <f>IF(LEFT(online_course_student_data_1!$D340,1)="F","Female","Male")</f>
        <v>Female</v>
      </c>
      <c r="E340" s="4" t="str">
        <f>IF(online_course_student_data_1!$E340="us","USA",IF(online_course_student_data_1!$E340="IN","INDIA",UPPER(online_course_student_data_1!$E340)))</f>
        <v>GERMANY</v>
      </c>
      <c r="F340" s="13">
        <f>IF(OR(ISBLANK(online_course_student_data_1!F340),online_course_student_data_1!F340=0),ROUND(AVERAGE(online_course_student_data_1!F$2:F$1201),0),online_course_student_data_1!F340)</f>
        <v>16</v>
      </c>
      <c r="G340" s="10">
        <v>45593</v>
      </c>
      <c r="H340" s="5" t="str">
        <f>TRIM(online_course_student_data_1!H340)</f>
        <v>Adobe Illustrator Mastery</v>
      </c>
      <c r="I340" s="5" t="str">
        <f>PROPER(TRIM(online_course_student_data_1!I340))</f>
        <v>Design</v>
      </c>
      <c r="J340" s="22">
        <f>IF(online_course_student_data_1!J340&gt;100%,online_course_student_data_1!J340/100,online_course_student_data_1!J340)</f>
        <v>0.61</v>
      </c>
      <c r="K340" s="11">
        <f>IF(online_course_student_data_1!K340&gt;2,online_course_student_data_1!K340/60,online_course_student_data_1!K340)</f>
        <v>0.75</v>
      </c>
      <c r="L340" s="4" t="s">
        <v>32</v>
      </c>
      <c r="M340" s="25">
        <f>IF(ISBLANK(online_course_student_data_1!M340),AVERAGE(1,5),IF(online_course_student_data_1!M340&gt;5,"5",online_course_student_data_1!M340))</f>
        <v>1</v>
      </c>
      <c r="N340" s="5">
        <f>LEN(online_course_student_data_1!N340)-LEN(SUBSTITUTE(online_course_student_data_1!N340,",",""))+1</f>
        <v>8</v>
      </c>
      <c r="O340" s="5" t="str" cm="1">
        <f t="array" ref="O340">_xlfn.IFS(OR(ISBLANK(online_course_student_data_1!F340),online_course_student_data_1!F340=0),"Unknown",AND(online_course_student_data_1!F340&gt;=18,online_course_student_data_1!F340&lt;=22),"Student",AND(online_course_student_data_1!F340&gt;=23,online_course_student_data_1!F340&lt;=30),"Early Career",AND(online_course_student_data_1!F340&gt;=31,online_course_student_data_1!F340&lt;=40),"Mid Career",online_course_student_data_1!F340&gt;=41,"Senior")</f>
        <v>Unknown</v>
      </c>
      <c r="P340" s="5" t="str" cm="1">
        <f t="array" ref="P340">_xlfn.IFS(AND((J340*100)+K340&gt;0,(J340*100)+K340&lt;=5),"Low",AND((J340*100)+K340&gt;5,(J340*100)+K340&lt;=15),"Medium",(J340*100)+K340&gt;15,"High")</f>
        <v>High</v>
      </c>
      <c r="Q340" s="24"/>
    </row>
    <row r="341" spans="1:17" x14ac:dyDescent="0.25">
      <c r="A341" s="4" t="s">
        <v>1515</v>
      </c>
      <c r="B341" s="5" t="str">
        <f>TRIM(PROPER(online_course_student_data_1!$B341))</f>
        <v>Kenneth Martin</v>
      </c>
      <c r="C341" s="4" t="str">
        <f>TRIM(CLEAN(online_course_student_data_1!$C341))</f>
        <v>brianscott@black.org</v>
      </c>
      <c r="D341" s="5" t="str">
        <f>IF(LEFT(online_course_student_data_1!$D341,1)="F","Female","Male")</f>
        <v>Female</v>
      </c>
      <c r="E341" s="4" t="str">
        <f>IF(online_course_student_data_1!$E341="us","USA",IF(online_course_student_data_1!$E341="IN","INDIA",UPPER(online_course_student_data_1!$E341)))</f>
        <v>USA</v>
      </c>
      <c r="F341" s="13">
        <f>IF(OR(ISBLANK(online_course_student_data_1!F341),online_course_student_data_1!F341=0),ROUND(AVERAGE(online_course_student_data_1!F$2:F$1201),0),online_course_student_data_1!F341)</f>
        <v>35</v>
      </c>
      <c r="G341" s="10">
        <v>45809</v>
      </c>
      <c r="H341" s="5" t="str">
        <f>TRIM(online_course_student_data_1!H341)</f>
        <v>Social Media Strategy</v>
      </c>
      <c r="I341" s="5" t="str">
        <f>PROPER(TRIM(online_course_student_data_1!I341))</f>
        <v>Marketing</v>
      </c>
      <c r="J341" s="22">
        <f>IF(online_course_student_data_1!J341&gt;100%,online_course_student_data_1!J341/100,online_course_student_data_1!J341)</f>
        <v>0.31</v>
      </c>
      <c r="K341" s="11">
        <f>IF(online_course_student_data_1!K341&gt;2,online_course_student_data_1!K341/60,online_course_student_data_1!K341)</f>
        <v>1</v>
      </c>
      <c r="L341" s="4" t="s">
        <v>32</v>
      </c>
      <c r="M341" s="25">
        <f>IF(ISBLANK(online_course_student_data_1!M341),AVERAGE(1,5),IF(online_course_student_data_1!M341&gt;5,"5",online_course_student_data_1!M341))</f>
        <v>3</v>
      </c>
      <c r="N341" s="5">
        <f>LEN(online_course_student_data_1!N341)-LEN(SUBSTITUTE(online_course_student_data_1!N341,",",""))+1</f>
        <v>1</v>
      </c>
      <c r="O341" s="5" t="str" cm="1">
        <f t="array" ref="O341">_xlfn.IFS(OR(ISBLANK(online_course_student_data_1!F341),online_course_student_data_1!F341=0),"Unknown",AND(online_course_student_data_1!F341&gt;=18,online_course_student_data_1!F341&lt;=22),"Student",AND(online_course_student_data_1!F341&gt;=23,online_course_student_data_1!F341&lt;=30),"Early Career",AND(online_course_student_data_1!F341&gt;=31,online_course_student_data_1!F341&lt;=40),"Mid Career",online_course_student_data_1!F341&gt;=41,"Senior")</f>
        <v>Mid Career</v>
      </c>
      <c r="P341" s="5" t="str" cm="1">
        <f t="array" ref="P341">_xlfn.IFS(AND((J341*100)+K341&gt;0,(J341*100)+K341&lt;=5),"Low",AND((J341*100)+K341&gt;5,(J341*100)+K341&lt;=15),"Medium",(J341*100)+K341&gt;15,"High")</f>
        <v>High</v>
      </c>
      <c r="Q341" s="24"/>
    </row>
    <row r="342" spans="1:17" x14ac:dyDescent="0.25">
      <c r="A342" s="4" t="s">
        <v>1518</v>
      </c>
      <c r="B342" s="5" t="str">
        <f>TRIM(PROPER(online_course_student_data_1!$B342))</f>
        <v>Samantha Valentine</v>
      </c>
      <c r="C342" s="4" t="str">
        <f>TRIM(CLEAN(online_course_student_data_1!$C342))</f>
        <v>eobrien@jackson-greer.org</v>
      </c>
      <c r="D342" s="5" t="str">
        <f>IF(LEFT(online_course_student_data_1!$D342,1)="F","Female","Male")</f>
        <v>Female</v>
      </c>
      <c r="E342" s="4" t="str">
        <f>IF(online_course_student_data_1!$E342="us","USA",IF(online_course_student_data_1!$E342="IN","INDIA",UPPER(online_course_student_data_1!$E342)))</f>
        <v>CANADA</v>
      </c>
      <c r="F342" s="13">
        <f>IF(OR(ISBLANK(online_course_student_data_1!F342),online_course_student_data_1!F342=0),ROUND(AVERAGE(online_course_student_data_1!F$2:F$1201),0),online_course_student_data_1!F342)</f>
        <v>24</v>
      </c>
      <c r="G342" s="10">
        <v>45533</v>
      </c>
      <c r="H342" s="5" t="str">
        <f>TRIM(online_course_student_data_1!H342)</f>
        <v>React for Beginners</v>
      </c>
      <c r="I342" s="5" t="str">
        <f>PROPER(TRIM(online_course_student_data_1!I342))</f>
        <v>Web Development</v>
      </c>
      <c r="J342" s="22">
        <f>IF(online_course_student_data_1!J342&gt;100%,online_course_student_data_1!J342/100,online_course_student_data_1!J342)</f>
        <v>0.87</v>
      </c>
      <c r="K342" s="11">
        <f>IF(online_course_student_data_1!K342&gt;2,online_course_student_data_1!K342/60,online_course_student_data_1!K342)</f>
        <v>1.5</v>
      </c>
      <c r="L342" s="4" t="s">
        <v>39</v>
      </c>
      <c r="M342" s="25">
        <f>IF(ISBLANK(online_course_student_data_1!M342),AVERAGE(1,5),IF(online_course_student_data_1!M342&gt;5,"5",online_course_student_data_1!M342))</f>
        <v>2</v>
      </c>
      <c r="N342" s="5">
        <f>LEN(online_course_student_data_1!N342)-LEN(SUBSTITUTE(online_course_student_data_1!N342,",",""))+1</f>
        <v>5</v>
      </c>
      <c r="O342" s="5" t="str" cm="1">
        <f t="array" ref="O342">_xlfn.IFS(OR(ISBLANK(online_course_student_data_1!F342),online_course_student_data_1!F342=0),"Unknown",AND(online_course_student_data_1!F342&gt;=18,online_course_student_data_1!F342&lt;=22),"Student",AND(online_course_student_data_1!F342&gt;=23,online_course_student_data_1!F342&lt;=30),"Early Career",AND(online_course_student_data_1!F342&gt;=31,online_course_student_data_1!F342&lt;=40),"Mid Career",online_course_student_data_1!F342&gt;=41,"Senior")</f>
        <v>Early Career</v>
      </c>
      <c r="P342" s="5" t="str" cm="1">
        <f t="array" ref="P342">_xlfn.IFS(AND((J342*100)+K342&gt;0,(J342*100)+K342&lt;=5),"Low",AND((J342*100)+K342&gt;5,(J342*100)+K342&lt;=15),"Medium",(J342*100)+K342&gt;15,"High")</f>
        <v>High</v>
      </c>
      <c r="Q342" s="24"/>
    </row>
    <row r="343" spans="1:17" x14ac:dyDescent="0.25">
      <c r="A343" s="4" t="s">
        <v>1523</v>
      </c>
      <c r="B343" s="5" t="str">
        <f>TRIM(PROPER(online_course_student_data_1!$B343))</f>
        <v>Matthew Baker</v>
      </c>
      <c r="C343" s="4" t="str">
        <f>TRIM(CLEAN(online_course_student_data_1!$C343))</f>
        <v>ecarlson@gmail.com</v>
      </c>
      <c r="D343" s="5" t="str">
        <f>IF(LEFT(online_course_student_data_1!$D343,1)="F","Female","Male")</f>
        <v>Male</v>
      </c>
      <c r="E343" s="4" t="str">
        <f>IF(online_course_student_data_1!$E343="us","USA",IF(online_course_student_data_1!$E343="IN","INDIA",UPPER(online_course_student_data_1!$E343)))</f>
        <v>INDIA</v>
      </c>
      <c r="F343" s="13">
        <f>IF(OR(ISBLANK(online_course_student_data_1!F343),online_course_student_data_1!F343=0),ROUND(AVERAGE(online_course_student_data_1!F$2:F$1201),0),online_course_student_data_1!F343)</f>
        <v>16</v>
      </c>
      <c r="G343" s="10">
        <v>44879</v>
      </c>
      <c r="H343" s="5" t="str">
        <f>TRIM(online_course_student_data_1!H343)</f>
        <v>SEO Fundamentals</v>
      </c>
      <c r="I343" s="5" t="str">
        <f>PROPER(TRIM(online_course_student_data_1!I343))</f>
        <v>Marketing</v>
      </c>
      <c r="J343" s="22">
        <f>IF(online_course_student_data_1!J343&gt;100%,online_course_student_data_1!J343/100,online_course_student_data_1!J343)</f>
        <v>0.1</v>
      </c>
      <c r="K343" s="11">
        <f>IF(online_course_student_data_1!K343&gt;2,online_course_student_data_1!K343/60,online_course_student_data_1!K343)</f>
        <v>1.5</v>
      </c>
      <c r="L343" s="4" t="s">
        <v>32</v>
      </c>
      <c r="M343" s="25">
        <f>IF(ISBLANK(online_course_student_data_1!M343),AVERAGE(1,5),IF(online_course_student_data_1!M343&gt;5,"5",online_course_student_data_1!M343))</f>
        <v>3</v>
      </c>
      <c r="N343" s="5">
        <f>LEN(online_course_student_data_1!N343)-LEN(SUBSTITUTE(online_course_student_data_1!N343,",",""))+1</f>
        <v>3</v>
      </c>
      <c r="O343" s="5" t="str" cm="1">
        <f t="array" ref="O343">_xlfn.IFS(OR(ISBLANK(online_course_student_data_1!F343),online_course_student_data_1!F343=0),"Unknown",AND(online_course_student_data_1!F343&gt;=18,online_course_student_data_1!F343&lt;=22),"Student",AND(online_course_student_data_1!F343&gt;=23,online_course_student_data_1!F343&lt;=30),"Early Career",AND(online_course_student_data_1!F343&gt;=31,online_course_student_data_1!F343&lt;=40),"Mid Career",online_course_student_data_1!F343&gt;=41,"Senior")</f>
        <v>Unknown</v>
      </c>
      <c r="P343" s="5" t="str" cm="1">
        <f t="array" ref="P343">_xlfn.IFS(AND((J343*100)+K343&gt;0,(J343*100)+K343&lt;=5),"Low",AND((J343*100)+K343&gt;5,(J343*100)+K343&lt;=15),"Medium",(J343*100)+K343&gt;15,"High")</f>
        <v>Medium</v>
      </c>
      <c r="Q343" s="24"/>
    </row>
    <row r="344" spans="1:17" x14ac:dyDescent="0.25">
      <c r="A344" s="4" t="s">
        <v>1528</v>
      </c>
      <c r="B344" s="5" t="str">
        <f>TRIM(PROPER(online_course_student_data_1!$B344))</f>
        <v>Scott Gordon</v>
      </c>
      <c r="C344" s="4" t="str">
        <f>TRIM(CLEAN(online_course_student_data_1!$C344))</f>
        <v>catherinethompson@hotmail.com</v>
      </c>
      <c r="D344" s="5" t="str">
        <f>IF(LEFT(online_course_student_data_1!$D344,1)="F","Female","Male")</f>
        <v>Male</v>
      </c>
      <c r="E344" s="4" t="str">
        <f>IF(online_course_student_data_1!$E344="us","USA",IF(online_course_student_data_1!$E344="IN","INDIA",UPPER(online_course_student_data_1!$E344)))</f>
        <v>INDIA</v>
      </c>
      <c r="F344" s="13">
        <f>IF(OR(ISBLANK(online_course_student_data_1!F344),online_course_student_data_1!F344=0),ROUND(AVERAGE(online_course_student_data_1!F$2:F$1201),0),online_course_student_data_1!F344)</f>
        <v>16</v>
      </c>
      <c r="G344" s="10">
        <v>45245</v>
      </c>
      <c r="H344" s="5" t="str">
        <f>TRIM(online_course_student_data_1!H344)</f>
        <v>Adobe Illustrator Mastery</v>
      </c>
      <c r="I344" s="5" t="str">
        <f>PROPER(TRIM(online_course_student_data_1!I344))</f>
        <v>Design</v>
      </c>
      <c r="J344" s="22">
        <f>IF(online_course_student_data_1!J344&gt;100%,online_course_student_data_1!J344/100,online_course_student_data_1!J344)</f>
        <v>0.97</v>
      </c>
      <c r="K344" s="11">
        <f>IF(online_course_student_data_1!K344&gt;2,online_course_student_data_1!K344/60,online_course_student_data_1!K344)</f>
        <v>2</v>
      </c>
      <c r="L344" s="4" t="s">
        <v>32</v>
      </c>
      <c r="M344" s="25">
        <f>IF(ISBLANK(online_course_student_data_1!M344),AVERAGE(1,5),IF(online_course_student_data_1!M344&gt;5,"5",online_course_student_data_1!M344))</f>
        <v>5</v>
      </c>
      <c r="N344" s="5">
        <f>LEN(online_course_student_data_1!N344)-LEN(SUBSTITUTE(online_course_student_data_1!N344,",",""))+1</f>
        <v>5</v>
      </c>
      <c r="O344" s="5" t="str" cm="1">
        <f t="array" ref="O344">_xlfn.IFS(OR(ISBLANK(online_course_student_data_1!F344),online_course_student_data_1!F344=0),"Unknown",AND(online_course_student_data_1!F344&gt;=18,online_course_student_data_1!F344&lt;=22),"Student",AND(online_course_student_data_1!F344&gt;=23,online_course_student_data_1!F344&lt;=30),"Early Career",AND(online_course_student_data_1!F344&gt;=31,online_course_student_data_1!F344&lt;=40),"Mid Career",online_course_student_data_1!F344&gt;=41,"Senior")</f>
        <v>Unknown</v>
      </c>
      <c r="P344" s="5" t="str" cm="1">
        <f t="array" ref="P344">_xlfn.IFS(AND((J344*100)+K344&gt;0,(J344*100)+K344&lt;=5),"Low",AND((J344*100)+K344&gt;5,(J344*100)+K344&lt;=15),"Medium",(J344*100)+K344&gt;15,"High")</f>
        <v>High</v>
      </c>
      <c r="Q344" s="24"/>
    </row>
    <row r="345" spans="1:17" x14ac:dyDescent="0.25">
      <c r="A345" s="4" t="s">
        <v>1533</v>
      </c>
      <c r="B345" s="5" t="str">
        <f>TRIM(PROPER(online_course_student_data_1!$B345))</f>
        <v>Autumn Olson</v>
      </c>
      <c r="C345" s="4" t="str">
        <f>TRIM(CLEAN(online_course_student_data_1!$C345))</f>
        <v>princekimberly@reynolds.net</v>
      </c>
      <c r="D345" s="5" t="str">
        <f>IF(LEFT(online_course_student_data_1!$D345,1)="F","Female","Male")</f>
        <v>Female</v>
      </c>
      <c r="E345" s="4" t="str">
        <f>IF(online_course_student_data_1!$E345="us","USA",IF(online_course_student_data_1!$E345="IN","INDIA",UPPER(online_course_student_data_1!$E345)))</f>
        <v>INDIA</v>
      </c>
      <c r="F345" s="13">
        <f>IF(OR(ISBLANK(online_course_student_data_1!F345),online_course_student_data_1!F345=0),ROUND(AVERAGE(online_course_student_data_1!F$2:F$1201),0),online_course_student_data_1!F345)</f>
        <v>40</v>
      </c>
      <c r="G345" s="10">
        <v>45589</v>
      </c>
      <c r="H345" s="5" t="str">
        <f>TRIM(online_course_student_data_1!H345)</f>
        <v>Data Visualization with R</v>
      </c>
      <c r="I345" s="5" t="str">
        <f>PROPER(TRIM(online_course_student_data_1!I345))</f>
        <v>Data Science</v>
      </c>
      <c r="J345" s="22">
        <f>IF(online_course_student_data_1!J345&gt;100%,online_course_student_data_1!J345/100,online_course_student_data_1!J345)</f>
        <v>0.99</v>
      </c>
      <c r="K345" s="11">
        <f>IF(online_course_student_data_1!K345&gt;2,online_course_student_data_1!K345/60,online_course_student_data_1!K345)</f>
        <v>2</v>
      </c>
      <c r="L345" s="4" t="s">
        <v>39</v>
      </c>
      <c r="M345" s="25">
        <f>IF(ISBLANK(online_course_student_data_1!M345),AVERAGE(1,5),IF(online_course_student_data_1!M345&gt;5,"5",online_course_student_data_1!M345))</f>
        <v>2</v>
      </c>
      <c r="N345" s="5">
        <f>LEN(online_course_student_data_1!N345)-LEN(SUBSTITUTE(online_course_student_data_1!N345,",",""))+1</f>
        <v>6</v>
      </c>
      <c r="O345" s="5" t="str" cm="1">
        <f t="array" ref="O345">_xlfn.IFS(OR(ISBLANK(online_course_student_data_1!F345),online_course_student_data_1!F345=0),"Unknown",AND(online_course_student_data_1!F345&gt;=18,online_course_student_data_1!F345&lt;=22),"Student",AND(online_course_student_data_1!F345&gt;=23,online_course_student_data_1!F345&lt;=30),"Early Career",AND(online_course_student_data_1!F345&gt;=31,online_course_student_data_1!F345&lt;=40),"Mid Career",online_course_student_data_1!F345&gt;=41,"Senior")</f>
        <v>Mid Career</v>
      </c>
      <c r="P345" s="5" t="str" cm="1">
        <f t="array" ref="P345">_xlfn.IFS(AND((J345*100)+K345&gt;0,(J345*100)+K345&lt;=5),"Low",AND((J345*100)+K345&gt;5,(J345*100)+K345&lt;=15),"Medium",(J345*100)+K345&gt;15,"High")</f>
        <v>High</v>
      </c>
      <c r="Q345" s="24"/>
    </row>
    <row r="346" spans="1:17" x14ac:dyDescent="0.25">
      <c r="A346" s="4" t="s">
        <v>1538</v>
      </c>
      <c r="B346" s="5" t="str">
        <f>TRIM(PROPER(online_course_student_data_1!$B346))</f>
        <v>Jane Chapman</v>
      </c>
      <c r="C346" s="4" t="str">
        <f>TRIM(CLEAN(online_course_student_data_1!$C346))</f>
        <v>eanderson@kent.com</v>
      </c>
      <c r="D346" s="5" t="str">
        <f>IF(LEFT(online_course_student_data_1!$D346,1)="F","Female","Male")</f>
        <v>Female</v>
      </c>
      <c r="E346" s="4" t="str">
        <f>IF(online_course_student_data_1!$E346="us","USA",IF(online_course_student_data_1!$E346="IN","INDIA",UPPER(online_course_student_data_1!$E346)))</f>
        <v>INDIA</v>
      </c>
      <c r="F346" s="13">
        <f>IF(OR(ISBLANK(online_course_student_data_1!F346),online_course_student_data_1!F346=0),ROUND(AVERAGE(online_course_student_data_1!F$2:F$1201),0),online_course_student_data_1!F346)</f>
        <v>29</v>
      </c>
      <c r="G346" s="10">
        <v>45324</v>
      </c>
      <c r="H346" s="5" t="str">
        <f>TRIM(online_course_student_data_1!H346)</f>
        <v>Adobe Illustrator Mastery</v>
      </c>
      <c r="I346" s="5" t="str">
        <f>PROPER(TRIM(online_course_student_data_1!I346))</f>
        <v>Design</v>
      </c>
      <c r="J346" s="22">
        <f>IF(online_course_student_data_1!J346&gt;100%,online_course_student_data_1!J346/100,online_course_student_data_1!J346)</f>
        <v>0.33</v>
      </c>
      <c r="K346" s="11">
        <f>IF(online_course_student_data_1!K346&gt;2,online_course_student_data_1!K346/60,online_course_student_data_1!K346)</f>
        <v>2</v>
      </c>
      <c r="L346" s="4" t="s">
        <v>39</v>
      </c>
      <c r="M346" s="25">
        <f>IF(ISBLANK(online_course_student_data_1!M346),AVERAGE(1,5),IF(online_course_student_data_1!M346&gt;5,"5",online_course_student_data_1!M346))</f>
        <v>2</v>
      </c>
      <c r="N346" s="5">
        <f>LEN(online_course_student_data_1!N346)-LEN(SUBSTITUTE(online_course_student_data_1!N346,",",""))+1</f>
        <v>2</v>
      </c>
      <c r="O346" s="5" t="str" cm="1">
        <f t="array" ref="O346">_xlfn.IFS(OR(ISBLANK(online_course_student_data_1!F346),online_course_student_data_1!F346=0),"Unknown",AND(online_course_student_data_1!F346&gt;=18,online_course_student_data_1!F346&lt;=22),"Student",AND(online_course_student_data_1!F346&gt;=23,online_course_student_data_1!F346&lt;=30),"Early Career",AND(online_course_student_data_1!F346&gt;=31,online_course_student_data_1!F346&lt;=40),"Mid Career",online_course_student_data_1!F346&gt;=41,"Senior")</f>
        <v>Early Career</v>
      </c>
      <c r="P346" s="5" t="str" cm="1">
        <f t="array" ref="P346">_xlfn.IFS(AND((J346*100)+K346&gt;0,(J346*100)+K346&lt;=5),"Low",AND((J346*100)+K346&gt;5,(J346*100)+K346&lt;=15),"Medium",(J346*100)+K346&gt;15,"High")</f>
        <v>High</v>
      </c>
      <c r="Q346" s="24"/>
    </row>
    <row r="347" spans="1:17" x14ac:dyDescent="0.25">
      <c r="A347" s="4" t="s">
        <v>1542</v>
      </c>
      <c r="B347" s="5" t="str">
        <f>TRIM(PROPER(online_course_student_data_1!$B347))</f>
        <v>Michael Clarke</v>
      </c>
      <c r="C347" s="4" t="str">
        <f>TRIM(CLEAN(online_course_student_data_1!$C347))</f>
        <v>brooksjamie@ortiz-rodriguez.biz</v>
      </c>
      <c r="D347" s="5" t="str">
        <f>IF(LEFT(online_course_student_data_1!$D347,1)="F","Female","Male")</f>
        <v>Female</v>
      </c>
      <c r="E347" s="4" t="str">
        <f>IF(online_course_student_data_1!$E347="us","USA",IF(online_course_student_data_1!$E347="IN","INDIA",UPPER(online_course_student_data_1!$E347)))</f>
        <v>USA</v>
      </c>
      <c r="F347" s="13">
        <f>IF(OR(ISBLANK(online_course_student_data_1!F347),online_course_student_data_1!F347=0),ROUND(AVERAGE(online_course_student_data_1!F$2:F$1201),0),online_course_student_data_1!F347)</f>
        <v>16</v>
      </c>
      <c r="G347" s="10">
        <v>45587</v>
      </c>
      <c r="H347" s="5" t="str">
        <f>TRIM(online_course_student_data_1!H347)</f>
        <v>Adobe Illustrator Mastery</v>
      </c>
      <c r="I347" s="5" t="str">
        <f>PROPER(TRIM(online_course_student_data_1!I347))</f>
        <v>Design</v>
      </c>
      <c r="J347" s="22">
        <f>IF(online_course_student_data_1!J347&gt;100%,online_course_student_data_1!J347/100,online_course_student_data_1!J347)</f>
        <v>0.35</v>
      </c>
      <c r="K347" s="11">
        <f>IF(online_course_student_data_1!K347&gt;2,online_course_student_data_1!K347/60,online_course_student_data_1!K347)</f>
        <v>2</v>
      </c>
      <c r="L347" s="4" t="s">
        <v>32</v>
      </c>
      <c r="M347" s="25">
        <f>IF(ISBLANK(online_course_student_data_1!M347),AVERAGE(1,5),IF(online_course_student_data_1!M347&gt;5,"5",online_course_student_data_1!M347))</f>
        <v>4</v>
      </c>
      <c r="N347" s="5">
        <f>LEN(online_course_student_data_1!N347)-LEN(SUBSTITUTE(online_course_student_data_1!N347,",",""))+1</f>
        <v>6</v>
      </c>
      <c r="O347" s="5" t="str" cm="1">
        <f t="array" ref="O347">_xlfn.IFS(OR(ISBLANK(online_course_student_data_1!F347),online_course_student_data_1!F347=0),"Unknown",AND(online_course_student_data_1!F347&gt;=18,online_course_student_data_1!F347&lt;=22),"Student",AND(online_course_student_data_1!F347&gt;=23,online_course_student_data_1!F347&lt;=30),"Early Career",AND(online_course_student_data_1!F347&gt;=31,online_course_student_data_1!F347&lt;=40),"Mid Career",online_course_student_data_1!F347&gt;=41,"Senior")</f>
        <v>Unknown</v>
      </c>
      <c r="P347" s="5" t="str" cm="1">
        <f t="array" ref="P347">_xlfn.IFS(AND((J347*100)+K347&gt;0,(J347*100)+K347&lt;=5),"Low",AND((J347*100)+K347&gt;5,(J347*100)+K347&lt;=15),"Medium",(J347*100)+K347&gt;15,"High")</f>
        <v>High</v>
      </c>
      <c r="Q347" s="24"/>
    </row>
    <row r="348" spans="1:17" x14ac:dyDescent="0.25">
      <c r="A348" s="4" t="s">
        <v>1547</v>
      </c>
      <c r="B348" s="5" t="str">
        <f>TRIM(PROPER(online_course_student_data_1!$B348))</f>
        <v>Krystal Carr</v>
      </c>
      <c r="C348" s="4" t="str">
        <f>TRIM(CLEAN(online_course_student_data_1!$C348))</f>
        <v>invalid-email</v>
      </c>
      <c r="D348" s="5" t="str">
        <f>IF(LEFT(online_course_student_data_1!$D348,1)="F","Female","Male")</f>
        <v>Male</v>
      </c>
      <c r="E348" s="4" t="str">
        <f>IF(online_course_student_data_1!$E348="us","USA",IF(online_course_student_data_1!$E348="IN","INDIA",UPPER(online_course_student_data_1!$E348)))</f>
        <v>UK</v>
      </c>
      <c r="F348" s="13">
        <f>IF(OR(ISBLANK(online_course_student_data_1!F348),online_course_student_data_1!F348=0),ROUND(AVERAGE(online_course_student_data_1!F$2:F$1201),0),online_course_student_data_1!F348)</f>
        <v>16</v>
      </c>
      <c r="G348" s="10">
        <v>45670</v>
      </c>
      <c r="H348" s="5" t="str">
        <f>TRIM(online_course_student_data_1!H348)</f>
        <v>UI/UX Fundamentals</v>
      </c>
      <c r="I348" s="5" t="str">
        <f>PROPER(TRIM(online_course_student_data_1!I348))</f>
        <v>Design</v>
      </c>
      <c r="J348" s="22">
        <f>IF(online_course_student_data_1!J348&gt;100%,online_course_student_data_1!J348/100,online_course_student_data_1!J348)</f>
        <v>0.94</v>
      </c>
      <c r="K348" s="11">
        <f>IF(online_course_student_data_1!K348&gt;2,online_course_student_data_1!K348/60,online_course_student_data_1!K348)</f>
        <v>1.5</v>
      </c>
      <c r="L348" s="4" t="s">
        <v>39</v>
      </c>
      <c r="M348" s="25">
        <f>IF(ISBLANK(online_course_student_data_1!M348),AVERAGE(1,5),IF(online_course_student_data_1!M348&gt;5,"5",online_course_student_data_1!M348))</f>
        <v>2</v>
      </c>
      <c r="N348" s="5">
        <f>LEN(online_course_student_data_1!N348)-LEN(SUBSTITUTE(online_course_student_data_1!N348,",",""))+1</f>
        <v>4</v>
      </c>
      <c r="O348" s="5" t="str" cm="1">
        <f t="array" ref="O348">_xlfn.IFS(OR(ISBLANK(online_course_student_data_1!F348),online_course_student_data_1!F348=0),"Unknown",AND(online_course_student_data_1!F348&gt;=18,online_course_student_data_1!F348&lt;=22),"Student",AND(online_course_student_data_1!F348&gt;=23,online_course_student_data_1!F348&lt;=30),"Early Career",AND(online_course_student_data_1!F348&gt;=31,online_course_student_data_1!F348&lt;=40),"Mid Career",online_course_student_data_1!F348&gt;=41,"Senior")</f>
        <v>Unknown</v>
      </c>
      <c r="P348" s="5" t="str" cm="1">
        <f t="array" ref="P348">_xlfn.IFS(AND((J348*100)+K348&gt;0,(J348*100)+K348&lt;=5),"Low",AND((J348*100)+K348&gt;5,(J348*100)+K348&lt;=15),"Medium",(J348*100)+K348&gt;15,"High")</f>
        <v>High</v>
      </c>
      <c r="Q348" s="24"/>
    </row>
    <row r="349" spans="1:17" x14ac:dyDescent="0.25">
      <c r="A349" s="4" t="s">
        <v>1550</v>
      </c>
      <c r="B349" s="5" t="str">
        <f>TRIM(PROPER(online_course_student_data_1!$B349))</f>
        <v>Kristin White</v>
      </c>
      <c r="C349" s="4" t="str">
        <f>TRIM(CLEAN(online_course_student_data_1!$C349))</f>
        <v>vanessa95@hotmail.com</v>
      </c>
      <c r="D349" s="5" t="str">
        <f>IF(LEFT(online_course_student_data_1!$D349,1)="F","Female","Male")</f>
        <v>Male</v>
      </c>
      <c r="E349" s="4" t="str">
        <f>IF(online_course_student_data_1!$E349="us","USA",IF(online_course_student_data_1!$E349="IN","INDIA",UPPER(online_course_student_data_1!$E349)))</f>
        <v>GERMANY</v>
      </c>
      <c r="F349" s="13">
        <f>IF(OR(ISBLANK(online_course_student_data_1!F349),online_course_student_data_1!F349=0),ROUND(AVERAGE(online_course_student_data_1!F$2:F$1201),0),online_course_student_data_1!F349)</f>
        <v>16</v>
      </c>
      <c r="G349" s="10">
        <v>45715</v>
      </c>
      <c r="H349" s="5" t="str">
        <f>TRIM(online_course_student_data_1!H349)</f>
        <v>Project Management Essentials</v>
      </c>
      <c r="I349" s="5" t="str">
        <f>PROPER(TRIM(online_course_student_data_1!I349))</f>
        <v>Business</v>
      </c>
      <c r="J349" s="22">
        <f>IF(online_course_student_data_1!J349&gt;100%,online_course_student_data_1!J349/100,online_course_student_data_1!J349)</f>
        <v>0.72</v>
      </c>
      <c r="K349" s="11">
        <f>IF(online_course_student_data_1!K349&gt;2,online_course_student_data_1!K349/60,online_course_student_data_1!K349)</f>
        <v>2</v>
      </c>
      <c r="L349" s="4" t="s">
        <v>39</v>
      </c>
      <c r="M349" s="25">
        <f>IF(ISBLANK(online_course_student_data_1!M349),AVERAGE(1,5),IF(online_course_student_data_1!M349&gt;5,"5",online_course_student_data_1!M349))</f>
        <v>1</v>
      </c>
      <c r="N349" s="5">
        <f>LEN(online_course_student_data_1!N349)-LEN(SUBSTITUTE(online_course_student_data_1!N349,",",""))+1</f>
        <v>5</v>
      </c>
      <c r="O349" s="5" t="str" cm="1">
        <f t="array" ref="O349">_xlfn.IFS(OR(ISBLANK(online_course_student_data_1!F349),online_course_student_data_1!F349=0),"Unknown",AND(online_course_student_data_1!F349&gt;=18,online_course_student_data_1!F349&lt;=22),"Student",AND(online_course_student_data_1!F349&gt;=23,online_course_student_data_1!F349&lt;=30),"Early Career",AND(online_course_student_data_1!F349&gt;=31,online_course_student_data_1!F349&lt;=40),"Mid Career",online_course_student_data_1!F349&gt;=41,"Senior")</f>
        <v>Unknown</v>
      </c>
      <c r="P349" s="5" t="str" cm="1">
        <f t="array" ref="P349">_xlfn.IFS(AND((J349*100)+K349&gt;0,(J349*100)+K349&lt;=5),"Low",AND((J349*100)+K349&gt;5,(J349*100)+K349&lt;=15),"Medium",(J349*100)+K349&gt;15,"High")</f>
        <v>High</v>
      </c>
      <c r="Q349" s="24"/>
    </row>
    <row r="350" spans="1:17" x14ac:dyDescent="0.25">
      <c r="A350" s="4" t="s">
        <v>1555</v>
      </c>
      <c r="B350" s="5" t="str">
        <f>TRIM(PROPER(online_course_student_data_1!$B350))</f>
        <v>Nicole Griffin</v>
      </c>
      <c r="C350" s="4" t="str">
        <f>TRIM(CLEAN(online_course_student_data_1!$C350))</f>
        <v>lewisrichard@owen-mendez.com</v>
      </c>
      <c r="D350" s="5" t="str">
        <f>IF(LEFT(online_course_student_data_1!$D350,1)="F","Female","Male")</f>
        <v>Male</v>
      </c>
      <c r="E350" s="4" t="str">
        <f>IF(online_course_student_data_1!$E350="us","USA",IF(online_course_student_data_1!$E350="IN","INDIA",UPPER(online_course_student_data_1!$E350)))</f>
        <v>USA</v>
      </c>
      <c r="F350" s="13">
        <f>IF(OR(ISBLANK(online_course_student_data_1!F350),online_course_student_data_1!F350=0),ROUND(AVERAGE(online_course_student_data_1!F$2:F$1201),0),online_course_student_data_1!F350)</f>
        <v>16</v>
      </c>
      <c r="G350" s="10">
        <v>45276</v>
      </c>
      <c r="H350" s="5" t="str">
        <f>TRIM(online_course_student_data_1!H350)</f>
        <v>Machine Learning A-Z</v>
      </c>
      <c r="I350" s="5" t="str">
        <f>PROPER(TRIM(online_course_student_data_1!I350))</f>
        <v>Data Science</v>
      </c>
      <c r="J350" s="22">
        <f>IF(online_course_student_data_1!J350&gt;100%,online_course_student_data_1!J350/100,online_course_student_data_1!J350)</f>
        <v>0.71</v>
      </c>
      <c r="K350" s="11">
        <f>IF(online_course_student_data_1!K350&gt;2,online_course_student_data_1!K350/60,online_course_student_data_1!K350)</f>
        <v>2</v>
      </c>
      <c r="L350" s="4" t="s">
        <v>32</v>
      </c>
      <c r="M350" s="25">
        <f>IF(ISBLANK(online_course_student_data_1!M350),AVERAGE(1,5),IF(online_course_student_data_1!M350&gt;5,"5",online_course_student_data_1!M350))</f>
        <v>5</v>
      </c>
      <c r="N350" s="5">
        <f>LEN(online_course_student_data_1!N350)-LEN(SUBSTITUTE(online_course_student_data_1!N350,",",""))+1</f>
        <v>6</v>
      </c>
      <c r="O350" s="5" t="str" cm="1">
        <f t="array" ref="O350">_xlfn.IFS(OR(ISBLANK(online_course_student_data_1!F350),online_course_student_data_1!F350=0),"Unknown",AND(online_course_student_data_1!F350&gt;=18,online_course_student_data_1!F350&lt;=22),"Student",AND(online_course_student_data_1!F350&gt;=23,online_course_student_data_1!F350&lt;=30),"Early Career",AND(online_course_student_data_1!F350&gt;=31,online_course_student_data_1!F350&lt;=40),"Mid Career",online_course_student_data_1!F350&gt;=41,"Senior")</f>
        <v>Unknown</v>
      </c>
      <c r="P350" s="5" t="str" cm="1">
        <f t="array" ref="P350">_xlfn.IFS(AND((J350*100)+K350&gt;0,(J350*100)+K350&lt;=5),"Low",AND((J350*100)+K350&gt;5,(J350*100)+K350&lt;=15),"Medium",(J350*100)+K350&gt;15,"High")</f>
        <v>High</v>
      </c>
      <c r="Q350" s="24"/>
    </row>
    <row r="351" spans="1:17" x14ac:dyDescent="0.25">
      <c r="A351" s="4" t="s">
        <v>1559</v>
      </c>
      <c r="B351" s="5" t="str">
        <f>TRIM(PROPER(online_course_student_data_1!$B351))</f>
        <v>Samantha Ruiz</v>
      </c>
      <c r="C351" s="4" t="str">
        <f>TRIM(CLEAN(online_course_student_data_1!$C351))</f>
        <v>brownjeffrey@gmail.com</v>
      </c>
      <c r="D351" s="5" t="str">
        <f>IF(LEFT(online_course_student_data_1!$D351,1)="F","Female","Male")</f>
        <v>Female</v>
      </c>
      <c r="E351" s="4" t="str">
        <f>IF(online_course_student_data_1!$E351="us","USA",IF(online_course_student_data_1!$E351="IN","INDIA",UPPER(online_course_student_data_1!$E351)))</f>
        <v>USA</v>
      </c>
      <c r="F351" s="13">
        <f>IF(OR(ISBLANK(online_course_student_data_1!F351),online_course_student_data_1!F351=0),ROUND(AVERAGE(online_course_student_data_1!F$2:F$1201),0),online_course_student_data_1!F351)</f>
        <v>16</v>
      </c>
      <c r="G351" s="10">
        <v>44907</v>
      </c>
      <c r="H351" s="5" t="str">
        <f>TRIM(online_course_student_data_1!H351)</f>
        <v>React for Beginners</v>
      </c>
      <c r="I351" s="5" t="str">
        <f>PROPER(TRIM(online_course_student_data_1!I351))</f>
        <v>Web Development</v>
      </c>
      <c r="J351" s="22">
        <f>IF(online_course_student_data_1!J351&gt;100%,online_course_student_data_1!J351/100,online_course_student_data_1!J351)</f>
        <v>0.86</v>
      </c>
      <c r="K351" s="11">
        <f>IF(online_course_student_data_1!K351&gt;2,online_course_student_data_1!K351/60,online_course_student_data_1!K351)</f>
        <v>2</v>
      </c>
      <c r="L351" s="4" t="s">
        <v>39</v>
      </c>
      <c r="M351" s="25">
        <f>IF(ISBLANK(online_course_student_data_1!M351),AVERAGE(1,5),IF(online_course_student_data_1!M351&gt;5,"5",online_course_student_data_1!M351))</f>
        <v>5</v>
      </c>
      <c r="N351" s="5">
        <f>LEN(online_course_student_data_1!N351)-LEN(SUBSTITUTE(online_course_student_data_1!N351,",",""))+1</f>
        <v>3</v>
      </c>
      <c r="O351" s="5" t="str" cm="1">
        <f t="array" ref="O351">_xlfn.IFS(OR(ISBLANK(online_course_student_data_1!F351),online_course_student_data_1!F351=0),"Unknown",AND(online_course_student_data_1!F351&gt;=18,online_course_student_data_1!F351&lt;=22),"Student",AND(online_course_student_data_1!F351&gt;=23,online_course_student_data_1!F351&lt;=30),"Early Career",AND(online_course_student_data_1!F351&gt;=31,online_course_student_data_1!F351&lt;=40),"Mid Career",online_course_student_data_1!F351&gt;=41,"Senior")</f>
        <v>Unknown</v>
      </c>
      <c r="P351" s="5" t="str" cm="1">
        <f t="array" ref="P351">_xlfn.IFS(AND((J351*100)+K351&gt;0,(J351*100)+K351&lt;=5),"Low",AND((J351*100)+K351&gt;5,(J351*100)+K351&lt;=15),"Medium",(J351*100)+K351&gt;15,"High")</f>
        <v>High</v>
      </c>
      <c r="Q351" s="24"/>
    </row>
    <row r="352" spans="1:17" x14ac:dyDescent="0.25">
      <c r="A352" s="4" t="s">
        <v>1563</v>
      </c>
      <c r="B352" s="5" t="str">
        <f>TRIM(PROPER(online_course_student_data_1!$B352))</f>
        <v>Miss Kelly Dawson</v>
      </c>
      <c r="C352" s="4" t="str">
        <f>TRIM(CLEAN(online_course_student_data_1!$C352))</f>
        <v>daniellegonzales@jefferson.com</v>
      </c>
      <c r="D352" s="5" t="str">
        <f>IF(LEFT(online_course_student_data_1!$D352,1)="F","Female","Male")</f>
        <v>Male</v>
      </c>
      <c r="E352" s="4" t="str">
        <f>IF(online_course_student_data_1!$E352="us","USA",IF(online_course_student_data_1!$E352="IN","INDIA",UPPER(online_course_student_data_1!$E352)))</f>
        <v>INDIA</v>
      </c>
      <c r="F352" s="13">
        <f>IF(OR(ISBLANK(online_course_student_data_1!F352),online_course_student_data_1!F352=0),ROUND(AVERAGE(online_course_student_data_1!F$2:F$1201),0),online_course_student_data_1!F352)</f>
        <v>16</v>
      </c>
      <c r="G352" s="10">
        <v>45515</v>
      </c>
      <c r="H352" s="5" t="str">
        <f>TRIM(online_course_student_data_1!H352)</f>
        <v>React for Beginners</v>
      </c>
      <c r="I352" s="5" t="str">
        <f>PROPER(TRIM(online_course_student_data_1!I352))</f>
        <v>Web Development</v>
      </c>
      <c r="J352" s="22">
        <f>IF(online_course_student_data_1!J352&gt;100%,online_course_student_data_1!J352/100,online_course_student_data_1!J352)</f>
        <v>0.73</v>
      </c>
      <c r="K352" s="11">
        <f>IF(online_course_student_data_1!K352&gt;2,online_course_student_data_1!K352/60,online_course_student_data_1!K352)</f>
        <v>2</v>
      </c>
      <c r="L352" s="4" t="s">
        <v>32</v>
      </c>
      <c r="M352" s="25">
        <f>IF(ISBLANK(online_course_student_data_1!M352),AVERAGE(1,5),IF(online_course_student_data_1!M352&gt;5,"5",online_course_student_data_1!M352))</f>
        <v>4</v>
      </c>
      <c r="N352" s="5">
        <f>LEN(online_course_student_data_1!N352)-LEN(SUBSTITUTE(online_course_student_data_1!N352,",",""))+1</f>
        <v>6</v>
      </c>
      <c r="O352" s="5" t="str" cm="1">
        <f t="array" ref="O352">_xlfn.IFS(OR(ISBLANK(online_course_student_data_1!F352),online_course_student_data_1!F352=0),"Unknown",AND(online_course_student_data_1!F352&gt;=18,online_course_student_data_1!F352&lt;=22),"Student",AND(online_course_student_data_1!F352&gt;=23,online_course_student_data_1!F352&lt;=30),"Early Career",AND(online_course_student_data_1!F352&gt;=31,online_course_student_data_1!F352&lt;=40),"Mid Career",online_course_student_data_1!F352&gt;=41,"Senior")</f>
        <v>Unknown</v>
      </c>
      <c r="P352" s="5" t="str" cm="1">
        <f t="array" ref="P352">_xlfn.IFS(AND((J352*100)+K352&gt;0,(J352*100)+K352&lt;=5),"Low",AND((J352*100)+K352&gt;5,(J352*100)+K352&lt;=15),"Medium",(J352*100)+K352&gt;15,"High")</f>
        <v>High</v>
      </c>
      <c r="Q352" s="24"/>
    </row>
    <row r="353" spans="1:17" x14ac:dyDescent="0.25">
      <c r="A353" s="4" t="s">
        <v>1567</v>
      </c>
      <c r="B353" s="5" t="str">
        <f>TRIM(PROPER(online_course_student_data_1!$B353))</f>
        <v>Crystal Jackson</v>
      </c>
      <c r="C353" s="4" t="str">
        <f>TRIM(CLEAN(online_course_student_data_1!$C353))</f>
        <v>john02@shea.com</v>
      </c>
      <c r="D353" s="5" t="str">
        <f>IF(LEFT(online_course_student_data_1!$D353,1)="F","Female","Male")</f>
        <v>Female</v>
      </c>
      <c r="E353" s="4" t="str">
        <f>IF(online_course_student_data_1!$E353="us","USA",IF(online_course_student_data_1!$E353="IN","INDIA",UPPER(online_course_student_data_1!$E353)))</f>
        <v>USA</v>
      </c>
      <c r="F353" s="13">
        <f>IF(OR(ISBLANK(online_course_student_data_1!F353),online_course_student_data_1!F353=0),ROUND(AVERAGE(online_course_student_data_1!F$2:F$1201),0),online_course_student_data_1!F353)</f>
        <v>23</v>
      </c>
      <c r="G353" s="10">
        <v>44987</v>
      </c>
      <c r="H353" s="5" t="str">
        <f>TRIM(online_course_student_data_1!H353)</f>
        <v>Finance 101</v>
      </c>
      <c r="I353" s="5" t="str">
        <f>PROPER(TRIM(online_course_student_data_1!I353))</f>
        <v>Business</v>
      </c>
      <c r="J353" s="22">
        <f>IF(online_course_student_data_1!J353&gt;100%,online_course_student_data_1!J353/100,online_course_student_data_1!J353)</f>
        <v>0.99</v>
      </c>
      <c r="K353" s="11">
        <f>IF(online_course_student_data_1!K353&gt;2,online_course_student_data_1!K353/60,online_course_student_data_1!K353)</f>
        <v>2</v>
      </c>
      <c r="L353" s="4" t="s">
        <v>39</v>
      </c>
      <c r="M353" s="25" t="str">
        <f>IF(ISBLANK(online_course_student_data_1!M353),AVERAGE(1,5),IF(online_course_student_data_1!M353&gt;5,"5",online_course_student_data_1!M353))</f>
        <v>5</v>
      </c>
      <c r="N353" s="5">
        <f>LEN(online_course_student_data_1!N353)-LEN(SUBSTITUTE(online_course_student_data_1!N353,",",""))+1</f>
        <v>7</v>
      </c>
      <c r="O353" s="5" t="str" cm="1">
        <f t="array" ref="O353">_xlfn.IFS(OR(ISBLANK(online_course_student_data_1!F353),online_course_student_data_1!F353=0),"Unknown",AND(online_course_student_data_1!F353&gt;=18,online_course_student_data_1!F353&lt;=22),"Student",AND(online_course_student_data_1!F353&gt;=23,online_course_student_data_1!F353&lt;=30),"Early Career",AND(online_course_student_data_1!F353&gt;=31,online_course_student_data_1!F353&lt;=40),"Mid Career",online_course_student_data_1!F353&gt;=41,"Senior")</f>
        <v>Early Career</v>
      </c>
      <c r="P353" s="5" t="str" cm="1">
        <f t="array" ref="P353">_xlfn.IFS(AND((J353*100)+K353&gt;0,(J353*100)+K353&lt;=5),"Low",AND((J353*100)+K353&gt;5,(J353*100)+K353&lt;=15),"Medium",(J353*100)+K353&gt;15,"High")</f>
        <v>High</v>
      </c>
      <c r="Q353" s="24"/>
    </row>
    <row r="354" spans="1:17" x14ac:dyDescent="0.25">
      <c r="A354" s="4" t="s">
        <v>1571</v>
      </c>
      <c r="B354" s="5" t="str">
        <f>TRIM(PROPER(online_course_student_data_1!$B354))</f>
        <v>Nancy Jones</v>
      </c>
      <c r="C354" s="4" t="str">
        <f>TRIM(CLEAN(online_course_student_data_1!$C354))</f>
        <v>jessica89@bailey-ochoa.com</v>
      </c>
      <c r="D354" s="5" t="str">
        <f>IF(LEFT(online_course_student_data_1!$D354,1)="F","Female","Male")</f>
        <v>Female</v>
      </c>
      <c r="E354" s="4" t="str">
        <f>IF(online_course_student_data_1!$E354="us","USA",IF(online_course_student_data_1!$E354="IN","INDIA",UPPER(online_course_student_data_1!$E354)))</f>
        <v>UK</v>
      </c>
      <c r="F354" s="13">
        <f>IF(OR(ISBLANK(online_course_student_data_1!F354),online_course_student_data_1!F354=0),ROUND(AVERAGE(online_course_student_data_1!F$2:F$1201),0),online_course_student_data_1!F354)</f>
        <v>35</v>
      </c>
      <c r="G354" s="10">
        <v>45932</v>
      </c>
      <c r="H354" s="5" t="str">
        <f>TRIM(online_course_student_data_1!H354)</f>
        <v>React for Beginners</v>
      </c>
      <c r="I354" s="5" t="str">
        <f>PROPER(TRIM(online_course_student_data_1!I354))</f>
        <v>Web Development</v>
      </c>
      <c r="J354" s="22">
        <f>IF(online_course_student_data_1!J354&gt;100%,online_course_student_data_1!J354/100,online_course_student_data_1!J354)</f>
        <v>0.1</v>
      </c>
      <c r="K354" s="11">
        <f>IF(online_course_student_data_1!K354&gt;2,online_course_student_data_1!K354/60,online_course_student_data_1!K354)</f>
        <v>1</v>
      </c>
      <c r="L354" s="4" t="s">
        <v>39</v>
      </c>
      <c r="M354" s="25">
        <f>IF(ISBLANK(online_course_student_data_1!M354),AVERAGE(1,5),IF(online_course_student_data_1!M354&gt;5,"5",online_course_student_data_1!M354))</f>
        <v>2</v>
      </c>
      <c r="N354" s="5">
        <f>LEN(online_course_student_data_1!N354)-LEN(SUBSTITUTE(online_course_student_data_1!N354,",",""))+1</f>
        <v>5</v>
      </c>
      <c r="O354" s="5" t="str" cm="1">
        <f t="array" ref="O354">_xlfn.IFS(OR(ISBLANK(online_course_student_data_1!F354),online_course_student_data_1!F354=0),"Unknown",AND(online_course_student_data_1!F354&gt;=18,online_course_student_data_1!F354&lt;=22),"Student",AND(online_course_student_data_1!F354&gt;=23,online_course_student_data_1!F354&lt;=30),"Early Career",AND(online_course_student_data_1!F354&gt;=31,online_course_student_data_1!F354&lt;=40),"Mid Career",online_course_student_data_1!F354&gt;=41,"Senior")</f>
        <v>Mid Career</v>
      </c>
      <c r="P354" s="5" t="str" cm="1">
        <f t="array" ref="P354">_xlfn.IFS(AND((J354*100)+K354&gt;0,(J354*100)+K354&lt;=5),"Low",AND((J354*100)+K354&gt;5,(J354*100)+K354&lt;=15),"Medium",(J354*100)+K354&gt;15,"High")</f>
        <v>Medium</v>
      </c>
      <c r="Q354" s="24"/>
    </row>
    <row r="355" spans="1:17" x14ac:dyDescent="0.25">
      <c r="A355" s="4" t="s">
        <v>1575</v>
      </c>
      <c r="B355" s="5" t="str">
        <f>TRIM(PROPER(online_course_student_data_1!$B355))</f>
        <v>Aaron Thompson</v>
      </c>
      <c r="C355" s="4" t="str">
        <f>TRIM(CLEAN(online_course_student_data_1!$C355))</f>
        <v>gordonmatthew@pratt.net</v>
      </c>
      <c r="D355" s="5" t="str">
        <f>IF(LEFT(online_course_student_data_1!$D355,1)="F","Female","Male")</f>
        <v>Female</v>
      </c>
      <c r="E355" s="4" t="str">
        <f>IF(online_course_student_data_1!$E355="us","USA",IF(online_course_student_data_1!$E355="IN","INDIA",UPPER(online_course_student_data_1!$E355)))</f>
        <v>GERMANY</v>
      </c>
      <c r="F355" s="13">
        <f>IF(OR(ISBLANK(online_course_student_data_1!F355),online_course_student_data_1!F355=0),ROUND(AVERAGE(online_course_student_data_1!F$2:F$1201),0),online_course_student_data_1!F355)</f>
        <v>16</v>
      </c>
      <c r="G355" s="10">
        <v>45362</v>
      </c>
      <c r="H355" s="5" t="str">
        <f>TRIM(online_course_student_data_1!H355)</f>
        <v>Digital Marketing 101</v>
      </c>
      <c r="I355" s="5" t="str">
        <f>PROPER(TRIM(online_course_student_data_1!I355))</f>
        <v>Marketing</v>
      </c>
      <c r="J355" s="22">
        <f>IF(online_course_student_data_1!J355&gt;100%,online_course_student_data_1!J355/100,online_course_student_data_1!J355)</f>
        <v>0.1</v>
      </c>
      <c r="K355" s="11">
        <f>IF(online_course_student_data_1!K355&gt;2,online_course_student_data_1!K355/60,online_course_student_data_1!K355)</f>
        <v>2</v>
      </c>
      <c r="L355" s="4" t="s">
        <v>39</v>
      </c>
      <c r="M355" s="25">
        <f>IF(ISBLANK(online_course_student_data_1!M355),AVERAGE(1,5),IF(online_course_student_data_1!M355&gt;5,"5",online_course_student_data_1!M355))</f>
        <v>3</v>
      </c>
      <c r="N355" s="5">
        <f>LEN(online_course_student_data_1!N355)-LEN(SUBSTITUTE(online_course_student_data_1!N355,",",""))+1</f>
        <v>2</v>
      </c>
      <c r="O355" s="5" t="str" cm="1">
        <f t="array" ref="O355">_xlfn.IFS(OR(ISBLANK(online_course_student_data_1!F355),online_course_student_data_1!F355=0),"Unknown",AND(online_course_student_data_1!F355&gt;=18,online_course_student_data_1!F355&lt;=22),"Student",AND(online_course_student_data_1!F355&gt;=23,online_course_student_data_1!F355&lt;=30),"Early Career",AND(online_course_student_data_1!F355&gt;=31,online_course_student_data_1!F355&lt;=40),"Mid Career",online_course_student_data_1!F355&gt;=41,"Senior")</f>
        <v>Unknown</v>
      </c>
      <c r="P355" s="5" t="str" cm="1">
        <f t="array" ref="P355">_xlfn.IFS(AND((J355*100)+K355&gt;0,(J355*100)+K355&lt;=5),"Low",AND((J355*100)+K355&gt;5,(J355*100)+K355&lt;=15),"Medium",(J355*100)+K355&gt;15,"High")</f>
        <v>Medium</v>
      </c>
      <c r="Q355" s="24"/>
    </row>
    <row r="356" spans="1:17" x14ac:dyDescent="0.25">
      <c r="A356" s="4" t="s">
        <v>1579</v>
      </c>
      <c r="B356" s="5" t="str">
        <f>TRIM(PROPER(online_course_student_data_1!$B356))</f>
        <v>John Sanchez</v>
      </c>
      <c r="C356" s="4" t="str">
        <f>TRIM(CLEAN(online_course_student_data_1!$C356))</f>
        <v>lmaldonado@gmail.com</v>
      </c>
      <c r="D356" s="5" t="str">
        <f>IF(LEFT(online_course_student_data_1!$D356,1)="F","Female","Male")</f>
        <v>Female</v>
      </c>
      <c r="E356" s="4" t="str">
        <f>IF(online_course_student_data_1!$E356="us","USA",IF(online_course_student_data_1!$E356="IN","INDIA",UPPER(online_course_student_data_1!$E356)))</f>
        <v>INDIA</v>
      </c>
      <c r="F356" s="13">
        <f>IF(OR(ISBLANK(online_course_student_data_1!F356),online_course_student_data_1!F356=0),ROUND(AVERAGE(online_course_student_data_1!F$2:F$1201),0),online_course_student_data_1!F356)</f>
        <v>16</v>
      </c>
      <c r="G356" s="10">
        <v>45551</v>
      </c>
      <c r="H356" s="5" t="str">
        <f>TRIM(online_course_student_data_1!H356)</f>
        <v>React for Beginners</v>
      </c>
      <c r="I356" s="5" t="str">
        <f>PROPER(TRIM(online_course_student_data_1!I356))</f>
        <v>Web Development</v>
      </c>
      <c r="J356" s="22">
        <f>IF(online_course_student_data_1!J356&gt;100%,online_course_student_data_1!J356/100,online_course_student_data_1!J356)</f>
        <v>0.45</v>
      </c>
      <c r="K356" s="11">
        <f>IF(online_course_student_data_1!K356&gt;2,online_course_student_data_1!K356/60,online_course_student_data_1!K356)</f>
        <v>1.5</v>
      </c>
      <c r="L356" s="4" t="s">
        <v>39</v>
      </c>
      <c r="M356" s="25" t="str">
        <f>IF(ISBLANK(online_course_student_data_1!M356),AVERAGE(1,5),IF(online_course_student_data_1!M356&gt;5,"5",online_course_student_data_1!M356))</f>
        <v>5</v>
      </c>
      <c r="N356" s="5">
        <f>LEN(online_course_student_data_1!N356)-LEN(SUBSTITUTE(online_course_student_data_1!N356,",",""))+1</f>
        <v>3</v>
      </c>
      <c r="O356" s="5" t="str" cm="1">
        <f t="array" ref="O356">_xlfn.IFS(OR(ISBLANK(online_course_student_data_1!F356),online_course_student_data_1!F356=0),"Unknown",AND(online_course_student_data_1!F356&gt;=18,online_course_student_data_1!F356&lt;=22),"Student",AND(online_course_student_data_1!F356&gt;=23,online_course_student_data_1!F356&lt;=30),"Early Career",AND(online_course_student_data_1!F356&gt;=31,online_course_student_data_1!F356&lt;=40),"Mid Career",online_course_student_data_1!F356&gt;=41,"Senior")</f>
        <v>Unknown</v>
      </c>
      <c r="P356" s="5" t="str" cm="1">
        <f t="array" ref="P356">_xlfn.IFS(AND((J356*100)+K356&gt;0,(J356*100)+K356&lt;=5),"Low",AND((J356*100)+K356&gt;5,(J356*100)+K356&lt;=15),"Medium",(J356*100)+K356&gt;15,"High")</f>
        <v>High</v>
      </c>
      <c r="Q356" s="24"/>
    </row>
    <row r="357" spans="1:17" x14ac:dyDescent="0.25">
      <c r="A357" s="4" t="s">
        <v>1584</v>
      </c>
      <c r="B357" s="5" t="str">
        <f>TRIM(PROPER(online_course_student_data_1!$B357))</f>
        <v>Wendy Rhodes</v>
      </c>
      <c r="C357" s="4" t="str">
        <f>TRIM(CLEAN(online_course_student_data_1!$C357))</f>
        <v>robert58@smith.com</v>
      </c>
      <c r="D357" s="5" t="str">
        <f>IF(LEFT(online_course_student_data_1!$D357,1)="F","Female","Male")</f>
        <v>Male</v>
      </c>
      <c r="E357" s="4" t="str">
        <f>IF(online_course_student_data_1!$E357="us","USA",IF(online_course_student_data_1!$E357="IN","INDIA",UPPER(online_course_student_data_1!$E357)))</f>
        <v>INDIA</v>
      </c>
      <c r="F357" s="13">
        <f>IF(OR(ISBLANK(online_course_student_data_1!F357),online_course_student_data_1!F357=0),ROUND(AVERAGE(online_course_student_data_1!F$2:F$1201),0),online_course_student_data_1!F357)</f>
        <v>16</v>
      </c>
      <c r="G357" s="10">
        <v>45406</v>
      </c>
      <c r="H357" s="5" t="str">
        <f>TRIM(online_course_student_data_1!H357)</f>
        <v>Digital Marketing 101</v>
      </c>
      <c r="I357" s="5" t="str">
        <f>PROPER(TRIM(online_course_student_data_1!I357))</f>
        <v>Marketing</v>
      </c>
      <c r="J357" s="22">
        <f>IF(online_course_student_data_1!J357&gt;100%,online_course_student_data_1!J357/100,online_course_student_data_1!J357)</f>
        <v>0.72</v>
      </c>
      <c r="K357" s="11">
        <f>IF(online_course_student_data_1!K357&gt;2,online_course_student_data_1!K357/60,online_course_student_data_1!K357)</f>
        <v>1</v>
      </c>
      <c r="L357" s="4" t="s">
        <v>32</v>
      </c>
      <c r="M357" s="25">
        <f>IF(ISBLANK(online_course_student_data_1!M357),AVERAGE(1,5),IF(online_course_student_data_1!M357&gt;5,"5",online_course_student_data_1!M357))</f>
        <v>4</v>
      </c>
      <c r="N357" s="5">
        <f>LEN(online_course_student_data_1!N357)-LEN(SUBSTITUTE(online_course_student_data_1!N357,",",""))+1</f>
        <v>8</v>
      </c>
      <c r="O357" s="5" t="str" cm="1">
        <f t="array" ref="O357">_xlfn.IFS(OR(ISBLANK(online_course_student_data_1!F357),online_course_student_data_1!F357=0),"Unknown",AND(online_course_student_data_1!F357&gt;=18,online_course_student_data_1!F357&lt;=22),"Student",AND(online_course_student_data_1!F357&gt;=23,online_course_student_data_1!F357&lt;=30),"Early Career",AND(online_course_student_data_1!F357&gt;=31,online_course_student_data_1!F357&lt;=40),"Mid Career",online_course_student_data_1!F357&gt;=41,"Senior")</f>
        <v>Unknown</v>
      </c>
      <c r="P357" s="5" t="str" cm="1">
        <f t="array" ref="P357">_xlfn.IFS(AND((J357*100)+K357&gt;0,(J357*100)+K357&lt;=5),"Low",AND((J357*100)+K357&gt;5,(J357*100)+K357&lt;=15),"Medium",(J357*100)+K357&gt;15,"High")</f>
        <v>High</v>
      </c>
      <c r="Q357" s="24"/>
    </row>
    <row r="358" spans="1:17" x14ac:dyDescent="0.25">
      <c r="A358" s="4" t="s">
        <v>1589</v>
      </c>
      <c r="B358" s="5" t="str">
        <f>TRIM(PROPER(online_course_student_data_1!$B358))</f>
        <v>Timothy Woods</v>
      </c>
      <c r="C358" s="4" t="str">
        <f>TRIM(CLEAN(online_course_student_data_1!$C358))</f>
        <v>patriciaadams@hotmail.com</v>
      </c>
      <c r="D358" s="5" t="str">
        <f>IF(LEFT(online_course_student_data_1!$D358,1)="F","Female","Male")</f>
        <v>Male</v>
      </c>
      <c r="E358" s="4" t="str">
        <f>IF(online_course_student_data_1!$E358="us","USA",IF(online_course_student_data_1!$E358="IN","INDIA",UPPER(online_course_student_data_1!$E358)))</f>
        <v>INDIA</v>
      </c>
      <c r="F358" s="13">
        <f>IF(OR(ISBLANK(online_course_student_data_1!F358),online_course_student_data_1!F358=0),ROUND(AVERAGE(online_course_student_data_1!F$2:F$1201),0),online_course_student_data_1!F358)</f>
        <v>16</v>
      </c>
      <c r="G358" s="10">
        <v>45277</v>
      </c>
      <c r="H358" s="5" t="str">
        <f>TRIM(online_course_student_data_1!H358)</f>
        <v>UI/UX Fundamentals</v>
      </c>
      <c r="I358" s="5" t="str">
        <f>PROPER(TRIM(online_course_student_data_1!I358))</f>
        <v>Design</v>
      </c>
      <c r="J358" s="22">
        <f>IF(online_course_student_data_1!J358&gt;100%,online_course_student_data_1!J358/100,online_course_student_data_1!J358)</f>
        <v>0.38</v>
      </c>
      <c r="K358" s="11">
        <f>IF(online_course_student_data_1!K358&gt;2,online_course_student_data_1!K358/60,online_course_student_data_1!K358)</f>
        <v>2</v>
      </c>
      <c r="L358" s="4" t="s">
        <v>39</v>
      </c>
      <c r="M358" s="25">
        <f>IF(ISBLANK(online_course_student_data_1!M358),AVERAGE(1,5),IF(online_course_student_data_1!M358&gt;5,"5",online_course_student_data_1!M358))</f>
        <v>1</v>
      </c>
      <c r="N358" s="5">
        <f>LEN(online_course_student_data_1!N358)-LEN(SUBSTITUTE(online_course_student_data_1!N358,",",""))+1</f>
        <v>6</v>
      </c>
      <c r="O358" s="5" t="str" cm="1">
        <f t="array" ref="O358">_xlfn.IFS(OR(ISBLANK(online_course_student_data_1!F358),online_course_student_data_1!F358=0),"Unknown",AND(online_course_student_data_1!F358&gt;=18,online_course_student_data_1!F358&lt;=22),"Student",AND(online_course_student_data_1!F358&gt;=23,online_course_student_data_1!F358&lt;=30),"Early Career",AND(online_course_student_data_1!F358&gt;=31,online_course_student_data_1!F358&lt;=40),"Mid Career",online_course_student_data_1!F358&gt;=41,"Senior")</f>
        <v>Unknown</v>
      </c>
      <c r="P358" s="5" t="str" cm="1">
        <f t="array" ref="P358">_xlfn.IFS(AND((J358*100)+K358&gt;0,(J358*100)+K358&lt;=5),"Low",AND((J358*100)+K358&gt;5,(J358*100)+K358&lt;=15),"Medium",(J358*100)+K358&gt;15,"High")</f>
        <v>High</v>
      </c>
      <c r="Q358" s="24"/>
    </row>
    <row r="359" spans="1:17" x14ac:dyDescent="0.25">
      <c r="A359" s="4" t="s">
        <v>1594</v>
      </c>
      <c r="B359" s="5" t="str">
        <f>TRIM(PROPER(online_course_student_data_1!$B359))</f>
        <v>Cynthia Allen</v>
      </c>
      <c r="C359" s="4" t="str">
        <f>TRIM(CLEAN(online_course_student_data_1!$C359))</f>
        <v>invalid-email</v>
      </c>
      <c r="D359" s="5" t="str">
        <f>IF(LEFT(online_course_student_data_1!$D359,1)="F","Female","Male")</f>
        <v>Female</v>
      </c>
      <c r="E359" s="4" t="str">
        <f>IF(online_course_student_data_1!$E359="us","USA",IF(online_course_student_data_1!$E359="IN","INDIA",UPPER(online_course_student_data_1!$E359)))</f>
        <v>GERMANY</v>
      </c>
      <c r="F359" s="13">
        <f>IF(OR(ISBLANK(online_course_student_data_1!F359),online_course_student_data_1!F359=0),ROUND(AVERAGE(online_course_student_data_1!F$2:F$1201),0),online_course_student_data_1!F359)</f>
        <v>16</v>
      </c>
      <c r="G359" s="10">
        <v>45719</v>
      </c>
      <c r="H359" s="5" t="str">
        <f>TRIM(online_course_student_data_1!H359)</f>
        <v>UI/UX Fundamentals</v>
      </c>
      <c r="I359" s="5" t="str">
        <f>PROPER(TRIM(online_course_student_data_1!I359))</f>
        <v>Design</v>
      </c>
      <c r="J359" s="22">
        <f>IF(online_course_student_data_1!J359&gt;100%,online_course_student_data_1!J359/100,online_course_student_data_1!J359)</f>
        <v>0.37</v>
      </c>
      <c r="K359" s="11">
        <f>IF(online_course_student_data_1!K359&gt;2,online_course_student_data_1!K359/60,online_course_student_data_1!K359)</f>
        <v>1.5</v>
      </c>
      <c r="L359" s="4" t="s">
        <v>39</v>
      </c>
      <c r="M359" s="25">
        <f>IF(ISBLANK(online_course_student_data_1!M359),AVERAGE(1,5),IF(online_course_student_data_1!M359&gt;5,"5",online_course_student_data_1!M359))</f>
        <v>5</v>
      </c>
      <c r="N359" s="5">
        <f>LEN(online_course_student_data_1!N359)-LEN(SUBSTITUTE(online_course_student_data_1!N359,",",""))+1</f>
        <v>5</v>
      </c>
      <c r="O359" s="5" t="str" cm="1">
        <f t="array" ref="O359">_xlfn.IFS(OR(ISBLANK(online_course_student_data_1!F359),online_course_student_data_1!F359=0),"Unknown",AND(online_course_student_data_1!F359&gt;=18,online_course_student_data_1!F359&lt;=22),"Student",AND(online_course_student_data_1!F359&gt;=23,online_course_student_data_1!F359&lt;=30),"Early Career",AND(online_course_student_data_1!F359&gt;=31,online_course_student_data_1!F359&lt;=40),"Mid Career",online_course_student_data_1!F359&gt;=41,"Senior")</f>
        <v>Unknown</v>
      </c>
      <c r="P359" s="5" t="str" cm="1">
        <f t="array" ref="P359">_xlfn.IFS(AND((J359*100)+K359&gt;0,(J359*100)+K359&lt;=5),"Low",AND((J359*100)+K359&gt;5,(J359*100)+K359&lt;=15),"Medium",(J359*100)+K359&gt;15,"High")</f>
        <v>High</v>
      </c>
      <c r="Q359" s="24"/>
    </row>
    <row r="360" spans="1:17" x14ac:dyDescent="0.25">
      <c r="A360" s="4" t="s">
        <v>1597</v>
      </c>
      <c r="B360" s="5" t="str">
        <f>TRIM(PROPER(online_course_student_data_1!$B360))</f>
        <v>Luke Moore</v>
      </c>
      <c r="C360" s="4" t="str">
        <f>TRIM(CLEAN(online_course_student_data_1!$C360))</f>
        <v>moraemma@vasquez.com</v>
      </c>
      <c r="D360" s="5" t="str">
        <f>IF(LEFT(online_course_student_data_1!$D360,1)="F","Female","Male")</f>
        <v>Male</v>
      </c>
      <c r="E360" s="4" t="str">
        <f>IF(online_course_student_data_1!$E360="us","USA",IF(online_course_student_data_1!$E360="IN","INDIA",UPPER(online_course_student_data_1!$E360)))</f>
        <v>CANADA</v>
      </c>
      <c r="F360" s="13">
        <f>IF(OR(ISBLANK(online_course_student_data_1!F360),online_course_student_data_1!F360=0),ROUND(AVERAGE(online_course_student_data_1!F$2:F$1201),0),online_course_student_data_1!F360)</f>
        <v>16</v>
      </c>
      <c r="G360" s="10">
        <v>45070</v>
      </c>
      <c r="H360" s="5" t="str">
        <f>TRIM(online_course_student_data_1!H360)</f>
        <v>React for Beginners</v>
      </c>
      <c r="I360" s="5" t="str">
        <f>PROPER(TRIM(online_course_student_data_1!I360))</f>
        <v>Web Development</v>
      </c>
      <c r="J360" s="22">
        <f>IF(online_course_student_data_1!J360&gt;100%,online_course_student_data_1!J360/100,online_course_student_data_1!J360)</f>
        <v>0.1</v>
      </c>
      <c r="K360" s="11">
        <f>IF(online_course_student_data_1!K360&gt;2,online_course_student_data_1!K360/60,online_course_student_data_1!K360)</f>
        <v>2</v>
      </c>
      <c r="L360" s="4" t="s">
        <v>32</v>
      </c>
      <c r="M360" s="25">
        <f>IF(ISBLANK(online_course_student_data_1!M360),AVERAGE(1,5),IF(online_course_student_data_1!M360&gt;5,"5",online_course_student_data_1!M360))</f>
        <v>4</v>
      </c>
      <c r="N360" s="5">
        <f>LEN(online_course_student_data_1!N360)-LEN(SUBSTITUTE(online_course_student_data_1!N360,",",""))+1</f>
        <v>7</v>
      </c>
      <c r="O360" s="5" t="str" cm="1">
        <f t="array" ref="O360">_xlfn.IFS(OR(ISBLANK(online_course_student_data_1!F360),online_course_student_data_1!F360=0),"Unknown",AND(online_course_student_data_1!F360&gt;=18,online_course_student_data_1!F360&lt;=22),"Student",AND(online_course_student_data_1!F360&gt;=23,online_course_student_data_1!F360&lt;=30),"Early Career",AND(online_course_student_data_1!F360&gt;=31,online_course_student_data_1!F360&lt;=40),"Mid Career",online_course_student_data_1!F360&gt;=41,"Senior")</f>
        <v>Unknown</v>
      </c>
      <c r="P360" s="5" t="str" cm="1">
        <f t="array" ref="P360">_xlfn.IFS(AND((J360*100)+K360&gt;0,(J360*100)+K360&lt;=5),"Low",AND((J360*100)+K360&gt;5,(J360*100)+K360&lt;=15),"Medium",(J360*100)+K360&gt;15,"High")</f>
        <v>Medium</v>
      </c>
      <c r="Q360" s="24"/>
    </row>
    <row r="361" spans="1:17" x14ac:dyDescent="0.25">
      <c r="A361" s="4" t="s">
        <v>1602</v>
      </c>
      <c r="B361" s="5" t="str">
        <f>TRIM(PROPER(online_course_student_data_1!$B361))</f>
        <v>Sierra Andrews</v>
      </c>
      <c r="C361" s="4" t="str">
        <f>TRIM(CLEAN(online_course_student_data_1!$C361))</f>
        <v>wwhite@hotmail.com</v>
      </c>
      <c r="D361" s="5" t="str">
        <f>IF(LEFT(online_course_student_data_1!$D361,1)="F","Female","Male")</f>
        <v>Female</v>
      </c>
      <c r="E361" s="4" t="str">
        <f>IF(online_course_student_data_1!$E361="us","USA",IF(online_course_student_data_1!$E361="IN","INDIA",UPPER(online_course_student_data_1!$E361)))</f>
        <v>GERMANY</v>
      </c>
      <c r="F361" s="13">
        <f>IF(OR(ISBLANK(online_course_student_data_1!F361),online_course_student_data_1!F361=0),ROUND(AVERAGE(online_course_student_data_1!F$2:F$1201),0),online_course_student_data_1!F361)</f>
        <v>28</v>
      </c>
      <c r="G361" s="10">
        <v>45407</v>
      </c>
      <c r="H361" s="5" t="str">
        <f>TRIM(online_course_student_data_1!H361)</f>
        <v>Graphic Design Basics</v>
      </c>
      <c r="I361" s="5" t="str">
        <f>PROPER(TRIM(online_course_student_data_1!I361))</f>
        <v>Design</v>
      </c>
      <c r="J361" s="22">
        <f>IF(online_course_student_data_1!J361&gt;100%,online_course_student_data_1!J361/100,online_course_student_data_1!J361)</f>
        <v>0.14000000000000001</v>
      </c>
      <c r="K361" s="11">
        <f>IF(online_course_student_data_1!K361&gt;2,online_course_student_data_1!K361/60,online_course_student_data_1!K361)</f>
        <v>1.5</v>
      </c>
      <c r="L361" s="4" t="s">
        <v>32</v>
      </c>
      <c r="M361" s="25">
        <f>IF(ISBLANK(online_course_student_data_1!M361),AVERAGE(1,5),IF(online_course_student_data_1!M361&gt;5,"5",online_course_student_data_1!M361))</f>
        <v>3</v>
      </c>
      <c r="N361" s="5">
        <f>LEN(online_course_student_data_1!N361)-LEN(SUBSTITUTE(online_course_student_data_1!N361,",",""))+1</f>
        <v>2</v>
      </c>
      <c r="O361" s="5" t="str" cm="1">
        <f t="array" ref="O361">_xlfn.IFS(OR(ISBLANK(online_course_student_data_1!F361),online_course_student_data_1!F361=0),"Unknown",AND(online_course_student_data_1!F361&gt;=18,online_course_student_data_1!F361&lt;=22),"Student",AND(online_course_student_data_1!F361&gt;=23,online_course_student_data_1!F361&lt;=30),"Early Career",AND(online_course_student_data_1!F361&gt;=31,online_course_student_data_1!F361&lt;=40),"Mid Career",online_course_student_data_1!F361&gt;=41,"Senior")</f>
        <v>Early Career</v>
      </c>
      <c r="P361" s="5" t="str" cm="1">
        <f t="array" ref="P361">_xlfn.IFS(AND((J361*100)+K361&gt;0,(J361*100)+K361&lt;=5),"Low",AND((J361*100)+K361&gt;5,(J361*100)+K361&lt;=15),"Medium",(J361*100)+K361&gt;15,"High")</f>
        <v>High</v>
      </c>
      <c r="Q361" s="24"/>
    </row>
    <row r="362" spans="1:17" x14ac:dyDescent="0.25">
      <c r="A362" s="4" t="s">
        <v>1607</v>
      </c>
      <c r="B362" s="5" t="str">
        <f>TRIM(PROPER(online_course_student_data_1!$B362))</f>
        <v>Joseph Henderson</v>
      </c>
      <c r="C362" s="4" t="str">
        <f>TRIM(CLEAN(online_course_student_data_1!$C362))</f>
        <v>phillip27@wolfe.com</v>
      </c>
      <c r="D362" s="5" t="str">
        <f>IF(LEFT(online_course_student_data_1!$D362,1)="F","Female","Male")</f>
        <v>Male</v>
      </c>
      <c r="E362" s="4" t="str">
        <f>IF(online_course_student_data_1!$E362="us","USA",IF(online_course_student_data_1!$E362="IN","INDIA",UPPER(online_course_student_data_1!$E362)))</f>
        <v>INDIA</v>
      </c>
      <c r="F362" s="13">
        <f>IF(OR(ISBLANK(online_course_student_data_1!F362),online_course_student_data_1!F362=0),ROUND(AVERAGE(online_course_student_data_1!F$2:F$1201),0),online_course_student_data_1!F362)</f>
        <v>33</v>
      </c>
      <c r="G362" s="10">
        <v>45093</v>
      </c>
      <c r="H362" s="5" t="str">
        <f>TRIM(online_course_student_data_1!H362)</f>
        <v>Python for Data Science</v>
      </c>
      <c r="I362" s="5" t="str">
        <f>PROPER(TRIM(online_course_student_data_1!I362))</f>
        <v>Data Science</v>
      </c>
      <c r="J362" s="22">
        <f>IF(online_course_student_data_1!J362&gt;100%,online_course_student_data_1!J362/100,online_course_student_data_1!J362)</f>
        <v>0.91</v>
      </c>
      <c r="K362" s="11">
        <f>IF(online_course_student_data_1!K362&gt;2,online_course_student_data_1!K362/60,online_course_student_data_1!K362)</f>
        <v>2</v>
      </c>
      <c r="L362" s="4" t="s">
        <v>32</v>
      </c>
      <c r="M362" s="25">
        <f>IF(ISBLANK(online_course_student_data_1!M362),AVERAGE(1,5),IF(online_course_student_data_1!M362&gt;5,"5",online_course_student_data_1!M362))</f>
        <v>4</v>
      </c>
      <c r="N362" s="5">
        <f>LEN(online_course_student_data_1!N362)-LEN(SUBSTITUTE(online_course_student_data_1!N362,",",""))+1</f>
        <v>2</v>
      </c>
      <c r="O362" s="5" t="str" cm="1">
        <f t="array" ref="O362">_xlfn.IFS(OR(ISBLANK(online_course_student_data_1!F362),online_course_student_data_1!F362=0),"Unknown",AND(online_course_student_data_1!F362&gt;=18,online_course_student_data_1!F362&lt;=22),"Student",AND(online_course_student_data_1!F362&gt;=23,online_course_student_data_1!F362&lt;=30),"Early Career",AND(online_course_student_data_1!F362&gt;=31,online_course_student_data_1!F362&lt;=40),"Mid Career",online_course_student_data_1!F362&gt;=41,"Senior")</f>
        <v>Mid Career</v>
      </c>
      <c r="P362" s="5" t="str" cm="1">
        <f t="array" ref="P362">_xlfn.IFS(AND((J362*100)+K362&gt;0,(J362*100)+K362&lt;=5),"Low",AND((J362*100)+K362&gt;5,(J362*100)+K362&lt;=15),"Medium",(J362*100)+K362&gt;15,"High")</f>
        <v>High</v>
      </c>
      <c r="Q362" s="24"/>
    </row>
    <row r="363" spans="1:17" x14ac:dyDescent="0.25">
      <c r="A363" s="4" t="s">
        <v>1612</v>
      </c>
      <c r="B363" s="5" t="str">
        <f>TRIM(PROPER(online_course_student_data_1!$B363))</f>
        <v>Brian Ward</v>
      </c>
      <c r="C363" s="4" t="str">
        <f>TRIM(CLEAN(online_course_student_data_1!$C363))</f>
        <v>amyyoung@yahoo.com</v>
      </c>
      <c r="D363" s="5" t="str">
        <f>IF(LEFT(online_course_student_data_1!$D363,1)="F","Female","Male")</f>
        <v>Male</v>
      </c>
      <c r="E363" s="4" t="str">
        <f>IF(online_course_student_data_1!$E363="us","USA",IF(online_course_student_data_1!$E363="IN","INDIA",UPPER(online_course_student_data_1!$E363)))</f>
        <v>CANADA</v>
      </c>
      <c r="F363" s="13">
        <f>IF(OR(ISBLANK(online_course_student_data_1!F363),online_course_student_data_1!F363=0),ROUND(AVERAGE(online_course_student_data_1!F$2:F$1201),0),online_course_student_data_1!F363)</f>
        <v>16</v>
      </c>
      <c r="G363" s="10">
        <v>45994</v>
      </c>
      <c r="H363" s="5" t="str">
        <f>TRIM(online_course_student_data_1!H363)</f>
        <v>UI/UX Fundamentals</v>
      </c>
      <c r="I363" s="5" t="str">
        <f>PROPER(TRIM(online_course_student_data_1!I363))</f>
        <v>Design</v>
      </c>
      <c r="J363" s="22">
        <f>IF(online_course_student_data_1!J363&gt;100%,online_course_student_data_1!J363/100,online_course_student_data_1!J363)</f>
        <v>0.42</v>
      </c>
      <c r="K363" s="11">
        <f>IF(online_course_student_data_1!K363&gt;2,online_course_student_data_1!K363/60,online_course_student_data_1!K363)</f>
        <v>1</v>
      </c>
      <c r="L363" s="4" t="s">
        <v>39</v>
      </c>
      <c r="M363" s="25">
        <f>IF(ISBLANK(online_course_student_data_1!M363),AVERAGE(1,5),IF(online_course_student_data_1!M363&gt;5,"5",online_course_student_data_1!M363))</f>
        <v>1</v>
      </c>
      <c r="N363" s="5">
        <f>LEN(online_course_student_data_1!N363)-LEN(SUBSTITUTE(online_course_student_data_1!N363,",",""))+1</f>
        <v>8</v>
      </c>
      <c r="O363" s="5" t="str" cm="1">
        <f t="array" ref="O363">_xlfn.IFS(OR(ISBLANK(online_course_student_data_1!F363),online_course_student_data_1!F363=0),"Unknown",AND(online_course_student_data_1!F363&gt;=18,online_course_student_data_1!F363&lt;=22),"Student",AND(online_course_student_data_1!F363&gt;=23,online_course_student_data_1!F363&lt;=30),"Early Career",AND(online_course_student_data_1!F363&gt;=31,online_course_student_data_1!F363&lt;=40),"Mid Career",online_course_student_data_1!F363&gt;=41,"Senior")</f>
        <v>Unknown</v>
      </c>
      <c r="P363" s="5" t="str" cm="1">
        <f t="array" ref="P363">_xlfn.IFS(AND((J363*100)+K363&gt;0,(J363*100)+K363&lt;=5),"Low",AND((J363*100)+K363&gt;5,(J363*100)+K363&lt;=15),"Medium",(J363*100)+K363&gt;15,"High")</f>
        <v>High</v>
      </c>
      <c r="Q363" s="24"/>
    </row>
    <row r="364" spans="1:17" x14ac:dyDescent="0.25">
      <c r="A364" s="4" t="s">
        <v>1616</v>
      </c>
      <c r="B364" s="5" t="str">
        <f>TRIM(PROPER(online_course_student_data_1!$B364))</f>
        <v>Jason Goodwin</v>
      </c>
      <c r="C364" s="4" t="str">
        <f>TRIM(CLEAN(online_course_student_data_1!$C364))</f>
        <v>lramirez@hotmail.com</v>
      </c>
      <c r="D364" s="5" t="str">
        <f>IF(LEFT(online_course_student_data_1!$D364,1)="F","Female","Male")</f>
        <v>Female</v>
      </c>
      <c r="E364" s="4" t="str">
        <f>IF(online_course_student_data_1!$E364="us","USA",IF(online_course_student_data_1!$E364="IN","INDIA",UPPER(online_course_student_data_1!$E364)))</f>
        <v>GERMANY</v>
      </c>
      <c r="F364" s="13">
        <f>IF(OR(ISBLANK(online_course_student_data_1!F364),online_course_student_data_1!F364=0),ROUND(AVERAGE(online_course_student_data_1!F$2:F$1201),0),online_course_student_data_1!F364)</f>
        <v>41</v>
      </c>
      <c r="G364" s="10">
        <v>45610</v>
      </c>
      <c r="H364" s="5" t="str">
        <f>TRIM(online_course_student_data_1!H364)</f>
        <v>HTML &amp; CSS Basics</v>
      </c>
      <c r="I364" s="5" t="str">
        <f>PROPER(TRIM(online_course_student_data_1!I364))</f>
        <v>Web Development</v>
      </c>
      <c r="J364" s="22">
        <f>IF(online_course_student_data_1!J364&gt;100%,online_course_student_data_1!J364/100,online_course_student_data_1!J364)</f>
        <v>0.15</v>
      </c>
      <c r="K364" s="11">
        <f>IF(online_course_student_data_1!K364&gt;2,online_course_student_data_1!K364/60,online_course_student_data_1!K364)</f>
        <v>2</v>
      </c>
      <c r="L364" s="4" t="s">
        <v>39</v>
      </c>
      <c r="M364" s="25" t="str">
        <f>IF(ISBLANK(online_course_student_data_1!M364),AVERAGE(1,5),IF(online_course_student_data_1!M364&gt;5,"5",online_course_student_data_1!M364))</f>
        <v>5</v>
      </c>
      <c r="N364" s="5">
        <f>LEN(online_course_student_data_1!N364)-LEN(SUBSTITUTE(online_course_student_data_1!N364,",",""))+1</f>
        <v>5</v>
      </c>
      <c r="O364" s="5" t="str" cm="1">
        <f t="array" ref="O364">_xlfn.IFS(OR(ISBLANK(online_course_student_data_1!F364),online_course_student_data_1!F364=0),"Unknown",AND(online_course_student_data_1!F364&gt;=18,online_course_student_data_1!F364&lt;=22),"Student",AND(online_course_student_data_1!F364&gt;=23,online_course_student_data_1!F364&lt;=30),"Early Career",AND(online_course_student_data_1!F364&gt;=31,online_course_student_data_1!F364&lt;=40),"Mid Career",online_course_student_data_1!F364&gt;=41,"Senior")</f>
        <v>Senior</v>
      </c>
      <c r="P364" s="5" t="str" cm="1">
        <f t="array" ref="P364">_xlfn.IFS(AND((J364*100)+K364&gt;0,(J364*100)+K364&lt;=5),"Low",AND((J364*100)+K364&gt;5,(J364*100)+K364&lt;=15),"Medium",(J364*100)+K364&gt;15,"High")</f>
        <v>High</v>
      </c>
      <c r="Q364" s="24"/>
    </row>
    <row r="365" spans="1:17" x14ac:dyDescent="0.25">
      <c r="A365" s="4" t="s">
        <v>1621</v>
      </c>
      <c r="B365" s="5" t="str">
        <f>TRIM(PROPER(online_course_student_data_1!$B365))</f>
        <v>Michelle Brock</v>
      </c>
      <c r="C365" s="4" t="str">
        <f>TRIM(CLEAN(online_course_student_data_1!$C365))</f>
        <v>zgonzalez@hotmail.com</v>
      </c>
      <c r="D365" s="5" t="str">
        <f>IF(LEFT(online_course_student_data_1!$D365,1)="F","Female","Male")</f>
        <v>Female</v>
      </c>
      <c r="E365" s="4" t="str">
        <f>IF(online_course_student_data_1!$E365="us","USA",IF(online_course_student_data_1!$E365="IN","INDIA",UPPER(online_course_student_data_1!$E365)))</f>
        <v>CANADA</v>
      </c>
      <c r="F365" s="13">
        <f>IF(OR(ISBLANK(online_course_student_data_1!F365),online_course_student_data_1!F365=0),ROUND(AVERAGE(online_course_student_data_1!F$2:F$1201),0),online_course_student_data_1!F365)</f>
        <v>16</v>
      </c>
      <c r="G365" s="10">
        <v>44861</v>
      </c>
      <c r="H365" s="5" t="str">
        <f>TRIM(online_course_student_data_1!H365)</f>
        <v>Data Visualization with R</v>
      </c>
      <c r="I365" s="5" t="str">
        <f>PROPER(TRIM(online_course_student_data_1!I365))</f>
        <v>Data Science</v>
      </c>
      <c r="J365" s="22">
        <f>IF(online_course_student_data_1!J365&gt;100%,online_course_student_data_1!J365/100,online_course_student_data_1!J365)</f>
        <v>0.39</v>
      </c>
      <c r="K365" s="11">
        <f>IF(online_course_student_data_1!K365&gt;2,online_course_student_data_1!K365/60,online_course_student_data_1!K365)</f>
        <v>2</v>
      </c>
      <c r="L365" s="4" t="s">
        <v>32</v>
      </c>
      <c r="M365" s="25">
        <f>IF(ISBLANK(online_course_student_data_1!M365),AVERAGE(1,5),IF(online_course_student_data_1!M365&gt;5,"5",online_course_student_data_1!M365))</f>
        <v>3</v>
      </c>
      <c r="N365" s="5">
        <f>LEN(online_course_student_data_1!N365)-LEN(SUBSTITUTE(online_course_student_data_1!N365,",",""))+1</f>
        <v>4</v>
      </c>
      <c r="O365" s="5" t="str" cm="1">
        <f t="array" ref="O365">_xlfn.IFS(OR(ISBLANK(online_course_student_data_1!F365),online_course_student_data_1!F365=0),"Unknown",AND(online_course_student_data_1!F365&gt;=18,online_course_student_data_1!F365&lt;=22),"Student",AND(online_course_student_data_1!F365&gt;=23,online_course_student_data_1!F365&lt;=30),"Early Career",AND(online_course_student_data_1!F365&gt;=31,online_course_student_data_1!F365&lt;=40),"Mid Career",online_course_student_data_1!F365&gt;=41,"Senior")</f>
        <v>Unknown</v>
      </c>
      <c r="P365" s="5" t="str" cm="1">
        <f t="array" ref="P365">_xlfn.IFS(AND((J365*100)+K365&gt;0,(J365*100)+K365&lt;=5),"Low",AND((J365*100)+K365&gt;5,(J365*100)+K365&lt;=15),"Medium",(J365*100)+K365&gt;15,"High")</f>
        <v>High</v>
      </c>
      <c r="Q365" s="24"/>
    </row>
    <row r="366" spans="1:17" x14ac:dyDescent="0.25">
      <c r="A366" s="4" t="s">
        <v>1626</v>
      </c>
      <c r="B366" s="5" t="str">
        <f>TRIM(PROPER(online_course_student_data_1!$B366))</f>
        <v>Chad Barry</v>
      </c>
      <c r="C366" s="4" t="str">
        <f>TRIM(CLEAN(online_course_student_data_1!$C366))</f>
        <v>jevans@hotmail.com</v>
      </c>
      <c r="D366" s="5" t="str">
        <f>IF(LEFT(online_course_student_data_1!$D366,1)="F","Female","Male")</f>
        <v>Female</v>
      </c>
      <c r="E366" s="4" t="str">
        <f>IF(online_course_student_data_1!$E366="us","USA",IF(online_course_student_data_1!$E366="IN","INDIA",UPPER(online_course_student_data_1!$E366)))</f>
        <v>USA</v>
      </c>
      <c r="F366" s="13">
        <f>IF(OR(ISBLANK(online_course_student_data_1!F366),online_course_student_data_1!F366=0),ROUND(AVERAGE(online_course_student_data_1!F$2:F$1201),0),online_course_student_data_1!F366)</f>
        <v>43</v>
      </c>
      <c r="G366" s="10">
        <v>44890</v>
      </c>
      <c r="H366" s="5" t="str">
        <f>TRIM(online_course_student_data_1!H366)</f>
        <v>Data Visualization with R</v>
      </c>
      <c r="I366" s="5" t="str">
        <f>PROPER(TRIM(online_course_student_data_1!I366))</f>
        <v>Data Science</v>
      </c>
      <c r="J366" s="22">
        <f>IF(online_course_student_data_1!J366&gt;100%,online_course_student_data_1!J366/100,online_course_student_data_1!J366)</f>
        <v>0.55000000000000004</v>
      </c>
      <c r="K366" s="11">
        <f>IF(online_course_student_data_1!K366&gt;2,online_course_student_data_1!K366/60,online_course_student_data_1!K366)</f>
        <v>1.5</v>
      </c>
      <c r="L366" s="4" t="s">
        <v>32</v>
      </c>
      <c r="M366" s="25">
        <f>IF(ISBLANK(online_course_student_data_1!M366),AVERAGE(1,5),IF(online_course_student_data_1!M366&gt;5,"5",online_course_student_data_1!M366))</f>
        <v>3</v>
      </c>
      <c r="N366" s="5">
        <f>LEN(online_course_student_data_1!N366)-LEN(SUBSTITUTE(online_course_student_data_1!N366,",",""))+1</f>
        <v>4</v>
      </c>
      <c r="O366" s="5" t="str" cm="1">
        <f t="array" ref="O366">_xlfn.IFS(OR(ISBLANK(online_course_student_data_1!F366),online_course_student_data_1!F366=0),"Unknown",AND(online_course_student_data_1!F366&gt;=18,online_course_student_data_1!F366&lt;=22),"Student",AND(online_course_student_data_1!F366&gt;=23,online_course_student_data_1!F366&lt;=30),"Early Career",AND(online_course_student_data_1!F366&gt;=31,online_course_student_data_1!F366&lt;=40),"Mid Career",online_course_student_data_1!F366&gt;=41,"Senior")</f>
        <v>Senior</v>
      </c>
      <c r="P366" s="5" t="str" cm="1">
        <f t="array" ref="P366">_xlfn.IFS(AND((J366*100)+K366&gt;0,(J366*100)+K366&lt;=5),"Low",AND((J366*100)+K366&gt;5,(J366*100)+K366&lt;=15),"Medium",(J366*100)+K366&gt;15,"High")</f>
        <v>High</v>
      </c>
      <c r="Q366" s="24"/>
    </row>
    <row r="367" spans="1:17" x14ac:dyDescent="0.25">
      <c r="A367" s="4" t="s">
        <v>1631</v>
      </c>
      <c r="B367" s="5" t="str">
        <f>TRIM(PROPER(online_course_student_data_1!$B367))</f>
        <v>Robert Woods</v>
      </c>
      <c r="C367" s="4" t="str">
        <f>TRIM(CLEAN(online_course_student_data_1!$C367))</f>
        <v>qgarner@ward-grant.com</v>
      </c>
      <c r="D367" s="5" t="str">
        <f>IF(LEFT(online_course_student_data_1!$D367,1)="F","Female","Male")</f>
        <v>Female</v>
      </c>
      <c r="E367" s="4" t="str">
        <f>IF(online_course_student_data_1!$E367="us","USA",IF(online_course_student_data_1!$E367="IN","INDIA",UPPER(online_course_student_data_1!$E367)))</f>
        <v>INDIA</v>
      </c>
      <c r="F367" s="13">
        <f>IF(OR(ISBLANK(online_course_student_data_1!F367),online_course_student_data_1!F367=0),ROUND(AVERAGE(online_course_student_data_1!F$2:F$1201),0),online_course_student_data_1!F367)</f>
        <v>16</v>
      </c>
      <c r="G367" s="10">
        <v>44732</v>
      </c>
      <c r="H367" s="5" t="str">
        <f>TRIM(online_course_student_data_1!H367)</f>
        <v>Social Media Strategy</v>
      </c>
      <c r="I367" s="5" t="str">
        <f>PROPER(TRIM(online_course_student_data_1!I367))</f>
        <v>Marketing</v>
      </c>
      <c r="J367" s="22">
        <f>IF(online_course_student_data_1!J367&gt;100%,online_course_student_data_1!J367/100,online_course_student_data_1!J367)</f>
        <v>0.47</v>
      </c>
      <c r="K367" s="11">
        <f>IF(online_course_student_data_1!K367&gt;2,online_course_student_data_1!K367/60,online_course_student_data_1!K367)</f>
        <v>1</v>
      </c>
      <c r="L367" s="4" t="s">
        <v>32</v>
      </c>
      <c r="M367" s="25" t="str">
        <f>IF(ISBLANK(online_course_student_data_1!M367),AVERAGE(1,5),IF(online_course_student_data_1!M367&gt;5,"5",online_course_student_data_1!M367))</f>
        <v>5</v>
      </c>
      <c r="N367" s="5">
        <f>LEN(online_course_student_data_1!N367)-LEN(SUBSTITUTE(online_course_student_data_1!N367,",",""))+1</f>
        <v>8</v>
      </c>
      <c r="O367" s="5" t="str" cm="1">
        <f t="array" ref="O367">_xlfn.IFS(OR(ISBLANK(online_course_student_data_1!F367),online_course_student_data_1!F367=0),"Unknown",AND(online_course_student_data_1!F367&gt;=18,online_course_student_data_1!F367&lt;=22),"Student",AND(online_course_student_data_1!F367&gt;=23,online_course_student_data_1!F367&lt;=30),"Early Career",AND(online_course_student_data_1!F367&gt;=31,online_course_student_data_1!F367&lt;=40),"Mid Career",online_course_student_data_1!F367&gt;=41,"Senior")</f>
        <v>Unknown</v>
      </c>
      <c r="P367" s="5" t="str" cm="1">
        <f t="array" ref="P367">_xlfn.IFS(AND((J367*100)+K367&gt;0,(J367*100)+K367&lt;=5),"Low",AND((J367*100)+K367&gt;5,(J367*100)+K367&lt;=15),"Medium",(J367*100)+K367&gt;15,"High")</f>
        <v>High</v>
      </c>
      <c r="Q367" s="24"/>
    </row>
    <row r="368" spans="1:17" x14ac:dyDescent="0.25">
      <c r="A368" s="4" t="s">
        <v>1636</v>
      </c>
      <c r="B368" s="5" t="str">
        <f>TRIM(PROPER(online_course_student_data_1!$B368))</f>
        <v>Tracey Gonzalez</v>
      </c>
      <c r="C368" s="4" t="str">
        <f>TRIM(CLEAN(online_course_student_data_1!$C368))</f>
        <v>michael87@griffin.info</v>
      </c>
      <c r="D368" s="5" t="str">
        <f>IF(LEFT(online_course_student_data_1!$D368,1)="F","Female","Male")</f>
        <v>Female</v>
      </c>
      <c r="E368" s="4" t="str">
        <f>IF(online_course_student_data_1!$E368="us","USA",IF(online_course_student_data_1!$E368="IN","INDIA",UPPER(online_course_student_data_1!$E368)))</f>
        <v>GERMANY</v>
      </c>
      <c r="F368" s="13">
        <f>IF(OR(ISBLANK(online_course_student_data_1!F368),online_course_student_data_1!F368=0),ROUND(AVERAGE(online_course_student_data_1!F$2:F$1201),0),online_course_student_data_1!F368)</f>
        <v>16</v>
      </c>
      <c r="G368" s="10">
        <v>45192</v>
      </c>
      <c r="H368" s="5" t="str">
        <f>TRIM(online_course_student_data_1!H368)</f>
        <v>React for Beginners</v>
      </c>
      <c r="I368" s="5" t="str">
        <f>PROPER(TRIM(online_course_student_data_1!I368))</f>
        <v>Web Development</v>
      </c>
      <c r="J368" s="22">
        <f>IF(online_course_student_data_1!J368&gt;100%,online_course_student_data_1!J368/100,online_course_student_data_1!J368)</f>
        <v>0.4</v>
      </c>
      <c r="K368" s="11">
        <f>IF(online_course_student_data_1!K368&gt;2,online_course_student_data_1!K368/60,online_course_student_data_1!K368)</f>
        <v>1.5</v>
      </c>
      <c r="L368" s="4" t="s">
        <v>39</v>
      </c>
      <c r="M368" s="25">
        <f>IF(ISBLANK(online_course_student_data_1!M368),AVERAGE(1,5),IF(online_course_student_data_1!M368&gt;5,"5",online_course_student_data_1!M368))</f>
        <v>5</v>
      </c>
      <c r="N368" s="5">
        <f>LEN(online_course_student_data_1!N368)-LEN(SUBSTITUTE(online_course_student_data_1!N368,",",""))+1</f>
        <v>2</v>
      </c>
      <c r="O368" s="5" t="str" cm="1">
        <f t="array" ref="O368">_xlfn.IFS(OR(ISBLANK(online_course_student_data_1!F368),online_course_student_data_1!F368=0),"Unknown",AND(online_course_student_data_1!F368&gt;=18,online_course_student_data_1!F368&lt;=22),"Student",AND(online_course_student_data_1!F368&gt;=23,online_course_student_data_1!F368&lt;=30),"Early Career",AND(online_course_student_data_1!F368&gt;=31,online_course_student_data_1!F368&lt;=40),"Mid Career",online_course_student_data_1!F368&gt;=41,"Senior")</f>
        <v>Unknown</v>
      </c>
      <c r="P368" s="5" t="str" cm="1">
        <f t="array" ref="P368">_xlfn.IFS(AND((J368*100)+K368&gt;0,(J368*100)+K368&lt;=5),"Low",AND((J368*100)+K368&gt;5,(J368*100)+K368&lt;=15),"Medium",(J368*100)+K368&gt;15,"High")</f>
        <v>High</v>
      </c>
      <c r="Q368" s="24"/>
    </row>
    <row r="369" spans="1:17" x14ac:dyDescent="0.25">
      <c r="A369" s="4" t="s">
        <v>1641</v>
      </c>
      <c r="B369" s="5" t="str">
        <f>TRIM(PROPER(online_course_student_data_1!$B369))</f>
        <v>Tanya Fisher</v>
      </c>
      <c r="C369" s="4" t="str">
        <f>TRIM(CLEAN(online_course_student_data_1!$C369))</f>
        <v>millermatthew@yahoo.com</v>
      </c>
      <c r="D369" s="5" t="str">
        <f>IF(LEFT(online_course_student_data_1!$D369,1)="F","Female","Male")</f>
        <v>Male</v>
      </c>
      <c r="E369" s="4" t="str">
        <f>IF(online_course_student_data_1!$E369="us","USA",IF(online_course_student_data_1!$E369="IN","INDIA",UPPER(online_course_student_data_1!$E369)))</f>
        <v>INDIA</v>
      </c>
      <c r="F369" s="13">
        <f>IF(OR(ISBLANK(online_course_student_data_1!F369),online_course_student_data_1!F369=0),ROUND(AVERAGE(online_course_student_data_1!F$2:F$1201),0),online_course_student_data_1!F369)</f>
        <v>16</v>
      </c>
      <c r="G369" s="10">
        <v>45639</v>
      </c>
      <c r="H369" s="5" t="str">
        <f>TRIM(online_course_student_data_1!H369)</f>
        <v>JavaScript Bootcamp</v>
      </c>
      <c r="I369" s="5" t="str">
        <f>PROPER(TRIM(online_course_student_data_1!I369))</f>
        <v>Web Development</v>
      </c>
      <c r="J369" s="22">
        <f>IF(online_course_student_data_1!J369&gt;100%,online_course_student_data_1!J369/100,online_course_student_data_1!J369)</f>
        <v>0.71</v>
      </c>
      <c r="K369" s="11">
        <f>IF(online_course_student_data_1!K369&gt;2,online_course_student_data_1!K369/60,online_course_student_data_1!K369)</f>
        <v>2</v>
      </c>
      <c r="L369" s="4" t="s">
        <v>32</v>
      </c>
      <c r="M369" s="25">
        <f>IF(ISBLANK(online_course_student_data_1!M369),AVERAGE(1,5),IF(online_course_student_data_1!M369&gt;5,"5",online_course_student_data_1!M369))</f>
        <v>3</v>
      </c>
      <c r="N369" s="5">
        <f>LEN(online_course_student_data_1!N369)-LEN(SUBSTITUTE(online_course_student_data_1!N369,",",""))+1</f>
        <v>1</v>
      </c>
      <c r="O369" s="5" t="str" cm="1">
        <f t="array" ref="O369">_xlfn.IFS(OR(ISBLANK(online_course_student_data_1!F369),online_course_student_data_1!F369=0),"Unknown",AND(online_course_student_data_1!F369&gt;=18,online_course_student_data_1!F369&lt;=22),"Student",AND(online_course_student_data_1!F369&gt;=23,online_course_student_data_1!F369&lt;=30),"Early Career",AND(online_course_student_data_1!F369&gt;=31,online_course_student_data_1!F369&lt;=40),"Mid Career",online_course_student_data_1!F369&gt;=41,"Senior")</f>
        <v>Unknown</v>
      </c>
      <c r="P369" s="5" t="str" cm="1">
        <f t="array" ref="P369">_xlfn.IFS(AND((J369*100)+K369&gt;0,(J369*100)+K369&lt;=5),"Low",AND((J369*100)+K369&gt;5,(J369*100)+K369&lt;=15),"Medium",(J369*100)+K369&gt;15,"High")</f>
        <v>High</v>
      </c>
      <c r="Q369" s="24"/>
    </row>
    <row r="370" spans="1:17" x14ac:dyDescent="0.25">
      <c r="A370" s="4" t="s">
        <v>1645</v>
      </c>
      <c r="B370" s="5" t="str">
        <f>TRIM(PROPER(online_course_student_data_1!$B370))</f>
        <v>Jennifer Barron</v>
      </c>
      <c r="C370" s="4" t="str">
        <f>TRIM(CLEAN(online_course_student_data_1!$C370))</f>
        <v>lgutierrez@gmail.com</v>
      </c>
      <c r="D370" s="5" t="str">
        <f>IF(LEFT(online_course_student_data_1!$D370,1)="F","Female","Male")</f>
        <v>Female</v>
      </c>
      <c r="E370" s="4" t="str">
        <f>IF(online_course_student_data_1!$E370="us","USA",IF(online_course_student_data_1!$E370="IN","INDIA",UPPER(online_course_student_data_1!$E370)))</f>
        <v>INDIA</v>
      </c>
      <c r="F370" s="13">
        <f>IF(OR(ISBLANK(online_course_student_data_1!F370),online_course_student_data_1!F370=0),ROUND(AVERAGE(online_course_student_data_1!F$2:F$1201),0),online_course_student_data_1!F370)</f>
        <v>16</v>
      </c>
      <c r="G370" s="10">
        <v>45268</v>
      </c>
      <c r="H370" s="5" t="str">
        <f>TRIM(online_course_student_data_1!H370)</f>
        <v>Social Media Strategy</v>
      </c>
      <c r="I370" s="5" t="str">
        <f>PROPER(TRIM(online_course_student_data_1!I370))</f>
        <v>Marketing</v>
      </c>
      <c r="J370" s="22">
        <f>IF(online_course_student_data_1!J370&gt;100%,online_course_student_data_1!J370/100,online_course_student_data_1!J370)</f>
        <v>0.56999999999999995</v>
      </c>
      <c r="K370" s="11">
        <f>IF(online_course_student_data_1!K370&gt;2,online_course_student_data_1!K370/60,online_course_student_data_1!K370)</f>
        <v>1.5</v>
      </c>
      <c r="L370" s="4" t="s">
        <v>39</v>
      </c>
      <c r="M370" s="25">
        <f>IF(ISBLANK(online_course_student_data_1!M370),AVERAGE(1,5),IF(online_course_student_data_1!M370&gt;5,"5",online_course_student_data_1!M370))</f>
        <v>3</v>
      </c>
      <c r="N370" s="5">
        <f>LEN(online_course_student_data_1!N370)-LEN(SUBSTITUTE(online_course_student_data_1!N370,",",""))+1</f>
        <v>3</v>
      </c>
      <c r="O370" s="5" t="str" cm="1">
        <f t="array" ref="O370">_xlfn.IFS(OR(ISBLANK(online_course_student_data_1!F370),online_course_student_data_1!F370=0),"Unknown",AND(online_course_student_data_1!F370&gt;=18,online_course_student_data_1!F370&lt;=22),"Student",AND(online_course_student_data_1!F370&gt;=23,online_course_student_data_1!F370&lt;=30),"Early Career",AND(online_course_student_data_1!F370&gt;=31,online_course_student_data_1!F370&lt;=40),"Mid Career",online_course_student_data_1!F370&gt;=41,"Senior")</f>
        <v>Unknown</v>
      </c>
      <c r="P370" s="5" t="str" cm="1">
        <f t="array" ref="P370">_xlfn.IFS(AND((J370*100)+K370&gt;0,(J370*100)+K370&lt;=5),"Low",AND((J370*100)+K370&gt;5,(J370*100)+K370&lt;=15),"Medium",(J370*100)+K370&gt;15,"High")</f>
        <v>High</v>
      </c>
      <c r="Q370" s="24"/>
    </row>
    <row r="371" spans="1:17" x14ac:dyDescent="0.25">
      <c r="A371" s="4" t="s">
        <v>1649</v>
      </c>
      <c r="B371" s="5" t="str">
        <f>TRIM(PROPER(online_course_student_data_1!$B371))</f>
        <v>Mercedes Miller</v>
      </c>
      <c r="C371" s="4" t="str">
        <f>TRIM(CLEAN(online_course_student_data_1!$C371))</f>
        <v>egarcia@kelley-johnson.biz</v>
      </c>
      <c r="D371" s="5" t="str">
        <f>IF(LEFT(online_course_student_data_1!$D371,1)="F","Female","Male")</f>
        <v>Male</v>
      </c>
      <c r="E371" s="4" t="str">
        <f>IF(online_course_student_data_1!$E371="us","USA",IF(online_course_student_data_1!$E371="IN","INDIA",UPPER(online_course_student_data_1!$E371)))</f>
        <v>GERMANY</v>
      </c>
      <c r="F371" s="13">
        <f>IF(OR(ISBLANK(online_course_student_data_1!F371),online_course_student_data_1!F371=0),ROUND(AVERAGE(online_course_student_data_1!F$2:F$1201),0),online_course_student_data_1!F371)</f>
        <v>16</v>
      </c>
      <c r="G371" s="10">
        <v>44852</v>
      </c>
      <c r="H371" s="5" t="str">
        <f>TRIM(online_course_student_data_1!H371)</f>
        <v>HTML &amp; CSS Basics</v>
      </c>
      <c r="I371" s="5" t="str">
        <f>PROPER(TRIM(online_course_student_data_1!I371))</f>
        <v>Web Development</v>
      </c>
      <c r="J371" s="22">
        <f>IF(online_course_student_data_1!J371&gt;100%,online_course_student_data_1!J371/100,online_course_student_data_1!J371)</f>
        <v>0.92</v>
      </c>
      <c r="K371" s="11">
        <f>IF(online_course_student_data_1!K371&gt;2,online_course_student_data_1!K371/60,online_course_student_data_1!K371)</f>
        <v>0.75</v>
      </c>
      <c r="L371" s="4" t="s">
        <v>32</v>
      </c>
      <c r="M371" s="25">
        <f>IF(ISBLANK(online_course_student_data_1!M371),AVERAGE(1,5),IF(online_course_student_data_1!M371&gt;5,"5",online_course_student_data_1!M371))</f>
        <v>1</v>
      </c>
      <c r="N371" s="5">
        <f>LEN(online_course_student_data_1!N371)-LEN(SUBSTITUTE(online_course_student_data_1!N371,",",""))+1</f>
        <v>6</v>
      </c>
      <c r="O371" s="5" t="str" cm="1">
        <f t="array" ref="O371">_xlfn.IFS(OR(ISBLANK(online_course_student_data_1!F371),online_course_student_data_1!F371=0),"Unknown",AND(online_course_student_data_1!F371&gt;=18,online_course_student_data_1!F371&lt;=22),"Student",AND(online_course_student_data_1!F371&gt;=23,online_course_student_data_1!F371&lt;=30),"Early Career",AND(online_course_student_data_1!F371&gt;=31,online_course_student_data_1!F371&lt;=40),"Mid Career",online_course_student_data_1!F371&gt;=41,"Senior")</f>
        <v>Unknown</v>
      </c>
      <c r="P371" s="5" t="str" cm="1">
        <f t="array" ref="P371">_xlfn.IFS(AND((J371*100)+K371&gt;0,(J371*100)+K371&lt;=5),"Low",AND((J371*100)+K371&gt;5,(J371*100)+K371&lt;=15),"Medium",(J371*100)+K371&gt;15,"High")</f>
        <v>High</v>
      </c>
      <c r="Q371" s="24"/>
    </row>
    <row r="372" spans="1:17" x14ac:dyDescent="0.25">
      <c r="A372" s="4" t="s">
        <v>1654</v>
      </c>
      <c r="B372" s="5" t="str">
        <f>TRIM(PROPER(online_course_student_data_1!$B372))</f>
        <v>Christopher Pena</v>
      </c>
      <c r="C372" s="4" t="str">
        <f>TRIM(CLEAN(online_course_student_data_1!$C372))</f>
        <v>jerome47@hotmail.com</v>
      </c>
      <c r="D372" s="5" t="str">
        <f>IF(LEFT(online_course_student_data_1!$D372,1)="F","Female","Male")</f>
        <v>Male</v>
      </c>
      <c r="E372" s="4" t="str">
        <f>IF(online_course_student_data_1!$E372="us","USA",IF(online_course_student_data_1!$E372="IN","INDIA",UPPER(online_course_student_data_1!$E372)))</f>
        <v>UK</v>
      </c>
      <c r="F372" s="13">
        <f>IF(OR(ISBLANK(online_course_student_data_1!F372),online_course_student_data_1!F372=0),ROUND(AVERAGE(online_course_student_data_1!F$2:F$1201),0),online_course_student_data_1!F372)</f>
        <v>23</v>
      </c>
      <c r="G372" s="10">
        <v>45471</v>
      </c>
      <c r="H372" s="5" t="str">
        <f>TRIM(online_course_student_data_1!H372)</f>
        <v>React for Beginners</v>
      </c>
      <c r="I372" s="5" t="str">
        <f>PROPER(TRIM(online_course_student_data_1!I372))</f>
        <v>Web Development</v>
      </c>
      <c r="J372" s="22">
        <f>IF(online_course_student_data_1!J372&gt;100%,online_course_student_data_1!J372/100,online_course_student_data_1!J372)</f>
        <v>0.41</v>
      </c>
      <c r="K372" s="11">
        <f>IF(online_course_student_data_1!K372&gt;2,online_course_student_data_1!K372/60,online_course_student_data_1!K372)</f>
        <v>2</v>
      </c>
      <c r="L372" s="4" t="s">
        <v>39</v>
      </c>
      <c r="M372" s="25">
        <f>IF(ISBLANK(online_course_student_data_1!M372),AVERAGE(1,5),IF(online_course_student_data_1!M372&gt;5,"5",online_course_student_data_1!M372))</f>
        <v>1</v>
      </c>
      <c r="N372" s="5">
        <f>LEN(online_course_student_data_1!N372)-LEN(SUBSTITUTE(online_course_student_data_1!N372,",",""))+1</f>
        <v>5</v>
      </c>
      <c r="O372" s="5" t="str" cm="1">
        <f t="array" ref="O372">_xlfn.IFS(OR(ISBLANK(online_course_student_data_1!F372),online_course_student_data_1!F372=0),"Unknown",AND(online_course_student_data_1!F372&gt;=18,online_course_student_data_1!F372&lt;=22),"Student",AND(online_course_student_data_1!F372&gt;=23,online_course_student_data_1!F372&lt;=30),"Early Career",AND(online_course_student_data_1!F372&gt;=31,online_course_student_data_1!F372&lt;=40),"Mid Career",online_course_student_data_1!F372&gt;=41,"Senior")</f>
        <v>Early Career</v>
      </c>
      <c r="P372" s="5" t="str" cm="1">
        <f t="array" ref="P372">_xlfn.IFS(AND((J372*100)+K372&gt;0,(J372*100)+K372&lt;=5),"Low",AND((J372*100)+K372&gt;5,(J372*100)+K372&lt;=15),"Medium",(J372*100)+K372&gt;15,"High")</f>
        <v>High</v>
      </c>
      <c r="Q372" s="24"/>
    </row>
    <row r="373" spans="1:17" x14ac:dyDescent="0.25">
      <c r="A373" s="4" t="s">
        <v>1659</v>
      </c>
      <c r="B373" s="5" t="str">
        <f>TRIM(PROPER(online_course_student_data_1!$B373))</f>
        <v>Matthew Dalton</v>
      </c>
      <c r="C373" s="4" t="str">
        <f>TRIM(CLEAN(online_course_student_data_1!$C373))</f>
        <v>imcdonald@yahoo.com</v>
      </c>
      <c r="D373" s="5" t="str">
        <f>IF(LEFT(online_course_student_data_1!$D373,1)="F","Female","Male")</f>
        <v>Male</v>
      </c>
      <c r="E373" s="4" t="str">
        <f>IF(online_course_student_data_1!$E373="us","USA",IF(online_course_student_data_1!$E373="IN","INDIA",UPPER(online_course_student_data_1!$E373)))</f>
        <v>INDIA</v>
      </c>
      <c r="F373" s="13">
        <f>IF(OR(ISBLANK(online_course_student_data_1!F373),online_course_student_data_1!F373=0),ROUND(AVERAGE(online_course_student_data_1!F$2:F$1201),0),online_course_student_data_1!F373)</f>
        <v>29</v>
      </c>
      <c r="G373" s="10">
        <v>44854</v>
      </c>
      <c r="H373" s="5" t="str">
        <f>TRIM(online_course_student_data_1!H373)</f>
        <v>HTML &amp; CSS Basics</v>
      </c>
      <c r="I373" s="5" t="str">
        <f>PROPER(TRIM(online_course_student_data_1!I373))</f>
        <v>Web Development</v>
      </c>
      <c r="J373" s="22">
        <f>IF(online_course_student_data_1!J373&gt;100%,online_course_student_data_1!J373/100,online_course_student_data_1!J373)</f>
        <v>0.49</v>
      </c>
      <c r="K373" s="11">
        <f>IF(online_course_student_data_1!K373&gt;2,online_course_student_data_1!K373/60,online_course_student_data_1!K373)</f>
        <v>0.75</v>
      </c>
      <c r="L373" s="4" t="s">
        <v>32</v>
      </c>
      <c r="M373" s="25">
        <f>IF(ISBLANK(online_course_student_data_1!M373),AVERAGE(1,5),IF(online_course_student_data_1!M373&gt;5,"5",online_course_student_data_1!M373))</f>
        <v>3</v>
      </c>
      <c r="N373" s="5">
        <f>LEN(online_course_student_data_1!N373)-LEN(SUBSTITUTE(online_course_student_data_1!N373,",",""))+1</f>
        <v>1</v>
      </c>
      <c r="O373" s="5" t="str" cm="1">
        <f t="array" ref="O373">_xlfn.IFS(OR(ISBLANK(online_course_student_data_1!F373),online_course_student_data_1!F373=0),"Unknown",AND(online_course_student_data_1!F373&gt;=18,online_course_student_data_1!F373&lt;=22),"Student",AND(online_course_student_data_1!F373&gt;=23,online_course_student_data_1!F373&lt;=30),"Early Career",AND(online_course_student_data_1!F373&gt;=31,online_course_student_data_1!F373&lt;=40),"Mid Career",online_course_student_data_1!F373&gt;=41,"Senior")</f>
        <v>Early Career</v>
      </c>
      <c r="P373" s="5" t="str" cm="1">
        <f t="array" ref="P373">_xlfn.IFS(AND((J373*100)+K373&gt;0,(J373*100)+K373&lt;=5),"Low",AND((J373*100)+K373&gt;5,(J373*100)+K373&lt;=15),"Medium",(J373*100)+K373&gt;15,"High")</f>
        <v>High</v>
      </c>
      <c r="Q373" s="24"/>
    </row>
    <row r="374" spans="1:17" x14ac:dyDescent="0.25">
      <c r="A374" s="4" t="s">
        <v>1663</v>
      </c>
      <c r="B374" s="5" t="str">
        <f>TRIM(PROPER(online_course_student_data_1!$B374))</f>
        <v>Cassandra Harper</v>
      </c>
      <c r="C374" s="4" t="str">
        <f>TRIM(CLEAN(online_course_student_data_1!$C374))</f>
        <v>regina78@gmail.com</v>
      </c>
      <c r="D374" s="5" t="str">
        <f>IF(LEFT(online_course_student_data_1!$D374,1)="F","Female","Male")</f>
        <v>Male</v>
      </c>
      <c r="E374" s="4" t="str">
        <f>IF(online_course_student_data_1!$E374="us","USA",IF(online_course_student_data_1!$E374="IN","INDIA",UPPER(online_course_student_data_1!$E374)))</f>
        <v>INDIA</v>
      </c>
      <c r="F374" s="13">
        <f>IF(OR(ISBLANK(online_course_student_data_1!F374),online_course_student_data_1!F374=0),ROUND(AVERAGE(online_course_student_data_1!F$2:F$1201),0),online_course_student_data_1!F374)</f>
        <v>16</v>
      </c>
      <c r="G374" s="10">
        <v>45451</v>
      </c>
      <c r="H374" s="5" t="str">
        <f>TRIM(online_course_student_data_1!H374)</f>
        <v>Python for Data Science</v>
      </c>
      <c r="I374" s="5" t="str">
        <f>PROPER(TRIM(online_course_student_data_1!I374))</f>
        <v>Data Science</v>
      </c>
      <c r="J374" s="22">
        <f>IF(online_course_student_data_1!J374&gt;100%,online_course_student_data_1!J374/100,online_course_student_data_1!J374)</f>
        <v>0.81</v>
      </c>
      <c r="K374" s="11">
        <f>IF(online_course_student_data_1!K374&gt;2,online_course_student_data_1!K374/60,online_course_student_data_1!K374)</f>
        <v>1.5</v>
      </c>
      <c r="L374" s="4" t="s">
        <v>32</v>
      </c>
      <c r="M374" s="25">
        <f>IF(ISBLANK(online_course_student_data_1!M374),AVERAGE(1,5),IF(online_course_student_data_1!M374&gt;5,"5",online_course_student_data_1!M374))</f>
        <v>1</v>
      </c>
      <c r="N374" s="5">
        <f>LEN(online_course_student_data_1!N374)-LEN(SUBSTITUTE(online_course_student_data_1!N374,",",""))+1</f>
        <v>8</v>
      </c>
      <c r="O374" s="5" t="str" cm="1">
        <f t="array" ref="O374">_xlfn.IFS(OR(ISBLANK(online_course_student_data_1!F374),online_course_student_data_1!F374=0),"Unknown",AND(online_course_student_data_1!F374&gt;=18,online_course_student_data_1!F374&lt;=22),"Student",AND(online_course_student_data_1!F374&gt;=23,online_course_student_data_1!F374&lt;=30),"Early Career",AND(online_course_student_data_1!F374&gt;=31,online_course_student_data_1!F374&lt;=40),"Mid Career",online_course_student_data_1!F374&gt;=41,"Senior")</f>
        <v>Unknown</v>
      </c>
      <c r="P374" s="5" t="str" cm="1">
        <f t="array" ref="P374">_xlfn.IFS(AND((J374*100)+K374&gt;0,(J374*100)+K374&lt;=5),"Low",AND((J374*100)+K374&gt;5,(J374*100)+K374&lt;=15),"Medium",(J374*100)+K374&gt;15,"High")</f>
        <v>High</v>
      </c>
      <c r="Q374" s="24"/>
    </row>
    <row r="375" spans="1:17" x14ac:dyDescent="0.25">
      <c r="A375" s="4" t="s">
        <v>1667</v>
      </c>
      <c r="B375" s="5" t="str">
        <f>TRIM(PROPER(online_course_student_data_1!$B375))</f>
        <v>Eric Smith</v>
      </c>
      <c r="C375" s="4" t="str">
        <f>TRIM(CLEAN(online_course_student_data_1!$C375))</f>
        <v>justin80@weeks.com</v>
      </c>
      <c r="D375" s="5" t="str">
        <f>IF(LEFT(online_course_student_data_1!$D375,1)="F","Female","Male")</f>
        <v>Female</v>
      </c>
      <c r="E375" s="4" t="str">
        <f>IF(online_course_student_data_1!$E375="us","USA",IF(online_course_student_data_1!$E375="IN","INDIA",UPPER(online_course_student_data_1!$E375)))</f>
        <v>USA</v>
      </c>
      <c r="F375" s="13">
        <f>IF(OR(ISBLANK(online_course_student_data_1!F375),online_course_student_data_1!F375=0),ROUND(AVERAGE(online_course_student_data_1!F$2:F$1201),0),online_course_student_data_1!F375)</f>
        <v>41</v>
      </c>
      <c r="G375" s="10">
        <v>44797</v>
      </c>
      <c r="H375" s="5" t="str">
        <f>TRIM(online_course_student_data_1!H375)</f>
        <v>Finance 101</v>
      </c>
      <c r="I375" s="5" t="str">
        <f>PROPER(TRIM(online_course_student_data_1!I375))</f>
        <v>Business</v>
      </c>
      <c r="J375" s="22">
        <f>IF(online_course_student_data_1!J375&gt;100%,online_course_student_data_1!J375/100,online_course_student_data_1!J375)</f>
        <v>0.38</v>
      </c>
      <c r="K375" s="11">
        <f>IF(online_course_student_data_1!K375&gt;2,online_course_student_data_1!K375/60,online_course_student_data_1!K375)</f>
        <v>1</v>
      </c>
      <c r="L375" s="4" t="s">
        <v>39</v>
      </c>
      <c r="M375" s="25">
        <f>IF(ISBLANK(online_course_student_data_1!M375),AVERAGE(1,5),IF(online_course_student_data_1!M375&gt;5,"5",online_course_student_data_1!M375))</f>
        <v>1</v>
      </c>
      <c r="N375" s="5">
        <f>LEN(online_course_student_data_1!N375)-LEN(SUBSTITUTE(online_course_student_data_1!N375,",",""))+1</f>
        <v>1</v>
      </c>
      <c r="O375" s="5" t="str" cm="1">
        <f t="array" ref="O375">_xlfn.IFS(OR(ISBLANK(online_course_student_data_1!F375),online_course_student_data_1!F375=0),"Unknown",AND(online_course_student_data_1!F375&gt;=18,online_course_student_data_1!F375&lt;=22),"Student",AND(online_course_student_data_1!F375&gt;=23,online_course_student_data_1!F375&lt;=30),"Early Career",AND(online_course_student_data_1!F375&gt;=31,online_course_student_data_1!F375&lt;=40),"Mid Career",online_course_student_data_1!F375&gt;=41,"Senior")</f>
        <v>Senior</v>
      </c>
      <c r="P375" s="5" t="str" cm="1">
        <f t="array" ref="P375">_xlfn.IFS(AND((J375*100)+K375&gt;0,(J375*100)+K375&lt;=5),"Low",AND((J375*100)+K375&gt;5,(J375*100)+K375&lt;=15),"Medium",(J375*100)+K375&gt;15,"High")</f>
        <v>High</v>
      </c>
      <c r="Q375" s="24"/>
    </row>
    <row r="376" spans="1:17" x14ac:dyDescent="0.25">
      <c r="A376" s="4" t="s">
        <v>1671</v>
      </c>
      <c r="B376" s="5" t="str">
        <f>TRIM(PROPER(online_course_student_data_1!$B376))</f>
        <v>Kimberly Lopez</v>
      </c>
      <c r="C376" s="4" t="str">
        <f>TRIM(CLEAN(online_course_student_data_1!$C376))</f>
        <v>twright@hotmail.com</v>
      </c>
      <c r="D376" s="5" t="str">
        <f>IF(LEFT(online_course_student_data_1!$D376,1)="F","Female","Male")</f>
        <v>Female</v>
      </c>
      <c r="E376" s="4" t="str">
        <f>IF(online_course_student_data_1!$E376="us","USA",IF(online_course_student_data_1!$E376="IN","INDIA",UPPER(online_course_student_data_1!$E376)))</f>
        <v>INDIA</v>
      </c>
      <c r="F376" s="13">
        <f>IF(OR(ISBLANK(online_course_student_data_1!F376),online_course_student_data_1!F376=0),ROUND(AVERAGE(online_course_student_data_1!F$2:F$1201),0),online_course_student_data_1!F376)</f>
        <v>16</v>
      </c>
      <c r="G376" s="10">
        <v>45384</v>
      </c>
      <c r="H376" s="5" t="str">
        <f>TRIM(online_course_student_data_1!H376)</f>
        <v>React for Beginners</v>
      </c>
      <c r="I376" s="5" t="str">
        <f>PROPER(TRIM(online_course_student_data_1!I376))</f>
        <v>Web Development</v>
      </c>
      <c r="J376" s="22">
        <f>IF(online_course_student_data_1!J376&gt;100%,online_course_student_data_1!J376/100,online_course_student_data_1!J376)</f>
        <v>0.22</v>
      </c>
      <c r="K376" s="11">
        <f>IF(online_course_student_data_1!K376&gt;2,online_course_student_data_1!K376/60,online_course_student_data_1!K376)</f>
        <v>0.75</v>
      </c>
      <c r="L376" s="4" t="s">
        <v>39</v>
      </c>
      <c r="M376" s="25">
        <f>IF(ISBLANK(online_course_student_data_1!M376),AVERAGE(1,5),IF(online_course_student_data_1!M376&gt;5,"5",online_course_student_data_1!M376))</f>
        <v>5</v>
      </c>
      <c r="N376" s="5">
        <f>LEN(online_course_student_data_1!N376)-LEN(SUBSTITUTE(online_course_student_data_1!N376,",",""))+1</f>
        <v>4</v>
      </c>
      <c r="O376" s="5" t="str" cm="1">
        <f t="array" ref="O376">_xlfn.IFS(OR(ISBLANK(online_course_student_data_1!F376),online_course_student_data_1!F376=0),"Unknown",AND(online_course_student_data_1!F376&gt;=18,online_course_student_data_1!F376&lt;=22),"Student",AND(online_course_student_data_1!F376&gt;=23,online_course_student_data_1!F376&lt;=30),"Early Career",AND(online_course_student_data_1!F376&gt;=31,online_course_student_data_1!F376&lt;=40),"Mid Career",online_course_student_data_1!F376&gt;=41,"Senior")</f>
        <v>Unknown</v>
      </c>
      <c r="P376" s="5" t="str" cm="1">
        <f t="array" ref="P376">_xlfn.IFS(AND((J376*100)+K376&gt;0,(J376*100)+K376&lt;=5),"Low",AND((J376*100)+K376&gt;5,(J376*100)+K376&lt;=15),"Medium",(J376*100)+K376&gt;15,"High")</f>
        <v>High</v>
      </c>
      <c r="Q376" s="24"/>
    </row>
    <row r="377" spans="1:17" x14ac:dyDescent="0.25">
      <c r="A377" s="4" t="s">
        <v>1675</v>
      </c>
      <c r="B377" s="5" t="str">
        <f>TRIM(PROPER(online_course_student_data_1!$B377))</f>
        <v>Jay Allen</v>
      </c>
      <c r="C377" s="4" t="str">
        <f>TRIM(CLEAN(online_course_student_data_1!$C377))</f>
        <v>deborah84@yahoo.com</v>
      </c>
      <c r="D377" s="5" t="str">
        <f>IF(LEFT(online_course_student_data_1!$D377,1)="F","Female","Male")</f>
        <v>Female</v>
      </c>
      <c r="E377" s="4" t="str">
        <f>IF(online_course_student_data_1!$E377="us","USA",IF(online_course_student_data_1!$E377="IN","INDIA",UPPER(online_course_student_data_1!$E377)))</f>
        <v>INDIA</v>
      </c>
      <c r="F377" s="13">
        <f>IF(OR(ISBLANK(online_course_student_data_1!F377),online_course_student_data_1!F377=0),ROUND(AVERAGE(online_course_student_data_1!F$2:F$1201),0),online_course_student_data_1!F377)</f>
        <v>16</v>
      </c>
      <c r="G377" s="10">
        <v>45748</v>
      </c>
      <c r="H377" s="5" t="str">
        <f>TRIM(online_course_student_data_1!H377)</f>
        <v>Python for Data Science</v>
      </c>
      <c r="I377" s="5" t="str">
        <f>PROPER(TRIM(online_course_student_data_1!I377))</f>
        <v>Data Science</v>
      </c>
      <c r="J377" s="22">
        <f>IF(online_course_student_data_1!J377&gt;100%,online_course_student_data_1!J377/100,online_course_student_data_1!J377)</f>
        <v>0.43</v>
      </c>
      <c r="K377" s="11">
        <f>IF(online_course_student_data_1!K377&gt;2,online_course_student_data_1!K377/60,online_course_student_data_1!K377)</f>
        <v>0.75</v>
      </c>
      <c r="L377" s="4" t="s">
        <v>32</v>
      </c>
      <c r="M377" s="25">
        <f>IF(ISBLANK(online_course_student_data_1!M377),AVERAGE(1,5),IF(online_course_student_data_1!M377&gt;5,"5",online_course_student_data_1!M377))</f>
        <v>3</v>
      </c>
      <c r="N377" s="5">
        <f>LEN(online_course_student_data_1!N377)-LEN(SUBSTITUTE(online_course_student_data_1!N377,",",""))+1</f>
        <v>3</v>
      </c>
      <c r="O377" s="5" t="str" cm="1">
        <f t="array" ref="O377">_xlfn.IFS(OR(ISBLANK(online_course_student_data_1!F377),online_course_student_data_1!F377=0),"Unknown",AND(online_course_student_data_1!F377&gt;=18,online_course_student_data_1!F377&lt;=22),"Student",AND(online_course_student_data_1!F377&gt;=23,online_course_student_data_1!F377&lt;=30),"Early Career",AND(online_course_student_data_1!F377&gt;=31,online_course_student_data_1!F377&lt;=40),"Mid Career",online_course_student_data_1!F377&gt;=41,"Senior")</f>
        <v>Unknown</v>
      </c>
      <c r="P377" s="5" t="str" cm="1">
        <f t="array" ref="P377">_xlfn.IFS(AND((J377*100)+K377&gt;0,(J377*100)+K377&lt;=5),"Low",AND((J377*100)+K377&gt;5,(J377*100)+K377&lt;=15),"Medium",(J377*100)+K377&gt;15,"High")</f>
        <v>High</v>
      </c>
      <c r="Q377" s="24"/>
    </row>
    <row r="378" spans="1:17" x14ac:dyDescent="0.25">
      <c r="A378" s="4" t="s">
        <v>1679</v>
      </c>
      <c r="B378" s="5" t="str">
        <f>TRIM(PROPER(online_course_student_data_1!$B378))</f>
        <v>Mark Williamson</v>
      </c>
      <c r="C378" s="4" t="str">
        <f>TRIM(CLEAN(online_course_student_data_1!$C378))</f>
        <v>blopez@gmail.com</v>
      </c>
      <c r="D378" s="5" t="str">
        <f>IF(LEFT(online_course_student_data_1!$D378,1)="F","Female","Male")</f>
        <v>Male</v>
      </c>
      <c r="E378" s="4" t="str">
        <f>IF(online_course_student_data_1!$E378="us","USA",IF(online_course_student_data_1!$E378="IN","INDIA",UPPER(online_course_student_data_1!$E378)))</f>
        <v>INDIA</v>
      </c>
      <c r="F378" s="13">
        <f>IF(OR(ISBLANK(online_course_student_data_1!F378),online_course_student_data_1!F378=0),ROUND(AVERAGE(online_course_student_data_1!F$2:F$1201),0),online_course_student_data_1!F378)</f>
        <v>16</v>
      </c>
      <c r="G378" s="10">
        <v>44950</v>
      </c>
      <c r="H378" s="5" t="str">
        <f>TRIM(online_course_student_data_1!H378)</f>
        <v>Project Management Essentials</v>
      </c>
      <c r="I378" s="5" t="str">
        <f>PROPER(TRIM(online_course_student_data_1!I378))</f>
        <v>Business</v>
      </c>
      <c r="J378" s="22">
        <f>IF(online_course_student_data_1!J378&gt;100%,online_course_student_data_1!J378/100,online_course_student_data_1!J378)</f>
        <v>0.3</v>
      </c>
      <c r="K378" s="11">
        <f>IF(online_course_student_data_1!K378&gt;2,online_course_student_data_1!K378/60,online_course_student_data_1!K378)</f>
        <v>1</v>
      </c>
      <c r="L378" s="4" t="s">
        <v>32</v>
      </c>
      <c r="M378" s="25">
        <f>IF(ISBLANK(online_course_student_data_1!M378),AVERAGE(1,5),IF(online_course_student_data_1!M378&gt;5,"5",online_course_student_data_1!M378))</f>
        <v>5</v>
      </c>
      <c r="N378" s="5">
        <f>LEN(online_course_student_data_1!N378)-LEN(SUBSTITUTE(online_course_student_data_1!N378,",",""))+1</f>
        <v>7</v>
      </c>
      <c r="O378" s="5" t="str" cm="1">
        <f t="array" ref="O378">_xlfn.IFS(OR(ISBLANK(online_course_student_data_1!F378),online_course_student_data_1!F378=0),"Unknown",AND(online_course_student_data_1!F378&gt;=18,online_course_student_data_1!F378&lt;=22),"Student",AND(online_course_student_data_1!F378&gt;=23,online_course_student_data_1!F378&lt;=30),"Early Career",AND(online_course_student_data_1!F378&gt;=31,online_course_student_data_1!F378&lt;=40),"Mid Career",online_course_student_data_1!F378&gt;=41,"Senior")</f>
        <v>Unknown</v>
      </c>
      <c r="P378" s="5" t="str" cm="1">
        <f t="array" ref="P378">_xlfn.IFS(AND((J378*100)+K378&gt;0,(J378*100)+K378&lt;=5),"Low",AND((J378*100)+K378&gt;5,(J378*100)+K378&lt;=15),"Medium",(J378*100)+K378&gt;15,"High")</f>
        <v>High</v>
      </c>
      <c r="Q378" s="24"/>
    </row>
    <row r="379" spans="1:17" x14ac:dyDescent="0.25">
      <c r="A379" s="4" t="s">
        <v>1684</v>
      </c>
      <c r="B379" s="5" t="str">
        <f>TRIM(PROPER(online_course_student_data_1!$B379))</f>
        <v>Diane Martinez</v>
      </c>
      <c r="C379" s="4" t="str">
        <f>TRIM(CLEAN(online_course_student_data_1!$C379))</f>
        <v>halledward@yahoo.com</v>
      </c>
      <c r="D379" s="5" t="str">
        <f>IF(LEFT(online_course_student_data_1!$D379,1)="F","Female","Male")</f>
        <v>Female</v>
      </c>
      <c r="E379" s="4" t="str">
        <f>IF(online_course_student_data_1!$E379="us","USA",IF(online_course_student_data_1!$E379="IN","INDIA",UPPER(online_course_student_data_1!$E379)))</f>
        <v>INDIA</v>
      </c>
      <c r="F379" s="13">
        <f>IF(OR(ISBLANK(online_course_student_data_1!F379),online_course_student_data_1!F379=0),ROUND(AVERAGE(online_course_student_data_1!F$2:F$1201),0),online_course_student_data_1!F379)</f>
        <v>16</v>
      </c>
      <c r="G379" s="10">
        <v>44735</v>
      </c>
      <c r="H379" s="5" t="str">
        <f>TRIM(online_course_student_data_1!H379)</f>
        <v>Machine Learning A-Z</v>
      </c>
      <c r="I379" s="5" t="str">
        <f>PROPER(TRIM(online_course_student_data_1!I379))</f>
        <v>Data Science</v>
      </c>
      <c r="J379" s="22">
        <f>IF(online_course_student_data_1!J379&gt;100%,online_course_student_data_1!J379/100,online_course_student_data_1!J379)</f>
        <v>0.38</v>
      </c>
      <c r="K379" s="11">
        <f>IF(online_course_student_data_1!K379&gt;2,online_course_student_data_1!K379/60,online_course_student_data_1!K379)</f>
        <v>0.75</v>
      </c>
      <c r="L379" s="4" t="s">
        <v>32</v>
      </c>
      <c r="M379" s="25">
        <f>IF(ISBLANK(online_course_student_data_1!M379),AVERAGE(1,5),IF(online_course_student_data_1!M379&gt;5,"5",online_course_student_data_1!M379))</f>
        <v>1</v>
      </c>
      <c r="N379" s="5">
        <f>LEN(online_course_student_data_1!N379)-LEN(SUBSTITUTE(online_course_student_data_1!N379,",",""))+1</f>
        <v>1</v>
      </c>
      <c r="O379" s="5" t="str" cm="1">
        <f t="array" ref="O379">_xlfn.IFS(OR(ISBLANK(online_course_student_data_1!F379),online_course_student_data_1!F379=0),"Unknown",AND(online_course_student_data_1!F379&gt;=18,online_course_student_data_1!F379&lt;=22),"Student",AND(online_course_student_data_1!F379&gt;=23,online_course_student_data_1!F379&lt;=30),"Early Career",AND(online_course_student_data_1!F379&gt;=31,online_course_student_data_1!F379&lt;=40),"Mid Career",online_course_student_data_1!F379&gt;=41,"Senior")</f>
        <v>Unknown</v>
      </c>
      <c r="P379" s="5" t="str" cm="1">
        <f t="array" ref="P379">_xlfn.IFS(AND((J379*100)+K379&gt;0,(J379*100)+K379&lt;=5),"Low",AND((J379*100)+K379&gt;5,(J379*100)+K379&lt;=15),"Medium",(J379*100)+K379&gt;15,"High")</f>
        <v>High</v>
      </c>
      <c r="Q379" s="24"/>
    </row>
    <row r="380" spans="1:17" x14ac:dyDescent="0.25">
      <c r="A380" s="4" t="s">
        <v>1688</v>
      </c>
      <c r="B380" s="5" t="str">
        <f>TRIM(PROPER(online_course_student_data_1!$B380))</f>
        <v>Yolanda Ford</v>
      </c>
      <c r="C380" s="4" t="str">
        <f>TRIM(CLEAN(online_course_student_data_1!$C380))</f>
        <v>christopher20@rowe-jones.info</v>
      </c>
      <c r="D380" s="5" t="str">
        <f>IF(LEFT(online_course_student_data_1!$D380,1)="F","Female","Male")</f>
        <v>Female</v>
      </c>
      <c r="E380" s="4" t="str">
        <f>IF(online_course_student_data_1!$E380="us","USA",IF(online_course_student_data_1!$E380="IN","INDIA",UPPER(online_course_student_data_1!$E380)))</f>
        <v>GERMANY</v>
      </c>
      <c r="F380" s="13">
        <f>IF(OR(ISBLANK(online_course_student_data_1!F380),online_course_student_data_1!F380=0),ROUND(AVERAGE(online_course_student_data_1!F$2:F$1201),0),online_course_student_data_1!F380)</f>
        <v>16</v>
      </c>
      <c r="G380" s="10">
        <v>45202</v>
      </c>
      <c r="H380" s="5" t="str">
        <f>TRIM(online_course_student_data_1!H380)</f>
        <v>Social Media Strategy</v>
      </c>
      <c r="I380" s="5" t="str">
        <f>PROPER(TRIM(online_course_student_data_1!I380))</f>
        <v>Marketing</v>
      </c>
      <c r="J380" s="22">
        <f>IF(online_course_student_data_1!J380&gt;100%,online_course_student_data_1!J380/100,online_course_student_data_1!J380)</f>
        <v>0.45</v>
      </c>
      <c r="K380" s="11">
        <f>IF(online_course_student_data_1!K380&gt;2,online_course_student_data_1!K380/60,online_course_student_data_1!K380)</f>
        <v>1.5</v>
      </c>
      <c r="L380" s="4" t="s">
        <v>39</v>
      </c>
      <c r="M380" s="25">
        <f>IF(ISBLANK(online_course_student_data_1!M380),AVERAGE(1,5),IF(online_course_student_data_1!M380&gt;5,"5",online_course_student_data_1!M380))</f>
        <v>2</v>
      </c>
      <c r="N380" s="5">
        <f>LEN(online_course_student_data_1!N380)-LEN(SUBSTITUTE(online_course_student_data_1!N380,",",""))+1</f>
        <v>3</v>
      </c>
      <c r="O380" s="5" t="str" cm="1">
        <f t="array" ref="O380">_xlfn.IFS(OR(ISBLANK(online_course_student_data_1!F380),online_course_student_data_1!F380=0),"Unknown",AND(online_course_student_data_1!F380&gt;=18,online_course_student_data_1!F380&lt;=22),"Student",AND(online_course_student_data_1!F380&gt;=23,online_course_student_data_1!F380&lt;=30),"Early Career",AND(online_course_student_data_1!F380&gt;=31,online_course_student_data_1!F380&lt;=40),"Mid Career",online_course_student_data_1!F380&gt;=41,"Senior")</f>
        <v>Unknown</v>
      </c>
      <c r="P380" s="5" t="str" cm="1">
        <f t="array" ref="P380">_xlfn.IFS(AND((J380*100)+K380&gt;0,(J380*100)+K380&lt;=5),"Low",AND((J380*100)+K380&gt;5,(J380*100)+K380&lt;=15),"Medium",(J380*100)+K380&gt;15,"High")</f>
        <v>High</v>
      </c>
      <c r="Q380" s="24"/>
    </row>
    <row r="381" spans="1:17" x14ac:dyDescent="0.25">
      <c r="A381" s="4" t="s">
        <v>1692</v>
      </c>
      <c r="B381" s="5" t="str">
        <f>TRIM(PROPER(online_course_student_data_1!$B381))</f>
        <v>Sandra Martinez</v>
      </c>
      <c r="C381" s="4" t="str">
        <f>TRIM(CLEAN(online_course_student_data_1!$C381))</f>
        <v>cwise@rojas.com</v>
      </c>
      <c r="D381" s="5" t="str">
        <f>IF(LEFT(online_course_student_data_1!$D381,1)="F","Female","Male")</f>
        <v>Female</v>
      </c>
      <c r="E381" s="4" t="str">
        <f>IF(online_course_student_data_1!$E381="us","USA",IF(online_course_student_data_1!$E381="IN","INDIA",UPPER(online_course_student_data_1!$E381)))</f>
        <v>CANADA</v>
      </c>
      <c r="F381" s="13">
        <f>IF(OR(ISBLANK(online_course_student_data_1!F381),online_course_student_data_1!F381=0),ROUND(AVERAGE(online_course_student_data_1!F$2:F$1201),0),online_course_student_data_1!F381)</f>
        <v>16</v>
      </c>
      <c r="G381" s="10">
        <v>44940</v>
      </c>
      <c r="H381" s="5" t="str">
        <f>TRIM(online_course_student_data_1!H381)</f>
        <v>Digital Marketing 101</v>
      </c>
      <c r="I381" s="5" t="str">
        <f>PROPER(TRIM(online_course_student_data_1!I381))</f>
        <v>Marketing</v>
      </c>
      <c r="J381" s="22">
        <f>IF(online_course_student_data_1!J381&gt;100%,online_course_student_data_1!J381/100,online_course_student_data_1!J381)</f>
        <v>0.61</v>
      </c>
      <c r="K381" s="11">
        <f>IF(online_course_student_data_1!K381&gt;2,online_course_student_data_1!K381/60,online_course_student_data_1!K381)</f>
        <v>1</v>
      </c>
      <c r="L381" s="4" t="s">
        <v>39</v>
      </c>
      <c r="M381" s="25">
        <f>IF(ISBLANK(online_course_student_data_1!M381),AVERAGE(1,5),IF(online_course_student_data_1!M381&gt;5,"5",online_course_student_data_1!M381))</f>
        <v>2</v>
      </c>
      <c r="N381" s="5">
        <f>LEN(online_course_student_data_1!N381)-LEN(SUBSTITUTE(online_course_student_data_1!N381,",",""))+1</f>
        <v>2</v>
      </c>
      <c r="O381" s="5" t="str" cm="1">
        <f t="array" ref="O381">_xlfn.IFS(OR(ISBLANK(online_course_student_data_1!F381),online_course_student_data_1!F381=0),"Unknown",AND(online_course_student_data_1!F381&gt;=18,online_course_student_data_1!F381&lt;=22),"Student",AND(online_course_student_data_1!F381&gt;=23,online_course_student_data_1!F381&lt;=30),"Early Career",AND(online_course_student_data_1!F381&gt;=31,online_course_student_data_1!F381&lt;=40),"Mid Career",online_course_student_data_1!F381&gt;=41,"Senior")</f>
        <v>Unknown</v>
      </c>
      <c r="P381" s="5" t="str" cm="1">
        <f t="array" ref="P381">_xlfn.IFS(AND((J381*100)+K381&gt;0,(J381*100)+K381&lt;=5),"Low",AND((J381*100)+K381&gt;5,(J381*100)+K381&lt;=15),"Medium",(J381*100)+K381&gt;15,"High")</f>
        <v>High</v>
      </c>
      <c r="Q381" s="24"/>
    </row>
    <row r="382" spans="1:17" x14ac:dyDescent="0.25">
      <c r="A382" s="4" t="s">
        <v>1695</v>
      </c>
      <c r="B382" s="5" t="str">
        <f>TRIM(PROPER(online_course_student_data_1!$B382))</f>
        <v>Christine Price</v>
      </c>
      <c r="C382" s="4" t="str">
        <f>TRIM(CLEAN(online_course_student_data_1!$C382))</f>
        <v>eric08@hotmail.com</v>
      </c>
      <c r="D382" s="5" t="str">
        <f>IF(LEFT(online_course_student_data_1!$D382,1)="F","Female","Male")</f>
        <v>Female</v>
      </c>
      <c r="E382" s="4" t="str">
        <f>IF(online_course_student_data_1!$E382="us","USA",IF(online_course_student_data_1!$E382="IN","INDIA",UPPER(online_course_student_data_1!$E382)))</f>
        <v>INDIA</v>
      </c>
      <c r="F382" s="13">
        <f>IF(OR(ISBLANK(online_course_student_data_1!F382),online_course_student_data_1!F382=0),ROUND(AVERAGE(online_course_student_data_1!F$2:F$1201),0),online_course_student_data_1!F382)</f>
        <v>16</v>
      </c>
      <c r="G382" s="10">
        <v>45373</v>
      </c>
      <c r="H382" s="5" t="str">
        <f>TRIM(online_course_student_data_1!H382)</f>
        <v>Python for Data Science</v>
      </c>
      <c r="I382" s="5" t="str">
        <f>PROPER(TRIM(online_course_student_data_1!I382))</f>
        <v>Data Science</v>
      </c>
      <c r="J382" s="22">
        <f>IF(online_course_student_data_1!J382&gt;100%,online_course_student_data_1!J382/100,online_course_student_data_1!J382)</f>
        <v>0.55000000000000004</v>
      </c>
      <c r="K382" s="11">
        <f>IF(online_course_student_data_1!K382&gt;2,online_course_student_data_1!K382/60,online_course_student_data_1!K382)</f>
        <v>2</v>
      </c>
      <c r="L382" s="4" t="s">
        <v>32</v>
      </c>
      <c r="M382" s="25">
        <f>IF(ISBLANK(online_course_student_data_1!M382),AVERAGE(1,5),IF(online_course_student_data_1!M382&gt;5,"5",online_course_student_data_1!M382))</f>
        <v>4</v>
      </c>
      <c r="N382" s="5">
        <f>LEN(online_course_student_data_1!N382)-LEN(SUBSTITUTE(online_course_student_data_1!N382,",",""))+1</f>
        <v>6</v>
      </c>
      <c r="O382" s="5" t="str" cm="1">
        <f t="array" ref="O382">_xlfn.IFS(OR(ISBLANK(online_course_student_data_1!F382),online_course_student_data_1!F382=0),"Unknown",AND(online_course_student_data_1!F382&gt;=18,online_course_student_data_1!F382&lt;=22),"Student",AND(online_course_student_data_1!F382&gt;=23,online_course_student_data_1!F382&lt;=30),"Early Career",AND(online_course_student_data_1!F382&gt;=31,online_course_student_data_1!F382&lt;=40),"Mid Career",online_course_student_data_1!F382&gt;=41,"Senior")</f>
        <v>Unknown</v>
      </c>
      <c r="P382" s="5" t="str" cm="1">
        <f t="array" ref="P382">_xlfn.IFS(AND((J382*100)+K382&gt;0,(J382*100)+K382&lt;=5),"Low",AND((J382*100)+K382&gt;5,(J382*100)+K382&lt;=15),"Medium",(J382*100)+K382&gt;15,"High")</f>
        <v>High</v>
      </c>
      <c r="Q382" s="24"/>
    </row>
    <row r="383" spans="1:17" x14ac:dyDescent="0.25">
      <c r="A383" s="4" t="s">
        <v>1699</v>
      </c>
      <c r="B383" s="5" t="str">
        <f>TRIM(PROPER(online_course_student_data_1!$B383))</f>
        <v>Stephen Boyer</v>
      </c>
      <c r="C383" s="4" t="str">
        <f>TRIM(CLEAN(online_course_student_data_1!$C383))</f>
        <v>youngryan@jackson.org</v>
      </c>
      <c r="D383" s="5" t="str">
        <f>IF(LEFT(online_course_student_data_1!$D383,1)="F","Female","Male")</f>
        <v>Male</v>
      </c>
      <c r="E383" s="4" t="str">
        <f>IF(online_course_student_data_1!$E383="us","USA",IF(online_course_student_data_1!$E383="IN","INDIA",UPPER(online_course_student_data_1!$E383)))</f>
        <v>UK</v>
      </c>
      <c r="F383" s="13">
        <f>IF(OR(ISBLANK(online_course_student_data_1!F383),online_course_student_data_1!F383=0),ROUND(AVERAGE(online_course_student_data_1!F$2:F$1201),0),online_course_student_data_1!F383)</f>
        <v>16</v>
      </c>
      <c r="G383" s="10">
        <v>44847</v>
      </c>
      <c r="H383" s="5" t="str">
        <f>TRIM(online_course_student_data_1!H383)</f>
        <v>Digital Marketing 101</v>
      </c>
      <c r="I383" s="5" t="str">
        <f>PROPER(TRIM(online_course_student_data_1!I383))</f>
        <v>Marketing</v>
      </c>
      <c r="J383" s="22">
        <f>IF(online_course_student_data_1!J383&gt;100%,online_course_student_data_1!J383/100,online_course_student_data_1!J383)</f>
        <v>0.41</v>
      </c>
      <c r="K383" s="11">
        <f>IF(online_course_student_data_1!K383&gt;2,online_course_student_data_1!K383/60,online_course_student_data_1!K383)</f>
        <v>0.75</v>
      </c>
      <c r="L383" s="4" t="s">
        <v>32</v>
      </c>
      <c r="M383" s="25">
        <f>IF(ISBLANK(online_course_student_data_1!M383),AVERAGE(1,5),IF(online_course_student_data_1!M383&gt;5,"5",online_course_student_data_1!M383))</f>
        <v>5</v>
      </c>
      <c r="N383" s="5">
        <f>LEN(online_course_student_data_1!N383)-LEN(SUBSTITUTE(online_course_student_data_1!N383,",",""))+1</f>
        <v>6</v>
      </c>
      <c r="O383" s="5" t="str" cm="1">
        <f t="array" ref="O383">_xlfn.IFS(OR(ISBLANK(online_course_student_data_1!F383),online_course_student_data_1!F383=0),"Unknown",AND(online_course_student_data_1!F383&gt;=18,online_course_student_data_1!F383&lt;=22),"Student",AND(online_course_student_data_1!F383&gt;=23,online_course_student_data_1!F383&lt;=30),"Early Career",AND(online_course_student_data_1!F383&gt;=31,online_course_student_data_1!F383&lt;=40),"Mid Career",online_course_student_data_1!F383&gt;=41,"Senior")</f>
        <v>Unknown</v>
      </c>
      <c r="P383" s="5" t="str" cm="1">
        <f t="array" ref="P383">_xlfn.IFS(AND((J383*100)+K383&gt;0,(J383*100)+K383&lt;=5),"Low",AND((J383*100)+K383&gt;5,(J383*100)+K383&lt;=15),"Medium",(J383*100)+K383&gt;15,"High")</f>
        <v>High</v>
      </c>
      <c r="Q383" s="24"/>
    </row>
    <row r="384" spans="1:17" x14ac:dyDescent="0.25">
      <c r="A384" s="4" t="s">
        <v>1703</v>
      </c>
      <c r="B384" s="5" t="str">
        <f>TRIM(PROPER(online_course_student_data_1!$B384))</f>
        <v>Lauren Vazquez</v>
      </c>
      <c r="C384" s="4" t="str">
        <f>TRIM(CLEAN(online_course_student_data_1!$C384))</f>
        <v>kelli32@davis-montgomery.com</v>
      </c>
      <c r="D384" s="5" t="str">
        <f>IF(LEFT(online_course_student_data_1!$D384,1)="F","Female","Male")</f>
        <v>Male</v>
      </c>
      <c r="E384" s="4" t="str">
        <f>IF(online_course_student_data_1!$E384="us","USA",IF(online_course_student_data_1!$E384="IN","INDIA",UPPER(online_course_student_data_1!$E384)))</f>
        <v>CANADA</v>
      </c>
      <c r="F384" s="13">
        <f>IF(OR(ISBLANK(online_course_student_data_1!F384),online_course_student_data_1!F384=0),ROUND(AVERAGE(online_course_student_data_1!F$2:F$1201),0),online_course_student_data_1!F384)</f>
        <v>16</v>
      </c>
      <c r="G384" s="10">
        <v>44814</v>
      </c>
      <c r="H384" s="5" t="str">
        <f>TRIM(online_course_student_data_1!H384)</f>
        <v>JavaScript Bootcamp</v>
      </c>
      <c r="I384" s="5" t="str">
        <f>PROPER(TRIM(online_course_student_data_1!I384))</f>
        <v>Web Development</v>
      </c>
      <c r="J384" s="22">
        <f>IF(online_course_student_data_1!J384&gt;100%,online_course_student_data_1!J384/100,online_course_student_data_1!J384)</f>
        <v>0.43</v>
      </c>
      <c r="K384" s="11">
        <f>IF(online_course_student_data_1!K384&gt;2,online_course_student_data_1!K384/60,online_course_student_data_1!K384)</f>
        <v>2</v>
      </c>
      <c r="L384" s="4" t="s">
        <v>39</v>
      </c>
      <c r="M384" s="25">
        <f>IF(ISBLANK(online_course_student_data_1!M384),AVERAGE(1,5),IF(online_course_student_data_1!M384&gt;5,"5",online_course_student_data_1!M384))</f>
        <v>1</v>
      </c>
      <c r="N384" s="5">
        <f>LEN(online_course_student_data_1!N384)-LEN(SUBSTITUTE(online_course_student_data_1!N384,",",""))+1</f>
        <v>5</v>
      </c>
      <c r="O384" s="5" t="str" cm="1">
        <f t="array" ref="O384">_xlfn.IFS(OR(ISBLANK(online_course_student_data_1!F384),online_course_student_data_1!F384=0),"Unknown",AND(online_course_student_data_1!F384&gt;=18,online_course_student_data_1!F384&lt;=22),"Student",AND(online_course_student_data_1!F384&gt;=23,online_course_student_data_1!F384&lt;=30),"Early Career",AND(online_course_student_data_1!F384&gt;=31,online_course_student_data_1!F384&lt;=40),"Mid Career",online_course_student_data_1!F384&gt;=41,"Senior")</f>
        <v>Unknown</v>
      </c>
      <c r="P384" s="5" t="str" cm="1">
        <f t="array" ref="P384">_xlfn.IFS(AND((J384*100)+K384&gt;0,(J384*100)+K384&lt;=5),"Low",AND((J384*100)+K384&gt;5,(J384*100)+K384&lt;=15),"Medium",(J384*100)+K384&gt;15,"High")</f>
        <v>High</v>
      </c>
      <c r="Q384" s="24"/>
    </row>
    <row r="385" spans="1:17" x14ac:dyDescent="0.25">
      <c r="A385" s="4" t="s">
        <v>1707</v>
      </c>
      <c r="B385" s="5" t="str">
        <f>TRIM(PROPER(online_course_student_data_1!$B385))</f>
        <v>Ashley Freeman</v>
      </c>
      <c r="C385" s="4" t="str">
        <f>TRIM(CLEAN(online_course_student_data_1!$C385))</f>
        <v>linda73@gmail.com</v>
      </c>
      <c r="D385" s="5" t="str">
        <f>IF(LEFT(online_course_student_data_1!$D385,1)="F","Female","Male")</f>
        <v>Female</v>
      </c>
      <c r="E385" s="4" t="str">
        <f>IF(online_course_student_data_1!$E385="us","USA",IF(online_course_student_data_1!$E385="IN","INDIA",UPPER(online_course_student_data_1!$E385)))</f>
        <v>GERMANY</v>
      </c>
      <c r="F385" s="13">
        <f>IF(OR(ISBLANK(online_course_student_data_1!F385),online_course_student_data_1!F385=0),ROUND(AVERAGE(online_course_student_data_1!F$2:F$1201),0),online_course_student_data_1!F385)</f>
        <v>16</v>
      </c>
      <c r="G385" s="10">
        <v>44780</v>
      </c>
      <c r="H385" s="5" t="str">
        <f>TRIM(online_course_student_data_1!H385)</f>
        <v>HTML &amp; CSS Basics</v>
      </c>
      <c r="I385" s="5" t="str">
        <f>PROPER(TRIM(online_course_student_data_1!I385))</f>
        <v>Web Development</v>
      </c>
      <c r="J385" s="22">
        <f>IF(online_course_student_data_1!J385&gt;100%,online_course_student_data_1!J385/100,online_course_student_data_1!J385)</f>
        <v>0.5</v>
      </c>
      <c r="K385" s="11">
        <f>IF(online_course_student_data_1!K385&gt;2,online_course_student_data_1!K385/60,online_course_student_data_1!K385)</f>
        <v>0.75</v>
      </c>
      <c r="L385" s="4" t="s">
        <v>32</v>
      </c>
      <c r="M385" s="25">
        <f>IF(ISBLANK(online_course_student_data_1!M385),AVERAGE(1,5),IF(online_course_student_data_1!M385&gt;5,"5",online_course_student_data_1!M385))</f>
        <v>3</v>
      </c>
      <c r="N385" s="5">
        <f>LEN(online_course_student_data_1!N385)-LEN(SUBSTITUTE(online_course_student_data_1!N385,",",""))+1</f>
        <v>8</v>
      </c>
      <c r="O385" s="5" t="str" cm="1">
        <f t="array" ref="O385">_xlfn.IFS(OR(ISBLANK(online_course_student_data_1!F385),online_course_student_data_1!F385=0),"Unknown",AND(online_course_student_data_1!F385&gt;=18,online_course_student_data_1!F385&lt;=22),"Student",AND(online_course_student_data_1!F385&gt;=23,online_course_student_data_1!F385&lt;=30),"Early Career",AND(online_course_student_data_1!F385&gt;=31,online_course_student_data_1!F385&lt;=40),"Mid Career",online_course_student_data_1!F385&gt;=41,"Senior")</f>
        <v>Unknown</v>
      </c>
      <c r="P385" s="5" t="str" cm="1">
        <f t="array" ref="P385">_xlfn.IFS(AND((J385*100)+K385&gt;0,(J385*100)+K385&lt;=5),"Low",AND((J385*100)+K385&gt;5,(J385*100)+K385&lt;=15),"Medium",(J385*100)+K385&gt;15,"High")</f>
        <v>High</v>
      </c>
      <c r="Q385" s="24"/>
    </row>
    <row r="386" spans="1:17" x14ac:dyDescent="0.25">
      <c r="A386" s="4" t="s">
        <v>1711</v>
      </c>
      <c r="B386" s="5" t="str">
        <f>TRIM(PROPER(online_course_student_data_1!$B386))</f>
        <v>Andrew Mann</v>
      </c>
      <c r="C386" s="4" t="str">
        <f>TRIM(CLEAN(online_course_student_data_1!$C386))</f>
        <v>llopez@hotmail.com</v>
      </c>
      <c r="D386" s="5" t="str">
        <f>IF(LEFT(online_course_student_data_1!$D386,1)="F","Female","Male")</f>
        <v>Male</v>
      </c>
      <c r="E386" s="4" t="str">
        <f>IF(online_course_student_data_1!$E386="us","USA",IF(online_course_student_data_1!$E386="IN","INDIA",UPPER(online_course_student_data_1!$E386)))</f>
        <v>CANADA</v>
      </c>
      <c r="F386" s="13">
        <f>IF(OR(ISBLANK(online_course_student_data_1!F386),online_course_student_data_1!F386=0),ROUND(AVERAGE(online_course_student_data_1!F$2:F$1201),0),online_course_student_data_1!F386)</f>
        <v>16</v>
      </c>
      <c r="G386" s="10">
        <v>45994</v>
      </c>
      <c r="H386" s="5" t="str">
        <f>TRIM(online_course_student_data_1!H386)</f>
        <v>Digital Marketing 101</v>
      </c>
      <c r="I386" s="5" t="str">
        <f>PROPER(TRIM(online_course_student_data_1!I386))</f>
        <v>Marketing</v>
      </c>
      <c r="J386" s="22">
        <f>IF(online_course_student_data_1!J386&gt;100%,online_course_student_data_1!J386/100,online_course_student_data_1!J386)</f>
        <v>0.46</v>
      </c>
      <c r="K386" s="11">
        <f>IF(online_course_student_data_1!K386&gt;2,online_course_student_data_1!K386/60,online_course_student_data_1!K386)</f>
        <v>1</v>
      </c>
      <c r="L386" s="4" t="s">
        <v>39</v>
      </c>
      <c r="M386" s="25">
        <f>IF(ISBLANK(online_course_student_data_1!M386),AVERAGE(1,5),IF(online_course_student_data_1!M386&gt;5,"5",online_course_student_data_1!M386))</f>
        <v>3</v>
      </c>
      <c r="N386" s="5">
        <f>LEN(online_course_student_data_1!N386)-LEN(SUBSTITUTE(online_course_student_data_1!N386,",",""))+1</f>
        <v>2</v>
      </c>
      <c r="O386" s="5" t="str" cm="1">
        <f t="array" ref="O386">_xlfn.IFS(OR(ISBLANK(online_course_student_data_1!F386),online_course_student_data_1!F386=0),"Unknown",AND(online_course_student_data_1!F386&gt;=18,online_course_student_data_1!F386&lt;=22),"Student",AND(online_course_student_data_1!F386&gt;=23,online_course_student_data_1!F386&lt;=30),"Early Career",AND(online_course_student_data_1!F386&gt;=31,online_course_student_data_1!F386&lt;=40),"Mid Career",online_course_student_data_1!F386&gt;=41,"Senior")</f>
        <v>Unknown</v>
      </c>
      <c r="P386" s="5" t="str" cm="1">
        <f t="array" ref="P386">_xlfn.IFS(AND((J386*100)+K386&gt;0,(J386*100)+K386&lt;=5),"Low",AND((J386*100)+K386&gt;5,(J386*100)+K386&lt;=15),"Medium",(J386*100)+K386&gt;15,"High")</f>
        <v>High</v>
      </c>
      <c r="Q386" s="24"/>
    </row>
    <row r="387" spans="1:17" x14ac:dyDescent="0.25">
      <c r="A387" s="4" t="s">
        <v>1715</v>
      </c>
      <c r="B387" s="5" t="str">
        <f>TRIM(PROPER(online_course_student_data_1!$B387))</f>
        <v>Linda Valencia</v>
      </c>
      <c r="C387" s="4" t="str">
        <f>TRIM(CLEAN(online_course_student_data_1!$C387))</f>
        <v>schmidtshannon@weaver-gibson.net</v>
      </c>
      <c r="D387" s="5" t="str">
        <f>IF(LEFT(online_course_student_data_1!$D387,1)="F","Female","Male")</f>
        <v>Female</v>
      </c>
      <c r="E387" s="4" t="str">
        <f>IF(online_course_student_data_1!$E387="us","USA",IF(online_course_student_data_1!$E387="IN","INDIA",UPPER(online_course_student_data_1!$E387)))</f>
        <v>USA</v>
      </c>
      <c r="F387" s="13">
        <f>IF(OR(ISBLANK(online_course_student_data_1!F387),online_course_student_data_1!F387=0),ROUND(AVERAGE(online_course_student_data_1!F$2:F$1201),0),online_course_student_data_1!F387)</f>
        <v>41</v>
      </c>
      <c r="G387" s="10">
        <v>45198</v>
      </c>
      <c r="H387" s="5" t="str">
        <f>TRIM(online_course_student_data_1!H387)</f>
        <v>Digital Marketing 101</v>
      </c>
      <c r="I387" s="5" t="str">
        <f>PROPER(TRIM(online_course_student_data_1!I387))</f>
        <v>Marketing</v>
      </c>
      <c r="J387" s="22">
        <f>IF(online_course_student_data_1!J387&gt;100%,online_course_student_data_1!J387/100,online_course_student_data_1!J387)</f>
        <v>0.28999999999999998</v>
      </c>
      <c r="K387" s="11">
        <f>IF(online_course_student_data_1!K387&gt;2,online_course_student_data_1!K387/60,online_course_student_data_1!K387)</f>
        <v>1.5</v>
      </c>
      <c r="L387" s="4" t="s">
        <v>32</v>
      </c>
      <c r="M387" s="25">
        <f>IF(ISBLANK(online_course_student_data_1!M387),AVERAGE(1,5),IF(online_course_student_data_1!M387&gt;5,"5",online_course_student_data_1!M387))</f>
        <v>2</v>
      </c>
      <c r="N387" s="5">
        <f>LEN(online_course_student_data_1!N387)-LEN(SUBSTITUTE(online_course_student_data_1!N387,",",""))+1</f>
        <v>8</v>
      </c>
      <c r="O387" s="5" t="str" cm="1">
        <f t="array" ref="O387">_xlfn.IFS(OR(ISBLANK(online_course_student_data_1!F387),online_course_student_data_1!F387=0),"Unknown",AND(online_course_student_data_1!F387&gt;=18,online_course_student_data_1!F387&lt;=22),"Student",AND(online_course_student_data_1!F387&gt;=23,online_course_student_data_1!F387&lt;=30),"Early Career",AND(online_course_student_data_1!F387&gt;=31,online_course_student_data_1!F387&lt;=40),"Mid Career",online_course_student_data_1!F387&gt;=41,"Senior")</f>
        <v>Senior</v>
      </c>
      <c r="P387" s="5" t="str" cm="1">
        <f t="array" ref="P387">_xlfn.IFS(AND((J387*100)+K387&gt;0,(J387*100)+K387&lt;=5),"Low",AND((J387*100)+K387&gt;5,(J387*100)+K387&lt;=15),"Medium",(J387*100)+K387&gt;15,"High")</f>
        <v>High</v>
      </c>
      <c r="Q387" s="24"/>
    </row>
    <row r="388" spans="1:17" x14ac:dyDescent="0.25">
      <c r="A388" s="4" t="s">
        <v>1720</v>
      </c>
      <c r="B388" s="5" t="str">
        <f>TRIM(PROPER(online_course_student_data_1!$B388))</f>
        <v>Helen Oliver</v>
      </c>
      <c r="C388" s="4" t="str">
        <f>TRIM(CLEAN(online_course_student_data_1!$C388))</f>
        <v>invalid-email</v>
      </c>
      <c r="D388" s="5" t="str">
        <f>IF(LEFT(online_course_student_data_1!$D388,1)="F","Female","Male")</f>
        <v>Female</v>
      </c>
      <c r="E388" s="4" t="str">
        <f>IF(online_course_student_data_1!$E388="us","USA",IF(online_course_student_data_1!$E388="IN","INDIA",UPPER(online_course_student_data_1!$E388)))</f>
        <v>INDIA</v>
      </c>
      <c r="F388" s="13">
        <f>IF(OR(ISBLANK(online_course_student_data_1!F388),online_course_student_data_1!F388=0),ROUND(AVERAGE(online_course_student_data_1!F$2:F$1201),0),online_course_student_data_1!F388)</f>
        <v>24</v>
      </c>
      <c r="G388" s="10">
        <v>45246</v>
      </c>
      <c r="H388" s="5" t="str">
        <f>TRIM(online_course_student_data_1!H388)</f>
        <v>JavaScript Bootcamp</v>
      </c>
      <c r="I388" s="5" t="str">
        <f>PROPER(TRIM(online_course_student_data_1!I388))</f>
        <v>Web Development</v>
      </c>
      <c r="J388" s="22">
        <f>IF(online_course_student_data_1!J388&gt;100%,online_course_student_data_1!J388/100,online_course_student_data_1!J388)</f>
        <v>0.14000000000000001</v>
      </c>
      <c r="K388" s="11">
        <f>IF(online_course_student_data_1!K388&gt;2,online_course_student_data_1!K388/60,online_course_student_data_1!K388)</f>
        <v>2</v>
      </c>
      <c r="L388" s="4" t="s">
        <v>32</v>
      </c>
      <c r="M388" s="25">
        <f>IF(ISBLANK(online_course_student_data_1!M388),AVERAGE(1,5),IF(online_course_student_data_1!M388&gt;5,"5",online_course_student_data_1!M388))</f>
        <v>3</v>
      </c>
      <c r="N388" s="5">
        <f>LEN(online_course_student_data_1!N388)-LEN(SUBSTITUTE(online_course_student_data_1!N388,",",""))+1</f>
        <v>1</v>
      </c>
      <c r="O388" s="5" t="str" cm="1">
        <f t="array" ref="O388">_xlfn.IFS(OR(ISBLANK(online_course_student_data_1!F388),online_course_student_data_1!F388=0),"Unknown",AND(online_course_student_data_1!F388&gt;=18,online_course_student_data_1!F388&lt;=22),"Student",AND(online_course_student_data_1!F388&gt;=23,online_course_student_data_1!F388&lt;=30),"Early Career",AND(online_course_student_data_1!F388&gt;=31,online_course_student_data_1!F388&lt;=40),"Mid Career",online_course_student_data_1!F388&gt;=41,"Senior")</f>
        <v>Early Career</v>
      </c>
      <c r="P388" s="5" t="str" cm="1">
        <f t="array" ref="P388">_xlfn.IFS(AND((J388*100)+K388&gt;0,(J388*100)+K388&lt;=5),"Low",AND((J388*100)+K388&gt;5,(J388*100)+K388&lt;=15),"Medium",(J388*100)+K388&gt;15,"High")</f>
        <v>High</v>
      </c>
      <c r="Q388" s="24"/>
    </row>
    <row r="389" spans="1:17" x14ac:dyDescent="0.25">
      <c r="A389" s="4" t="s">
        <v>1723</v>
      </c>
      <c r="B389" s="5" t="str">
        <f>TRIM(PROPER(online_course_student_data_1!$B389))</f>
        <v>Jasmine Warren</v>
      </c>
      <c r="C389" s="4" t="str">
        <f>TRIM(CLEAN(online_course_student_data_1!$C389))</f>
        <v>chloemorris@hotmail.com</v>
      </c>
      <c r="D389" s="5" t="str">
        <f>IF(LEFT(online_course_student_data_1!$D389,1)="F","Female","Male")</f>
        <v>Male</v>
      </c>
      <c r="E389" s="4" t="str">
        <f>IF(online_course_student_data_1!$E389="us","USA",IF(online_course_student_data_1!$E389="IN","INDIA",UPPER(online_course_student_data_1!$E389)))</f>
        <v>CANADA</v>
      </c>
      <c r="F389" s="13">
        <f>IF(OR(ISBLANK(online_course_student_data_1!F389),online_course_student_data_1!F389=0),ROUND(AVERAGE(online_course_student_data_1!F$2:F$1201),0),online_course_student_data_1!F389)</f>
        <v>23</v>
      </c>
      <c r="G389" s="10">
        <v>45156</v>
      </c>
      <c r="H389" s="5" t="str">
        <f>TRIM(online_course_student_data_1!H389)</f>
        <v>SEO Fundamentals</v>
      </c>
      <c r="I389" s="5" t="str">
        <f>PROPER(TRIM(online_course_student_data_1!I389))</f>
        <v>Marketing</v>
      </c>
      <c r="J389" s="22">
        <f>IF(online_course_student_data_1!J389&gt;100%,online_course_student_data_1!J389/100,online_course_student_data_1!J389)</f>
        <v>0.02</v>
      </c>
      <c r="K389" s="11">
        <f>IF(online_course_student_data_1!K389&gt;2,online_course_student_data_1!K389/60,online_course_student_data_1!K389)</f>
        <v>1</v>
      </c>
      <c r="L389" s="4" t="s">
        <v>39</v>
      </c>
      <c r="M389" s="25">
        <f>IF(ISBLANK(online_course_student_data_1!M389),AVERAGE(1,5),IF(online_course_student_data_1!M389&gt;5,"5",online_course_student_data_1!M389))</f>
        <v>4</v>
      </c>
      <c r="N389" s="5">
        <f>LEN(online_course_student_data_1!N389)-LEN(SUBSTITUTE(online_course_student_data_1!N389,",",""))+1</f>
        <v>3</v>
      </c>
      <c r="O389" s="5" t="str" cm="1">
        <f t="array" ref="O389">_xlfn.IFS(OR(ISBLANK(online_course_student_data_1!F389),online_course_student_data_1!F389=0),"Unknown",AND(online_course_student_data_1!F389&gt;=18,online_course_student_data_1!F389&lt;=22),"Student",AND(online_course_student_data_1!F389&gt;=23,online_course_student_data_1!F389&lt;=30),"Early Career",AND(online_course_student_data_1!F389&gt;=31,online_course_student_data_1!F389&lt;=40),"Mid Career",online_course_student_data_1!F389&gt;=41,"Senior")</f>
        <v>Early Career</v>
      </c>
      <c r="P389" s="5" t="str" cm="1">
        <f t="array" ref="P389">_xlfn.IFS(AND((J389*100)+K389&gt;0,(J389*100)+K389&lt;=5),"Low",AND((J389*100)+K389&gt;5,(J389*100)+K389&lt;=15),"Medium",(J389*100)+K389&gt;15,"High")</f>
        <v>Low</v>
      </c>
      <c r="Q389" s="24"/>
    </row>
    <row r="390" spans="1:17" x14ac:dyDescent="0.25">
      <c r="A390" s="4" t="s">
        <v>1727</v>
      </c>
      <c r="B390" s="5" t="str">
        <f>TRIM(PROPER(online_course_student_data_1!$B390))</f>
        <v>Russell Anderson</v>
      </c>
      <c r="C390" s="4" t="str">
        <f>TRIM(CLEAN(online_course_student_data_1!$C390))</f>
        <v>daniellee@duncan.info</v>
      </c>
      <c r="D390" s="5" t="str">
        <f>IF(LEFT(online_course_student_data_1!$D390,1)="F","Female","Male")</f>
        <v>Female</v>
      </c>
      <c r="E390" s="4" t="str">
        <f>IF(online_course_student_data_1!$E390="us","USA",IF(online_course_student_data_1!$E390="IN","INDIA",UPPER(online_course_student_data_1!$E390)))</f>
        <v>USA</v>
      </c>
      <c r="F390" s="13">
        <f>IF(OR(ISBLANK(online_course_student_data_1!F390),online_course_student_data_1!F390=0),ROUND(AVERAGE(online_course_student_data_1!F$2:F$1201),0),online_course_student_data_1!F390)</f>
        <v>16</v>
      </c>
      <c r="G390" s="10">
        <v>45158</v>
      </c>
      <c r="H390" s="5" t="str">
        <f>TRIM(online_course_student_data_1!H390)</f>
        <v>SEO Fundamentals</v>
      </c>
      <c r="I390" s="5" t="str">
        <f>PROPER(TRIM(online_course_student_data_1!I390))</f>
        <v>Marketing</v>
      </c>
      <c r="J390" s="22">
        <f>IF(online_course_student_data_1!J390&gt;100%,online_course_student_data_1!J390/100,online_course_student_data_1!J390)</f>
        <v>0.01</v>
      </c>
      <c r="K390" s="11">
        <f>IF(online_course_student_data_1!K390&gt;2,online_course_student_data_1!K390/60,online_course_student_data_1!K390)</f>
        <v>2</v>
      </c>
      <c r="L390" s="4" t="s">
        <v>39</v>
      </c>
      <c r="M390" s="25">
        <f>IF(ISBLANK(online_course_student_data_1!M390),AVERAGE(1,5),IF(online_course_student_data_1!M390&gt;5,"5",online_course_student_data_1!M390))</f>
        <v>1</v>
      </c>
      <c r="N390" s="5">
        <f>LEN(online_course_student_data_1!N390)-LEN(SUBSTITUTE(online_course_student_data_1!N390,",",""))+1</f>
        <v>1</v>
      </c>
      <c r="O390" s="5" t="str" cm="1">
        <f t="array" ref="O390">_xlfn.IFS(OR(ISBLANK(online_course_student_data_1!F390),online_course_student_data_1!F390=0),"Unknown",AND(online_course_student_data_1!F390&gt;=18,online_course_student_data_1!F390&lt;=22),"Student",AND(online_course_student_data_1!F390&gt;=23,online_course_student_data_1!F390&lt;=30),"Early Career",AND(online_course_student_data_1!F390&gt;=31,online_course_student_data_1!F390&lt;=40),"Mid Career",online_course_student_data_1!F390&gt;=41,"Senior")</f>
        <v>Unknown</v>
      </c>
      <c r="P390" s="5" t="str" cm="1">
        <f t="array" ref="P390">_xlfn.IFS(AND((J390*100)+K390&gt;0,(J390*100)+K390&lt;=5),"Low",AND((J390*100)+K390&gt;5,(J390*100)+K390&lt;=15),"Medium",(J390*100)+K390&gt;15,"High")</f>
        <v>Low</v>
      </c>
      <c r="Q390" s="24"/>
    </row>
    <row r="391" spans="1:17" x14ac:dyDescent="0.25">
      <c r="A391" s="4" t="s">
        <v>1731</v>
      </c>
      <c r="B391" s="5" t="str">
        <f>TRIM(PROPER(online_course_student_data_1!$B391))</f>
        <v>Daniel Robbins</v>
      </c>
      <c r="C391" s="4" t="str">
        <f>TRIM(CLEAN(online_course_student_data_1!$C391))</f>
        <v>dianahebert@mcdonald.com</v>
      </c>
      <c r="D391" s="5" t="str">
        <f>IF(LEFT(online_course_student_data_1!$D391,1)="F","Female","Male")</f>
        <v>Female</v>
      </c>
      <c r="E391" s="4" t="str">
        <f>IF(online_course_student_data_1!$E391="us","USA",IF(online_course_student_data_1!$E391="IN","INDIA",UPPER(online_course_student_data_1!$E391)))</f>
        <v>UK</v>
      </c>
      <c r="F391" s="13">
        <f>IF(OR(ISBLANK(online_course_student_data_1!F391),online_course_student_data_1!F391=0),ROUND(AVERAGE(online_course_student_data_1!F$2:F$1201),0),online_course_student_data_1!F391)</f>
        <v>16</v>
      </c>
      <c r="G391" s="10">
        <v>45298</v>
      </c>
      <c r="H391" s="5" t="str">
        <f>TRIM(online_course_student_data_1!H391)</f>
        <v>Graphic Design Basics</v>
      </c>
      <c r="I391" s="5" t="str">
        <f>PROPER(TRIM(online_course_student_data_1!I391))</f>
        <v>Design</v>
      </c>
      <c r="J391" s="22">
        <f>IF(online_course_student_data_1!J391&gt;100%,online_course_student_data_1!J391/100,online_course_student_data_1!J391)</f>
        <v>0.12</v>
      </c>
      <c r="K391" s="11">
        <f>IF(online_course_student_data_1!K391&gt;2,online_course_student_data_1!K391/60,online_course_student_data_1!K391)</f>
        <v>0.75</v>
      </c>
      <c r="L391" s="4" t="s">
        <v>32</v>
      </c>
      <c r="M391" s="25">
        <f>IF(ISBLANK(online_course_student_data_1!M391),AVERAGE(1,5),IF(online_course_student_data_1!M391&gt;5,"5",online_course_student_data_1!M391))</f>
        <v>3</v>
      </c>
      <c r="N391" s="5">
        <f>LEN(online_course_student_data_1!N391)-LEN(SUBSTITUTE(online_course_student_data_1!N391,",",""))+1</f>
        <v>7</v>
      </c>
      <c r="O391" s="5" t="str" cm="1">
        <f t="array" ref="O391">_xlfn.IFS(OR(ISBLANK(online_course_student_data_1!F391),online_course_student_data_1!F391=0),"Unknown",AND(online_course_student_data_1!F391&gt;=18,online_course_student_data_1!F391&lt;=22),"Student",AND(online_course_student_data_1!F391&gt;=23,online_course_student_data_1!F391&lt;=30),"Early Career",AND(online_course_student_data_1!F391&gt;=31,online_course_student_data_1!F391&lt;=40),"Mid Career",online_course_student_data_1!F391&gt;=41,"Senior")</f>
        <v>Unknown</v>
      </c>
      <c r="P391" s="5" t="str" cm="1">
        <f t="array" ref="P391">_xlfn.IFS(AND((J391*100)+K391&gt;0,(J391*100)+K391&lt;=5),"Low",AND((J391*100)+K391&gt;5,(J391*100)+K391&lt;=15),"Medium",(J391*100)+K391&gt;15,"High")</f>
        <v>Medium</v>
      </c>
      <c r="Q391" s="24"/>
    </row>
    <row r="392" spans="1:17" x14ac:dyDescent="0.25">
      <c r="A392" s="4" t="s">
        <v>1735</v>
      </c>
      <c r="B392" s="5" t="str">
        <f>TRIM(PROPER(online_course_student_data_1!$B392))</f>
        <v>Jacob Erickson</v>
      </c>
      <c r="C392" s="4" t="str">
        <f>TRIM(CLEAN(online_course_student_data_1!$C392))</f>
        <v>invalid-email</v>
      </c>
      <c r="D392" s="5" t="str">
        <f>IF(LEFT(online_course_student_data_1!$D392,1)="F","Female","Male")</f>
        <v>Female</v>
      </c>
      <c r="E392" s="4" t="str">
        <f>IF(online_course_student_data_1!$E392="us","USA",IF(online_course_student_data_1!$E392="IN","INDIA",UPPER(online_course_student_data_1!$E392)))</f>
        <v>INDIA</v>
      </c>
      <c r="F392" s="13">
        <f>IF(OR(ISBLANK(online_course_student_data_1!F392),online_course_student_data_1!F392=0),ROUND(AVERAGE(online_course_student_data_1!F$2:F$1201),0),online_course_student_data_1!F392)</f>
        <v>16</v>
      </c>
      <c r="G392" s="10">
        <v>45218</v>
      </c>
      <c r="H392" s="5" t="str">
        <f>TRIM(online_course_student_data_1!H392)</f>
        <v>Python for Data Science</v>
      </c>
      <c r="I392" s="5" t="str">
        <f>PROPER(TRIM(online_course_student_data_1!I392))</f>
        <v>Data Science</v>
      </c>
      <c r="J392" s="22">
        <f>IF(online_course_student_data_1!J392&gt;100%,online_course_student_data_1!J392/100,online_course_student_data_1!J392)</f>
        <v>0.62</v>
      </c>
      <c r="K392" s="11">
        <f>IF(online_course_student_data_1!K392&gt;2,online_course_student_data_1!K392/60,online_course_student_data_1!K392)</f>
        <v>0.75</v>
      </c>
      <c r="L392" s="4" t="s">
        <v>32</v>
      </c>
      <c r="M392" s="25">
        <f>IF(ISBLANK(online_course_student_data_1!M392),AVERAGE(1,5),IF(online_course_student_data_1!M392&gt;5,"5",online_course_student_data_1!M392))</f>
        <v>4</v>
      </c>
      <c r="N392" s="5">
        <f>LEN(online_course_student_data_1!N392)-LEN(SUBSTITUTE(online_course_student_data_1!N392,",",""))+1</f>
        <v>4</v>
      </c>
      <c r="O392" s="5" t="str" cm="1">
        <f t="array" ref="O392">_xlfn.IFS(OR(ISBLANK(online_course_student_data_1!F392),online_course_student_data_1!F392=0),"Unknown",AND(online_course_student_data_1!F392&gt;=18,online_course_student_data_1!F392&lt;=22),"Student",AND(online_course_student_data_1!F392&gt;=23,online_course_student_data_1!F392&lt;=30),"Early Career",AND(online_course_student_data_1!F392&gt;=31,online_course_student_data_1!F392&lt;=40),"Mid Career",online_course_student_data_1!F392&gt;=41,"Senior")</f>
        <v>Unknown</v>
      </c>
      <c r="P392" s="5" t="str" cm="1">
        <f t="array" ref="P392">_xlfn.IFS(AND((J392*100)+K392&gt;0,(J392*100)+K392&lt;=5),"Low",AND((J392*100)+K392&gt;5,(J392*100)+K392&lt;=15),"Medium",(J392*100)+K392&gt;15,"High")</f>
        <v>High</v>
      </c>
      <c r="Q392" s="24"/>
    </row>
    <row r="393" spans="1:17" x14ac:dyDescent="0.25">
      <c r="A393" s="4" t="s">
        <v>1738</v>
      </c>
      <c r="B393" s="5" t="str">
        <f>TRIM(PROPER(online_course_student_data_1!$B393))</f>
        <v>Eric Blackburn</v>
      </c>
      <c r="C393" s="4" t="str">
        <f>TRIM(CLEAN(online_course_student_data_1!$C393))</f>
        <v>hardyamanda@lee.com</v>
      </c>
      <c r="D393" s="5" t="str">
        <f>IF(LEFT(online_course_student_data_1!$D393,1)="F","Female","Male")</f>
        <v>Female</v>
      </c>
      <c r="E393" s="4" t="str">
        <f>IF(online_course_student_data_1!$E393="us","USA",IF(online_course_student_data_1!$E393="IN","INDIA",UPPER(online_course_student_data_1!$E393)))</f>
        <v>USA</v>
      </c>
      <c r="F393" s="13">
        <f>IF(OR(ISBLANK(online_course_student_data_1!F393),online_course_student_data_1!F393=0),ROUND(AVERAGE(online_course_student_data_1!F$2:F$1201),0),online_course_student_data_1!F393)</f>
        <v>39</v>
      </c>
      <c r="G393" s="10">
        <v>45616</v>
      </c>
      <c r="H393" s="5" t="str">
        <f>TRIM(online_course_student_data_1!H393)</f>
        <v>Startup Strategy</v>
      </c>
      <c r="I393" s="5" t="str">
        <f>PROPER(TRIM(online_course_student_data_1!I393))</f>
        <v>Business</v>
      </c>
      <c r="J393" s="22">
        <f>IF(online_course_student_data_1!J393&gt;100%,online_course_student_data_1!J393/100,online_course_student_data_1!J393)</f>
        <v>0.03</v>
      </c>
      <c r="K393" s="11">
        <f>IF(online_course_student_data_1!K393&gt;2,online_course_student_data_1!K393/60,online_course_student_data_1!K393)</f>
        <v>2</v>
      </c>
      <c r="L393" s="4" t="s">
        <v>39</v>
      </c>
      <c r="M393" s="25">
        <f>IF(ISBLANK(online_course_student_data_1!M393),AVERAGE(1,5),IF(online_course_student_data_1!M393&gt;5,"5",online_course_student_data_1!M393))</f>
        <v>5</v>
      </c>
      <c r="N393" s="5">
        <f>LEN(online_course_student_data_1!N393)-LEN(SUBSTITUTE(online_course_student_data_1!N393,",",""))+1</f>
        <v>5</v>
      </c>
      <c r="O393" s="5" t="str" cm="1">
        <f t="array" ref="O393">_xlfn.IFS(OR(ISBLANK(online_course_student_data_1!F393),online_course_student_data_1!F393=0),"Unknown",AND(online_course_student_data_1!F393&gt;=18,online_course_student_data_1!F393&lt;=22),"Student",AND(online_course_student_data_1!F393&gt;=23,online_course_student_data_1!F393&lt;=30),"Early Career",AND(online_course_student_data_1!F393&gt;=31,online_course_student_data_1!F393&lt;=40),"Mid Career",online_course_student_data_1!F393&gt;=41,"Senior")</f>
        <v>Mid Career</v>
      </c>
      <c r="P393" s="5" t="str" cm="1">
        <f t="array" ref="P393">_xlfn.IFS(AND((J393*100)+K393&gt;0,(J393*100)+K393&lt;=5),"Low",AND((J393*100)+K393&gt;5,(J393*100)+K393&lt;=15),"Medium",(J393*100)+K393&gt;15,"High")</f>
        <v>Low</v>
      </c>
      <c r="Q393" s="24"/>
    </row>
    <row r="394" spans="1:17" x14ac:dyDescent="0.25">
      <c r="A394" s="4" t="s">
        <v>1743</v>
      </c>
      <c r="B394" s="5" t="str">
        <f>TRIM(PROPER(online_course_student_data_1!$B394))</f>
        <v>Jennifer Garcia</v>
      </c>
      <c r="C394" s="4" t="str">
        <f>TRIM(CLEAN(online_course_student_data_1!$C394))</f>
        <v>bpark@gmail.com</v>
      </c>
      <c r="D394" s="5" t="str">
        <f>IF(LEFT(online_course_student_data_1!$D394,1)="F","Female","Male")</f>
        <v>Female</v>
      </c>
      <c r="E394" s="4" t="str">
        <f>IF(online_course_student_data_1!$E394="us","USA",IF(online_course_student_data_1!$E394="IN","INDIA",UPPER(online_course_student_data_1!$E394)))</f>
        <v>UK</v>
      </c>
      <c r="F394" s="13">
        <f>IF(OR(ISBLANK(online_course_student_data_1!F394),online_course_student_data_1!F394=0),ROUND(AVERAGE(online_course_student_data_1!F$2:F$1201),0),online_course_student_data_1!F394)</f>
        <v>35</v>
      </c>
      <c r="G394" s="10">
        <v>45513</v>
      </c>
      <c r="H394" s="5" t="str">
        <f>TRIM(online_course_student_data_1!H394)</f>
        <v>Social Media Strategy</v>
      </c>
      <c r="I394" s="5" t="str">
        <f>PROPER(TRIM(online_course_student_data_1!I394))</f>
        <v>Marketing</v>
      </c>
      <c r="J394" s="22">
        <f>IF(online_course_student_data_1!J394&gt;100%,online_course_student_data_1!J394/100,online_course_student_data_1!J394)</f>
        <v>0.19</v>
      </c>
      <c r="K394" s="11">
        <f>IF(online_course_student_data_1!K394&gt;2,online_course_student_data_1!K394/60,online_course_student_data_1!K394)</f>
        <v>2</v>
      </c>
      <c r="L394" s="4" t="s">
        <v>39</v>
      </c>
      <c r="M394" s="25">
        <f>IF(ISBLANK(online_course_student_data_1!M394),AVERAGE(1,5),IF(online_course_student_data_1!M394&gt;5,"5",online_course_student_data_1!M394))</f>
        <v>4</v>
      </c>
      <c r="N394" s="5">
        <f>LEN(online_course_student_data_1!N394)-LEN(SUBSTITUTE(online_course_student_data_1!N394,",",""))+1</f>
        <v>4</v>
      </c>
      <c r="O394" s="5" t="str" cm="1">
        <f t="array" ref="O394">_xlfn.IFS(OR(ISBLANK(online_course_student_data_1!F394),online_course_student_data_1!F394=0),"Unknown",AND(online_course_student_data_1!F394&gt;=18,online_course_student_data_1!F394&lt;=22),"Student",AND(online_course_student_data_1!F394&gt;=23,online_course_student_data_1!F394&lt;=30),"Early Career",AND(online_course_student_data_1!F394&gt;=31,online_course_student_data_1!F394&lt;=40),"Mid Career",online_course_student_data_1!F394&gt;=41,"Senior")</f>
        <v>Mid Career</v>
      </c>
      <c r="P394" s="5" t="str" cm="1">
        <f t="array" ref="P394">_xlfn.IFS(AND((J394*100)+K394&gt;0,(J394*100)+K394&lt;=5),"Low",AND((J394*100)+K394&gt;5,(J394*100)+K394&lt;=15),"Medium",(J394*100)+K394&gt;15,"High")</f>
        <v>High</v>
      </c>
      <c r="Q394" s="24"/>
    </row>
    <row r="395" spans="1:17" x14ac:dyDescent="0.25">
      <c r="A395" s="4" t="s">
        <v>1747</v>
      </c>
      <c r="B395" s="5" t="str">
        <f>TRIM(PROPER(online_course_student_data_1!$B395))</f>
        <v>Mary Ferguson</v>
      </c>
      <c r="C395" s="4" t="str">
        <f>TRIM(CLEAN(online_course_student_data_1!$C395))</f>
        <v>rachel85@yahoo.com</v>
      </c>
      <c r="D395" s="5" t="str">
        <f>IF(LEFT(online_course_student_data_1!$D395,1)="F","Female","Male")</f>
        <v>Male</v>
      </c>
      <c r="E395" s="4" t="str">
        <f>IF(online_course_student_data_1!$E395="us","USA",IF(online_course_student_data_1!$E395="IN","INDIA",UPPER(online_course_student_data_1!$E395)))</f>
        <v>UK</v>
      </c>
      <c r="F395" s="13">
        <f>IF(OR(ISBLANK(online_course_student_data_1!F395),online_course_student_data_1!F395=0),ROUND(AVERAGE(online_course_student_data_1!F$2:F$1201),0),online_course_student_data_1!F395)</f>
        <v>28</v>
      </c>
      <c r="G395" s="10">
        <v>44917</v>
      </c>
      <c r="H395" s="5" t="str">
        <f>TRIM(online_course_student_data_1!H395)</f>
        <v>Social Media Strategy</v>
      </c>
      <c r="I395" s="5" t="str">
        <f>PROPER(TRIM(online_course_student_data_1!I395))</f>
        <v>Marketing</v>
      </c>
      <c r="J395" s="22">
        <f>IF(online_course_student_data_1!J395&gt;100%,online_course_student_data_1!J395/100,online_course_student_data_1!J395)</f>
        <v>0.9</v>
      </c>
      <c r="K395" s="11">
        <f>IF(online_course_student_data_1!K395&gt;2,online_course_student_data_1!K395/60,online_course_student_data_1!K395)</f>
        <v>1.5</v>
      </c>
      <c r="L395" s="4" t="s">
        <v>39</v>
      </c>
      <c r="M395" s="25">
        <f>IF(ISBLANK(online_course_student_data_1!M395),AVERAGE(1,5),IF(online_course_student_data_1!M395&gt;5,"5",online_course_student_data_1!M395))</f>
        <v>5</v>
      </c>
      <c r="N395" s="5">
        <f>LEN(online_course_student_data_1!N395)-LEN(SUBSTITUTE(online_course_student_data_1!N395,",",""))+1</f>
        <v>4</v>
      </c>
      <c r="O395" s="5" t="str" cm="1">
        <f t="array" ref="O395">_xlfn.IFS(OR(ISBLANK(online_course_student_data_1!F395),online_course_student_data_1!F395=0),"Unknown",AND(online_course_student_data_1!F395&gt;=18,online_course_student_data_1!F395&lt;=22),"Student",AND(online_course_student_data_1!F395&gt;=23,online_course_student_data_1!F395&lt;=30),"Early Career",AND(online_course_student_data_1!F395&gt;=31,online_course_student_data_1!F395&lt;=40),"Mid Career",online_course_student_data_1!F395&gt;=41,"Senior")</f>
        <v>Early Career</v>
      </c>
      <c r="P395" s="5" t="str" cm="1">
        <f t="array" ref="P395">_xlfn.IFS(AND((J395*100)+K395&gt;0,(J395*100)+K395&lt;=5),"Low",AND((J395*100)+K395&gt;5,(J395*100)+K395&lt;=15),"Medium",(J395*100)+K395&gt;15,"High")</f>
        <v>High</v>
      </c>
      <c r="Q395" s="24"/>
    </row>
    <row r="396" spans="1:17" x14ac:dyDescent="0.25">
      <c r="A396" s="4" t="s">
        <v>1751</v>
      </c>
      <c r="B396" s="5" t="str">
        <f>TRIM(PROPER(online_course_student_data_1!$B396))</f>
        <v>Lisa Hart</v>
      </c>
      <c r="C396" s="4" t="str">
        <f>TRIM(CLEAN(online_course_student_data_1!$C396))</f>
        <v>vcannon@ward-chavez.biz</v>
      </c>
      <c r="D396" s="5" t="str">
        <f>IF(LEFT(online_course_student_data_1!$D396,1)="F","Female","Male")</f>
        <v>Male</v>
      </c>
      <c r="E396" s="4" t="str">
        <f>IF(online_course_student_data_1!$E396="us","USA",IF(online_course_student_data_1!$E396="IN","INDIA",UPPER(online_course_student_data_1!$E396)))</f>
        <v>CANADA</v>
      </c>
      <c r="F396" s="13">
        <f>IF(OR(ISBLANK(online_course_student_data_1!F396),online_course_student_data_1!F396=0),ROUND(AVERAGE(online_course_student_data_1!F$2:F$1201),0),online_course_student_data_1!F396)</f>
        <v>16</v>
      </c>
      <c r="G396" s="10">
        <v>45474</v>
      </c>
      <c r="H396" s="5" t="str">
        <f>TRIM(online_course_student_data_1!H396)</f>
        <v>Python for Data Science</v>
      </c>
      <c r="I396" s="5" t="str">
        <f>PROPER(TRIM(online_course_student_data_1!I396))</f>
        <v>Data Science</v>
      </c>
      <c r="J396" s="22">
        <f>IF(online_course_student_data_1!J396&gt;100%,online_course_student_data_1!J396/100,online_course_student_data_1!J396)</f>
        <v>0.97</v>
      </c>
      <c r="K396" s="11">
        <f>IF(online_course_student_data_1!K396&gt;2,online_course_student_data_1!K396/60,online_course_student_data_1!K396)</f>
        <v>1.5</v>
      </c>
      <c r="L396" s="4" t="s">
        <v>39</v>
      </c>
      <c r="M396" s="25">
        <f>IF(ISBLANK(online_course_student_data_1!M396),AVERAGE(1,5),IF(online_course_student_data_1!M396&gt;5,"5",online_course_student_data_1!M396))</f>
        <v>3</v>
      </c>
      <c r="N396" s="5">
        <f>LEN(online_course_student_data_1!N396)-LEN(SUBSTITUTE(online_course_student_data_1!N396,",",""))+1</f>
        <v>6</v>
      </c>
      <c r="O396" s="5" t="str" cm="1">
        <f t="array" ref="O396">_xlfn.IFS(OR(ISBLANK(online_course_student_data_1!F396),online_course_student_data_1!F396=0),"Unknown",AND(online_course_student_data_1!F396&gt;=18,online_course_student_data_1!F396&lt;=22),"Student",AND(online_course_student_data_1!F396&gt;=23,online_course_student_data_1!F396&lt;=30),"Early Career",AND(online_course_student_data_1!F396&gt;=31,online_course_student_data_1!F396&lt;=40),"Mid Career",online_course_student_data_1!F396&gt;=41,"Senior")</f>
        <v>Unknown</v>
      </c>
      <c r="P396" s="5" t="str" cm="1">
        <f t="array" ref="P396">_xlfn.IFS(AND((J396*100)+K396&gt;0,(J396*100)+K396&lt;=5),"Low",AND((J396*100)+K396&gt;5,(J396*100)+K396&lt;=15),"Medium",(J396*100)+K396&gt;15,"High")</f>
        <v>High</v>
      </c>
      <c r="Q396" s="24"/>
    </row>
    <row r="397" spans="1:17" x14ac:dyDescent="0.25">
      <c r="A397" s="4" t="s">
        <v>1754</v>
      </c>
      <c r="B397" s="5" t="str">
        <f>TRIM(PROPER(online_course_student_data_1!$B397))</f>
        <v>Kelly Holder</v>
      </c>
      <c r="C397" s="4" t="str">
        <f>TRIM(CLEAN(online_course_student_data_1!$C397))</f>
        <v>evansjeffrey@yahoo.com</v>
      </c>
      <c r="D397" s="5" t="str">
        <f>IF(LEFT(online_course_student_data_1!$D397,1)="F","Female","Male")</f>
        <v>Female</v>
      </c>
      <c r="E397" s="4" t="str">
        <f>IF(online_course_student_data_1!$E397="us","USA",IF(online_course_student_data_1!$E397="IN","INDIA",UPPER(online_course_student_data_1!$E397)))</f>
        <v>GERMANY</v>
      </c>
      <c r="F397" s="13">
        <f>IF(OR(ISBLANK(online_course_student_data_1!F397),online_course_student_data_1!F397=0),ROUND(AVERAGE(online_course_student_data_1!F$2:F$1201),0),online_course_student_data_1!F397)</f>
        <v>16</v>
      </c>
      <c r="G397" s="10">
        <v>44746</v>
      </c>
      <c r="H397" s="5" t="str">
        <f>TRIM(online_course_student_data_1!H397)</f>
        <v>Startup Strategy</v>
      </c>
      <c r="I397" s="5" t="str">
        <f>PROPER(TRIM(online_course_student_data_1!I397))</f>
        <v>Business</v>
      </c>
      <c r="J397" s="22">
        <f>IF(online_course_student_data_1!J397&gt;100%,online_course_student_data_1!J397/100,online_course_student_data_1!J397)</f>
        <v>0.03</v>
      </c>
      <c r="K397" s="11">
        <f>IF(online_course_student_data_1!K397&gt;2,online_course_student_data_1!K397/60,online_course_student_data_1!K397)</f>
        <v>1.5</v>
      </c>
      <c r="L397" s="4" t="s">
        <v>32</v>
      </c>
      <c r="M397" s="25" t="str">
        <f>IF(ISBLANK(online_course_student_data_1!M397),AVERAGE(1,5),IF(online_course_student_data_1!M397&gt;5,"5",online_course_student_data_1!M397))</f>
        <v>5</v>
      </c>
      <c r="N397" s="5">
        <f>LEN(online_course_student_data_1!N397)-LEN(SUBSTITUTE(online_course_student_data_1!N397,",",""))+1</f>
        <v>4</v>
      </c>
      <c r="O397" s="5" t="str" cm="1">
        <f t="array" ref="O397">_xlfn.IFS(OR(ISBLANK(online_course_student_data_1!F397),online_course_student_data_1!F397=0),"Unknown",AND(online_course_student_data_1!F397&gt;=18,online_course_student_data_1!F397&lt;=22),"Student",AND(online_course_student_data_1!F397&gt;=23,online_course_student_data_1!F397&lt;=30),"Early Career",AND(online_course_student_data_1!F397&gt;=31,online_course_student_data_1!F397&lt;=40),"Mid Career",online_course_student_data_1!F397&gt;=41,"Senior")</f>
        <v>Unknown</v>
      </c>
      <c r="P397" s="5" t="str" cm="1">
        <f t="array" ref="P397">_xlfn.IFS(AND((J397*100)+K397&gt;0,(J397*100)+K397&lt;=5),"Low",AND((J397*100)+K397&gt;5,(J397*100)+K397&lt;=15),"Medium",(J397*100)+K397&gt;15,"High")</f>
        <v>Low</v>
      </c>
      <c r="Q397" s="24"/>
    </row>
    <row r="398" spans="1:17" x14ac:dyDescent="0.25">
      <c r="A398" s="4" t="s">
        <v>1758</v>
      </c>
      <c r="B398" s="5" t="str">
        <f>TRIM(PROPER(online_course_student_data_1!$B398))</f>
        <v>Tamara Dixon</v>
      </c>
      <c r="C398" s="4" t="str">
        <f>TRIM(CLEAN(online_course_student_data_1!$C398))</f>
        <v>johnsonmichael@baker.com</v>
      </c>
      <c r="D398" s="5" t="str">
        <f>IF(LEFT(online_course_student_data_1!$D398,1)="F","Female","Male")</f>
        <v>Male</v>
      </c>
      <c r="E398" s="4" t="str">
        <f>IF(online_course_student_data_1!$E398="us","USA",IF(online_course_student_data_1!$E398="IN","INDIA",UPPER(online_course_student_data_1!$E398)))</f>
        <v>GERMANY</v>
      </c>
      <c r="F398" s="13">
        <f>IF(OR(ISBLANK(online_course_student_data_1!F398),online_course_student_data_1!F398=0),ROUND(AVERAGE(online_course_student_data_1!F$2:F$1201),0),online_course_student_data_1!F398)</f>
        <v>25</v>
      </c>
      <c r="G398" s="10">
        <v>44839</v>
      </c>
      <c r="H398" s="5" t="str">
        <f>TRIM(online_course_student_data_1!H398)</f>
        <v>Graphic Design Basics</v>
      </c>
      <c r="I398" s="5" t="str">
        <f>PROPER(TRIM(online_course_student_data_1!I398))</f>
        <v>Design</v>
      </c>
      <c r="J398" s="22">
        <f>IF(online_course_student_data_1!J398&gt;100%,online_course_student_data_1!J398/100,online_course_student_data_1!J398)</f>
        <v>0.23</v>
      </c>
      <c r="K398" s="11">
        <f>IF(online_course_student_data_1!K398&gt;2,online_course_student_data_1!K398/60,online_course_student_data_1!K398)</f>
        <v>1</v>
      </c>
      <c r="L398" s="4" t="s">
        <v>32</v>
      </c>
      <c r="M398" s="25" t="str">
        <f>IF(ISBLANK(online_course_student_data_1!M398),AVERAGE(1,5),IF(online_course_student_data_1!M398&gt;5,"5",online_course_student_data_1!M398))</f>
        <v>5</v>
      </c>
      <c r="N398" s="5">
        <f>LEN(online_course_student_data_1!N398)-LEN(SUBSTITUTE(online_course_student_data_1!N398,",",""))+1</f>
        <v>8</v>
      </c>
      <c r="O398" s="5" t="str" cm="1">
        <f t="array" ref="O398">_xlfn.IFS(OR(ISBLANK(online_course_student_data_1!F398),online_course_student_data_1!F398=0),"Unknown",AND(online_course_student_data_1!F398&gt;=18,online_course_student_data_1!F398&lt;=22),"Student",AND(online_course_student_data_1!F398&gt;=23,online_course_student_data_1!F398&lt;=30),"Early Career",AND(online_course_student_data_1!F398&gt;=31,online_course_student_data_1!F398&lt;=40),"Mid Career",online_course_student_data_1!F398&gt;=41,"Senior")</f>
        <v>Early Career</v>
      </c>
      <c r="P398" s="5" t="str" cm="1">
        <f t="array" ref="P398">_xlfn.IFS(AND((J398*100)+K398&gt;0,(J398*100)+K398&lt;=5),"Low",AND((J398*100)+K398&gt;5,(J398*100)+K398&lt;=15),"Medium",(J398*100)+K398&gt;15,"High")</f>
        <v>High</v>
      </c>
      <c r="Q398" s="24"/>
    </row>
    <row r="399" spans="1:17" x14ac:dyDescent="0.25">
      <c r="A399" s="4" t="s">
        <v>1762</v>
      </c>
      <c r="B399" s="5" t="str">
        <f>TRIM(PROPER(online_course_student_data_1!$B399))</f>
        <v>Laura Robinson</v>
      </c>
      <c r="C399" s="4" t="str">
        <f>TRIM(CLEAN(online_course_student_data_1!$C399))</f>
        <v>laura27@warner.com</v>
      </c>
      <c r="D399" s="5" t="str">
        <f>IF(LEFT(online_course_student_data_1!$D399,1)="F","Female","Male")</f>
        <v>Female</v>
      </c>
      <c r="E399" s="4" t="str">
        <f>IF(online_course_student_data_1!$E399="us","USA",IF(online_course_student_data_1!$E399="IN","INDIA",UPPER(online_course_student_data_1!$E399)))</f>
        <v>UK</v>
      </c>
      <c r="F399" s="13">
        <f>IF(OR(ISBLANK(online_course_student_data_1!F399),online_course_student_data_1!F399=0),ROUND(AVERAGE(online_course_student_data_1!F$2:F$1201),0),online_course_student_data_1!F399)</f>
        <v>16</v>
      </c>
      <c r="G399" s="10">
        <v>44989</v>
      </c>
      <c r="H399" s="5" t="str">
        <f>TRIM(online_course_student_data_1!H399)</f>
        <v>Project Management Essentials</v>
      </c>
      <c r="I399" s="5" t="str">
        <f>PROPER(TRIM(online_course_student_data_1!I399))</f>
        <v>Business</v>
      </c>
      <c r="J399" s="22">
        <f>IF(online_course_student_data_1!J399&gt;100%,online_course_student_data_1!J399/100,online_course_student_data_1!J399)</f>
        <v>0.25</v>
      </c>
      <c r="K399" s="11">
        <f>IF(online_course_student_data_1!K399&gt;2,online_course_student_data_1!K399/60,online_course_student_data_1!K399)</f>
        <v>1</v>
      </c>
      <c r="L399" s="4" t="s">
        <v>39</v>
      </c>
      <c r="M399" s="25" t="str">
        <f>IF(ISBLANK(online_course_student_data_1!M399),AVERAGE(1,5),IF(online_course_student_data_1!M399&gt;5,"5",online_course_student_data_1!M399))</f>
        <v>5</v>
      </c>
      <c r="N399" s="5">
        <f>LEN(online_course_student_data_1!N399)-LEN(SUBSTITUTE(online_course_student_data_1!N399,",",""))+1</f>
        <v>4</v>
      </c>
      <c r="O399" s="5" t="str" cm="1">
        <f t="array" ref="O399">_xlfn.IFS(OR(ISBLANK(online_course_student_data_1!F399),online_course_student_data_1!F399=0),"Unknown",AND(online_course_student_data_1!F399&gt;=18,online_course_student_data_1!F399&lt;=22),"Student",AND(online_course_student_data_1!F399&gt;=23,online_course_student_data_1!F399&lt;=30),"Early Career",AND(online_course_student_data_1!F399&gt;=31,online_course_student_data_1!F399&lt;=40),"Mid Career",online_course_student_data_1!F399&gt;=41,"Senior")</f>
        <v>Unknown</v>
      </c>
      <c r="P399" s="5" t="str" cm="1">
        <f t="array" ref="P399">_xlfn.IFS(AND((J399*100)+K399&gt;0,(J399*100)+K399&lt;=5),"Low",AND((J399*100)+K399&gt;5,(J399*100)+K399&lt;=15),"Medium",(J399*100)+K399&gt;15,"High")</f>
        <v>High</v>
      </c>
      <c r="Q399" s="24"/>
    </row>
    <row r="400" spans="1:17" x14ac:dyDescent="0.25">
      <c r="A400" s="4" t="s">
        <v>1766</v>
      </c>
      <c r="B400" s="5" t="str">
        <f>TRIM(PROPER(online_course_student_data_1!$B400))</f>
        <v>Anthony Wise</v>
      </c>
      <c r="C400" s="4" t="str">
        <f>TRIM(CLEAN(online_course_student_data_1!$C400))</f>
        <v>hbutler@gmail.com</v>
      </c>
      <c r="D400" s="5" t="str">
        <f>IF(LEFT(online_course_student_data_1!$D400,1)="F","Female","Male")</f>
        <v>Male</v>
      </c>
      <c r="E400" s="4" t="str">
        <f>IF(online_course_student_data_1!$E400="us","USA",IF(online_course_student_data_1!$E400="IN","INDIA",UPPER(online_course_student_data_1!$E400)))</f>
        <v>INDIA</v>
      </c>
      <c r="F400" s="13">
        <f>IF(OR(ISBLANK(online_course_student_data_1!F400),online_course_student_data_1!F400=0),ROUND(AVERAGE(online_course_student_data_1!F$2:F$1201),0),online_course_student_data_1!F400)</f>
        <v>16</v>
      </c>
      <c r="G400" s="10">
        <v>44657</v>
      </c>
      <c r="H400" s="5" t="str">
        <f>TRIM(online_course_student_data_1!H400)</f>
        <v>UI/UX Fundamentals</v>
      </c>
      <c r="I400" s="5" t="str">
        <f>PROPER(TRIM(online_course_student_data_1!I400))</f>
        <v>Design</v>
      </c>
      <c r="J400" s="22">
        <f>IF(online_course_student_data_1!J400&gt;100%,online_course_student_data_1!J400/100,online_course_student_data_1!J400)</f>
        <v>0.48</v>
      </c>
      <c r="K400" s="11">
        <f>IF(online_course_student_data_1!K400&gt;2,online_course_student_data_1!K400/60,online_course_student_data_1!K400)</f>
        <v>0.75</v>
      </c>
      <c r="L400" s="4" t="s">
        <v>32</v>
      </c>
      <c r="M400" s="25">
        <f>IF(ISBLANK(online_course_student_data_1!M400),AVERAGE(1,5),IF(online_course_student_data_1!M400&gt;5,"5",online_course_student_data_1!M400))</f>
        <v>3</v>
      </c>
      <c r="N400" s="5">
        <f>LEN(online_course_student_data_1!N400)-LEN(SUBSTITUTE(online_course_student_data_1!N400,",",""))+1</f>
        <v>1</v>
      </c>
      <c r="O400" s="5" t="str" cm="1">
        <f t="array" ref="O400">_xlfn.IFS(OR(ISBLANK(online_course_student_data_1!F400),online_course_student_data_1!F400=0),"Unknown",AND(online_course_student_data_1!F400&gt;=18,online_course_student_data_1!F400&lt;=22),"Student",AND(online_course_student_data_1!F400&gt;=23,online_course_student_data_1!F400&lt;=30),"Early Career",AND(online_course_student_data_1!F400&gt;=31,online_course_student_data_1!F400&lt;=40),"Mid Career",online_course_student_data_1!F400&gt;=41,"Senior")</f>
        <v>Unknown</v>
      </c>
      <c r="P400" s="5" t="str" cm="1">
        <f t="array" ref="P400">_xlfn.IFS(AND((J400*100)+K400&gt;0,(J400*100)+K400&lt;=5),"Low",AND((J400*100)+K400&gt;5,(J400*100)+K400&lt;=15),"Medium",(J400*100)+K400&gt;15,"High")</f>
        <v>High</v>
      </c>
      <c r="Q400" s="24"/>
    </row>
    <row r="401" spans="1:17" x14ac:dyDescent="0.25">
      <c r="A401" s="4" t="s">
        <v>1769</v>
      </c>
      <c r="B401" s="5" t="str">
        <f>TRIM(PROPER(online_course_student_data_1!$B401))</f>
        <v>Lynn Brown</v>
      </c>
      <c r="C401" s="4" t="str">
        <f>TRIM(CLEAN(online_course_student_data_1!$C401))</f>
        <v>amber25@wolfe.biz</v>
      </c>
      <c r="D401" s="5" t="str">
        <f>IF(LEFT(online_course_student_data_1!$D401,1)="F","Female","Male")</f>
        <v>Female</v>
      </c>
      <c r="E401" s="4" t="str">
        <f>IF(online_course_student_data_1!$E401="us","USA",IF(online_course_student_data_1!$E401="IN","INDIA",UPPER(online_course_student_data_1!$E401)))</f>
        <v>CANADA</v>
      </c>
      <c r="F401" s="13">
        <f>IF(OR(ISBLANK(online_course_student_data_1!F401),online_course_student_data_1!F401=0),ROUND(AVERAGE(online_course_student_data_1!F$2:F$1201),0),online_course_student_data_1!F401)</f>
        <v>16</v>
      </c>
      <c r="G401" s="10">
        <v>45672</v>
      </c>
      <c r="H401" s="5" t="str">
        <f>TRIM(online_course_student_data_1!H401)</f>
        <v>React for Beginners</v>
      </c>
      <c r="I401" s="5" t="str">
        <f>PROPER(TRIM(online_course_student_data_1!I401))</f>
        <v>Web Development</v>
      </c>
      <c r="J401" s="22">
        <f>IF(online_course_student_data_1!J401&gt;100%,online_course_student_data_1!J401/100,online_course_student_data_1!J401)</f>
        <v>0.49</v>
      </c>
      <c r="K401" s="11">
        <f>IF(online_course_student_data_1!K401&gt;2,online_course_student_data_1!K401/60,online_course_student_data_1!K401)</f>
        <v>1</v>
      </c>
      <c r="L401" s="4" t="s">
        <v>32</v>
      </c>
      <c r="M401" s="25">
        <f>IF(ISBLANK(online_course_student_data_1!M401),AVERAGE(1,5),IF(online_course_student_data_1!M401&gt;5,"5",online_course_student_data_1!M401))</f>
        <v>5</v>
      </c>
      <c r="N401" s="5">
        <f>LEN(online_course_student_data_1!N401)-LEN(SUBSTITUTE(online_course_student_data_1!N401,",",""))+1</f>
        <v>7</v>
      </c>
      <c r="O401" s="5" t="str" cm="1">
        <f t="array" ref="O401">_xlfn.IFS(OR(ISBLANK(online_course_student_data_1!F401),online_course_student_data_1!F401=0),"Unknown",AND(online_course_student_data_1!F401&gt;=18,online_course_student_data_1!F401&lt;=22),"Student",AND(online_course_student_data_1!F401&gt;=23,online_course_student_data_1!F401&lt;=30),"Early Career",AND(online_course_student_data_1!F401&gt;=31,online_course_student_data_1!F401&lt;=40),"Mid Career",online_course_student_data_1!F401&gt;=41,"Senior")</f>
        <v>Unknown</v>
      </c>
      <c r="P401" s="5" t="str" cm="1">
        <f t="array" ref="P401">_xlfn.IFS(AND((J401*100)+K401&gt;0,(J401*100)+K401&lt;=5),"Low",AND((J401*100)+K401&gt;5,(J401*100)+K401&lt;=15),"Medium",(J401*100)+K401&gt;15,"High")</f>
        <v>High</v>
      </c>
      <c r="Q401" s="24"/>
    </row>
    <row r="402" spans="1:17" x14ac:dyDescent="0.25">
      <c r="A402" s="4" t="s">
        <v>1774</v>
      </c>
      <c r="B402" s="5" t="str">
        <f>TRIM(PROPER(online_course_student_data_1!$B402))</f>
        <v>Jeffrey Hartman</v>
      </c>
      <c r="C402" s="4" t="str">
        <f>TRIM(CLEAN(online_course_student_data_1!$C402))</f>
        <v>matthewalvarez@williams.net</v>
      </c>
      <c r="D402" s="5" t="str">
        <f>IF(LEFT(online_course_student_data_1!$D402,1)="F","Female","Male")</f>
        <v>Female</v>
      </c>
      <c r="E402" s="4" t="str">
        <f>IF(online_course_student_data_1!$E402="us","USA",IF(online_course_student_data_1!$E402="IN","INDIA",UPPER(online_course_student_data_1!$E402)))</f>
        <v>USA</v>
      </c>
      <c r="F402" s="13">
        <f>IF(OR(ISBLANK(online_course_student_data_1!F402),online_course_student_data_1!F402=0),ROUND(AVERAGE(online_course_student_data_1!F$2:F$1201),0),online_course_student_data_1!F402)</f>
        <v>16</v>
      </c>
      <c r="G402" s="10">
        <v>45350</v>
      </c>
      <c r="H402" s="5" t="str">
        <f>TRIM(online_course_student_data_1!H402)</f>
        <v>Graphic Design Basics</v>
      </c>
      <c r="I402" s="5" t="str">
        <f>PROPER(TRIM(online_course_student_data_1!I402))</f>
        <v>Design</v>
      </c>
      <c r="J402" s="22">
        <f>IF(online_course_student_data_1!J402&gt;100%,online_course_student_data_1!J402/100,online_course_student_data_1!J402)</f>
        <v>0.06</v>
      </c>
      <c r="K402" s="11">
        <f>IF(online_course_student_data_1!K402&gt;2,online_course_student_data_1!K402/60,online_course_student_data_1!K402)</f>
        <v>2</v>
      </c>
      <c r="L402" s="4" t="s">
        <v>32</v>
      </c>
      <c r="M402" s="25">
        <f>IF(ISBLANK(online_course_student_data_1!M402),AVERAGE(1,5),IF(online_course_student_data_1!M402&gt;5,"5",online_course_student_data_1!M402))</f>
        <v>3</v>
      </c>
      <c r="N402" s="5">
        <f>LEN(online_course_student_data_1!N402)-LEN(SUBSTITUTE(online_course_student_data_1!N402,",",""))+1</f>
        <v>7</v>
      </c>
      <c r="O402" s="5" t="str" cm="1">
        <f t="array" ref="O402">_xlfn.IFS(OR(ISBLANK(online_course_student_data_1!F402),online_course_student_data_1!F402=0),"Unknown",AND(online_course_student_data_1!F402&gt;=18,online_course_student_data_1!F402&lt;=22),"Student",AND(online_course_student_data_1!F402&gt;=23,online_course_student_data_1!F402&lt;=30),"Early Career",AND(online_course_student_data_1!F402&gt;=31,online_course_student_data_1!F402&lt;=40),"Mid Career",online_course_student_data_1!F402&gt;=41,"Senior")</f>
        <v>Unknown</v>
      </c>
      <c r="P402" s="5" t="str" cm="1">
        <f t="array" ref="P402">_xlfn.IFS(AND((J402*100)+K402&gt;0,(J402*100)+K402&lt;=5),"Low",AND((J402*100)+K402&gt;5,(J402*100)+K402&lt;=15),"Medium",(J402*100)+K402&gt;15,"High")</f>
        <v>Medium</v>
      </c>
      <c r="Q402" s="24"/>
    </row>
    <row r="403" spans="1:17" x14ac:dyDescent="0.25">
      <c r="A403" s="4" t="s">
        <v>1778</v>
      </c>
      <c r="B403" s="5" t="str">
        <f>TRIM(PROPER(online_course_student_data_1!$B403))</f>
        <v>Justin Freeman</v>
      </c>
      <c r="C403" s="4" t="str">
        <f>TRIM(CLEAN(online_course_student_data_1!$C403))</f>
        <v>johnadams@morris-glass.com</v>
      </c>
      <c r="D403" s="5" t="str">
        <f>IF(LEFT(online_course_student_data_1!$D403,1)="F","Female","Male")</f>
        <v>Female</v>
      </c>
      <c r="E403" s="4" t="str">
        <f>IF(online_course_student_data_1!$E403="us","USA",IF(online_course_student_data_1!$E403="IN","INDIA",UPPER(online_course_student_data_1!$E403)))</f>
        <v>UK</v>
      </c>
      <c r="F403" s="13">
        <f>IF(OR(ISBLANK(online_course_student_data_1!F403),online_course_student_data_1!F403=0),ROUND(AVERAGE(online_course_student_data_1!F$2:F$1201),0),online_course_student_data_1!F403)</f>
        <v>16</v>
      </c>
      <c r="G403" s="10">
        <v>45567</v>
      </c>
      <c r="H403" s="5" t="str">
        <f>TRIM(online_course_student_data_1!H403)</f>
        <v>Digital Marketing 101</v>
      </c>
      <c r="I403" s="5" t="str">
        <f>PROPER(TRIM(online_course_student_data_1!I403))</f>
        <v>Marketing</v>
      </c>
      <c r="J403" s="22">
        <f>IF(online_course_student_data_1!J403&gt;100%,online_course_student_data_1!J403/100,online_course_student_data_1!J403)</f>
        <v>0.03</v>
      </c>
      <c r="K403" s="11">
        <f>IF(online_course_student_data_1!K403&gt;2,online_course_student_data_1!K403/60,online_course_student_data_1!K403)</f>
        <v>2</v>
      </c>
      <c r="L403" s="4" t="s">
        <v>39</v>
      </c>
      <c r="M403" s="25">
        <f>IF(ISBLANK(online_course_student_data_1!M403),AVERAGE(1,5),IF(online_course_student_data_1!M403&gt;5,"5",online_course_student_data_1!M403))</f>
        <v>2</v>
      </c>
      <c r="N403" s="5">
        <f>LEN(online_course_student_data_1!N403)-LEN(SUBSTITUTE(online_course_student_data_1!N403,",",""))+1</f>
        <v>7</v>
      </c>
      <c r="O403" s="5" t="str" cm="1">
        <f t="array" ref="O403">_xlfn.IFS(OR(ISBLANK(online_course_student_data_1!F403),online_course_student_data_1!F403=0),"Unknown",AND(online_course_student_data_1!F403&gt;=18,online_course_student_data_1!F403&lt;=22),"Student",AND(online_course_student_data_1!F403&gt;=23,online_course_student_data_1!F403&lt;=30),"Early Career",AND(online_course_student_data_1!F403&gt;=31,online_course_student_data_1!F403&lt;=40),"Mid Career",online_course_student_data_1!F403&gt;=41,"Senior")</f>
        <v>Unknown</v>
      </c>
      <c r="P403" s="5" t="str" cm="1">
        <f t="array" ref="P403">_xlfn.IFS(AND((J403*100)+K403&gt;0,(J403*100)+K403&lt;=5),"Low",AND((J403*100)+K403&gt;5,(J403*100)+K403&lt;=15),"Medium",(J403*100)+K403&gt;15,"High")</f>
        <v>Low</v>
      </c>
      <c r="Q403" s="24"/>
    </row>
    <row r="404" spans="1:17" x14ac:dyDescent="0.25">
      <c r="A404" s="4" t="s">
        <v>1782</v>
      </c>
      <c r="B404" s="5" t="str">
        <f>TRIM(PROPER(online_course_student_data_1!$B404))</f>
        <v>Frank Wheeler</v>
      </c>
      <c r="C404" s="4" t="str">
        <f>TRIM(CLEAN(online_course_student_data_1!$C404))</f>
        <v>gary59@hanson-alexander.com</v>
      </c>
      <c r="D404" s="5" t="str">
        <f>IF(LEFT(online_course_student_data_1!$D404,1)="F","Female","Male")</f>
        <v>Male</v>
      </c>
      <c r="E404" s="4" t="str">
        <f>IF(online_course_student_data_1!$E404="us","USA",IF(online_course_student_data_1!$E404="IN","INDIA",UPPER(online_course_student_data_1!$E404)))</f>
        <v>INDIA</v>
      </c>
      <c r="F404" s="13">
        <f>IF(OR(ISBLANK(online_course_student_data_1!F404),online_course_student_data_1!F404=0),ROUND(AVERAGE(online_course_student_data_1!F$2:F$1201),0),online_course_student_data_1!F404)</f>
        <v>37</v>
      </c>
      <c r="G404" s="10">
        <v>44832</v>
      </c>
      <c r="H404" s="5" t="str">
        <f>TRIM(online_course_student_data_1!H404)</f>
        <v>React for Beginners</v>
      </c>
      <c r="I404" s="5" t="str">
        <f>PROPER(TRIM(online_course_student_data_1!I404))</f>
        <v>Web Development</v>
      </c>
      <c r="J404" s="22">
        <f>IF(online_course_student_data_1!J404&gt;100%,online_course_student_data_1!J404/100,online_course_student_data_1!J404)</f>
        <v>0.56999999999999995</v>
      </c>
      <c r="K404" s="11">
        <f>IF(online_course_student_data_1!K404&gt;2,online_course_student_data_1!K404/60,online_course_student_data_1!K404)</f>
        <v>1.5</v>
      </c>
      <c r="L404" s="4" t="s">
        <v>39</v>
      </c>
      <c r="M404" s="25">
        <f>IF(ISBLANK(online_course_student_data_1!M404),AVERAGE(1,5),IF(online_course_student_data_1!M404&gt;5,"5",online_course_student_data_1!M404))</f>
        <v>3</v>
      </c>
      <c r="N404" s="5">
        <f>LEN(online_course_student_data_1!N404)-LEN(SUBSTITUTE(online_course_student_data_1!N404,",",""))+1</f>
        <v>2</v>
      </c>
      <c r="O404" s="5" t="str" cm="1">
        <f t="array" ref="O404">_xlfn.IFS(OR(ISBLANK(online_course_student_data_1!F404),online_course_student_data_1!F404=0),"Unknown",AND(online_course_student_data_1!F404&gt;=18,online_course_student_data_1!F404&lt;=22),"Student",AND(online_course_student_data_1!F404&gt;=23,online_course_student_data_1!F404&lt;=30),"Early Career",AND(online_course_student_data_1!F404&gt;=31,online_course_student_data_1!F404&lt;=40),"Mid Career",online_course_student_data_1!F404&gt;=41,"Senior")</f>
        <v>Mid Career</v>
      </c>
      <c r="P404" s="5" t="str" cm="1">
        <f t="array" ref="P404">_xlfn.IFS(AND((J404*100)+K404&gt;0,(J404*100)+K404&lt;=5),"Low",AND((J404*100)+K404&gt;5,(J404*100)+K404&lt;=15),"Medium",(J404*100)+K404&gt;15,"High")</f>
        <v>High</v>
      </c>
      <c r="Q404" s="24"/>
    </row>
    <row r="405" spans="1:17" x14ac:dyDescent="0.25">
      <c r="A405" s="4" t="s">
        <v>1787</v>
      </c>
      <c r="B405" s="5" t="str">
        <f>TRIM(PROPER(online_course_student_data_1!$B405))</f>
        <v>Angelica Singh</v>
      </c>
      <c r="C405" s="4" t="str">
        <f>TRIM(CLEAN(online_course_student_data_1!$C405))</f>
        <v>mistywilkins@cooper.com</v>
      </c>
      <c r="D405" s="5" t="str">
        <f>IF(LEFT(online_course_student_data_1!$D405,1)="F","Female","Male")</f>
        <v>Male</v>
      </c>
      <c r="E405" s="4" t="str">
        <f>IF(online_course_student_data_1!$E405="us","USA",IF(online_course_student_data_1!$E405="IN","INDIA",UPPER(online_course_student_data_1!$E405)))</f>
        <v>USA</v>
      </c>
      <c r="F405" s="13">
        <f>IF(OR(ISBLANK(online_course_student_data_1!F405),online_course_student_data_1!F405=0),ROUND(AVERAGE(online_course_student_data_1!F$2:F$1201),0),online_course_student_data_1!F405)</f>
        <v>16</v>
      </c>
      <c r="G405" s="10">
        <v>45232</v>
      </c>
      <c r="H405" s="5" t="str">
        <f>TRIM(online_course_student_data_1!H405)</f>
        <v>Python for Data Science</v>
      </c>
      <c r="I405" s="5" t="str">
        <f>PROPER(TRIM(online_course_student_data_1!I405))</f>
        <v>Data Science</v>
      </c>
      <c r="J405" s="22">
        <f>IF(online_course_student_data_1!J405&gt;100%,online_course_student_data_1!J405/100,online_course_student_data_1!J405)</f>
        <v>0.19</v>
      </c>
      <c r="K405" s="11">
        <f>IF(online_course_student_data_1!K405&gt;2,online_course_student_data_1!K405/60,online_course_student_data_1!K405)</f>
        <v>0.75</v>
      </c>
      <c r="L405" s="4" t="s">
        <v>39</v>
      </c>
      <c r="M405" s="25">
        <f>IF(ISBLANK(online_course_student_data_1!M405),AVERAGE(1,5),IF(online_course_student_data_1!M405&gt;5,"5",online_course_student_data_1!M405))</f>
        <v>2</v>
      </c>
      <c r="N405" s="5">
        <f>LEN(online_course_student_data_1!N405)-LEN(SUBSTITUTE(online_course_student_data_1!N405,",",""))+1</f>
        <v>6</v>
      </c>
      <c r="O405" s="5" t="str" cm="1">
        <f t="array" ref="O405">_xlfn.IFS(OR(ISBLANK(online_course_student_data_1!F405),online_course_student_data_1!F405=0),"Unknown",AND(online_course_student_data_1!F405&gt;=18,online_course_student_data_1!F405&lt;=22),"Student",AND(online_course_student_data_1!F405&gt;=23,online_course_student_data_1!F405&lt;=30),"Early Career",AND(online_course_student_data_1!F405&gt;=31,online_course_student_data_1!F405&lt;=40),"Mid Career",online_course_student_data_1!F405&gt;=41,"Senior")</f>
        <v>Unknown</v>
      </c>
      <c r="P405" s="5" t="str" cm="1">
        <f t="array" ref="P405">_xlfn.IFS(AND((J405*100)+K405&gt;0,(J405*100)+K405&lt;=5),"Low",AND((J405*100)+K405&gt;5,(J405*100)+K405&lt;=15),"Medium",(J405*100)+K405&gt;15,"High")</f>
        <v>High</v>
      </c>
      <c r="Q405" s="24"/>
    </row>
    <row r="406" spans="1:17" x14ac:dyDescent="0.25">
      <c r="A406" s="4" t="s">
        <v>1790</v>
      </c>
      <c r="B406" s="5" t="str">
        <f>TRIM(PROPER(online_course_student_data_1!$B406))</f>
        <v>Christy Payne</v>
      </c>
      <c r="C406" s="4" t="str">
        <f>TRIM(CLEAN(online_course_student_data_1!$C406))</f>
        <v>jdean@hotmail.com</v>
      </c>
      <c r="D406" s="5" t="str">
        <f>IF(LEFT(online_course_student_data_1!$D406,1)="F","Female","Male")</f>
        <v>Female</v>
      </c>
      <c r="E406" s="4" t="str">
        <f>IF(online_course_student_data_1!$E406="us","USA",IF(online_course_student_data_1!$E406="IN","INDIA",UPPER(online_course_student_data_1!$E406)))</f>
        <v>UK</v>
      </c>
      <c r="F406" s="13">
        <f>IF(OR(ISBLANK(online_course_student_data_1!F406),online_course_student_data_1!F406=0),ROUND(AVERAGE(online_course_student_data_1!F$2:F$1201),0),online_course_student_data_1!F406)</f>
        <v>16</v>
      </c>
      <c r="G406" s="10">
        <v>45446</v>
      </c>
      <c r="H406" s="5" t="str">
        <f>TRIM(online_course_student_data_1!H406)</f>
        <v>Finance 101</v>
      </c>
      <c r="I406" s="5" t="str">
        <f>PROPER(TRIM(online_course_student_data_1!I406))</f>
        <v>Business</v>
      </c>
      <c r="J406" s="22">
        <f>IF(online_course_student_data_1!J406&gt;100%,online_course_student_data_1!J406/100,online_course_student_data_1!J406)</f>
        <v>0.25</v>
      </c>
      <c r="K406" s="11">
        <f>IF(online_course_student_data_1!K406&gt;2,online_course_student_data_1!K406/60,online_course_student_data_1!K406)</f>
        <v>1.5</v>
      </c>
      <c r="L406" s="4" t="s">
        <v>32</v>
      </c>
      <c r="M406" s="25">
        <f>IF(ISBLANK(online_course_student_data_1!M406),AVERAGE(1,5),IF(online_course_student_data_1!M406&gt;5,"5",online_course_student_data_1!M406))</f>
        <v>1</v>
      </c>
      <c r="N406" s="5">
        <f>LEN(online_course_student_data_1!N406)-LEN(SUBSTITUTE(online_course_student_data_1!N406,",",""))+1</f>
        <v>3</v>
      </c>
      <c r="O406" s="5" t="str" cm="1">
        <f t="array" ref="O406">_xlfn.IFS(OR(ISBLANK(online_course_student_data_1!F406),online_course_student_data_1!F406=0),"Unknown",AND(online_course_student_data_1!F406&gt;=18,online_course_student_data_1!F406&lt;=22),"Student",AND(online_course_student_data_1!F406&gt;=23,online_course_student_data_1!F406&lt;=30),"Early Career",AND(online_course_student_data_1!F406&gt;=31,online_course_student_data_1!F406&lt;=40),"Mid Career",online_course_student_data_1!F406&gt;=41,"Senior")</f>
        <v>Unknown</v>
      </c>
      <c r="P406" s="5" t="str" cm="1">
        <f t="array" ref="P406">_xlfn.IFS(AND((J406*100)+K406&gt;0,(J406*100)+K406&lt;=5),"Low",AND((J406*100)+K406&gt;5,(J406*100)+K406&lt;=15),"Medium",(J406*100)+K406&gt;15,"High")</f>
        <v>High</v>
      </c>
      <c r="Q406" s="24"/>
    </row>
    <row r="407" spans="1:17" x14ac:dyDescent="0.25">
      <c r="A407" s="4" t="s">
        <v>1794</v>
      </c>
      <c r="B407" s="5" t="str">
        <f>TRIM(PROPER(online_course_student_data_1!$B407))</f>
        <v>Kelsey Scott</v>
      </c>
      <c r="C407" s="4" t="str">
        <f>TRIM(CLEAN(online_course_student_data_1!$C407))</f>
        <v>james94@marshall.com</v>
      </c>
      <c r="D407" s="5" t="str">
        <f>IF(LEFT(online_course_student_data_1!$D407,1)="F","Female","Male")</f>
        <v>Male</v>
      </c>
      <c r="E407" s="4" t="str">
        <f>IF(online_course_student_data_1!$E407="us","USA",IF(online_course_student_data_1!$E407="IN","INDIA",UPPER(online_course_student_data_1!$E407)))</f>
        <v>GERMANY</v>
      </c>
      <c r="F407" s="13">
        <f>IF(OR(ISBLANK(online_course_student_data_1!F407),online_course_student_data_1!F407=0),ROUND(AVERAGE(online_course_student_data_1!F$2:F$1201),0),online_course_student_data_1!F407)</f>
        <v>16</v>
      </c>
      <c r="G407" s="10">
        <v>45743</v>
      </c>
      <c r="H407" s="5" t="str">
        <f>TRIM(online_course_student_data_1!H407)</f>
        <v>SEO Fundamentals</v>
      </c>
      <c r="I407" s="5" t="str">
        <f>PROPER(TRIM(online_course_student_data_1!I407))</f>
        <v>Marketing</v>
      </c>
      <c r="J407" s="22">
        <f>IF(online_course_student_data_1!J407&gt;100%,online_course_student_data_1!J407/100,online_course_student_data_1!J407)</f>
        <v>0.6</v>
      </c>
      <c r="K407" s="11">
        <f>IF(online_course_student_data_1!K407&gt;2,online_course_student_data_1!K407/60,online_course_student_data_1!K407)</f>
        <v>1.5</v>
      </c>
      <c r="L407" s="4" t="s">
        <v>32</v>
      </c>
      <c r="M407" s="25">
        <f>IF(ISBLANK(online_course_student_data_1!M407),AVERAGE(1,5),IF(online_course_student_data_1!M407&gt;5,"5",online_course_student_data_1!M407))</f>
        <v>4</v>
      </c>
      <c r="N407" s="5">
        <f>LEN(online_course_student_data_1!N407)-LEN(SUBSTITUTE(online_course_student_data_1!N407,",",""))+1</f>
        <v>4</v>
      </c>
      <c r="O407" s="5" t="str" cm="1">
        <f t="array" ref="O407">_xlfn.IFS(OR(ISBLANK(online_course_student_data_1!F407),online_course_student_data_1!F407=0),"Unknown",AND(online_course_student_data_1!F407&gt;=18,online_course_student_data_1!F407&lt;=22),"Student",AND(online_course_student_data_1!F407&gt;=23,online_course_student_data_1!F407&lt;=30),"Early Career",AND(online_course_student_data_1!F407&gt;=31,online_course_student_data_1!F407&lt;=40),"Mid Career",online_course_student_data_1!F407&gt;=41,"Senior")</f>
        <v>Unknown</v>
      </c>
      <c r="P407" s="5" t="str" cm="1">
        <f t="array" ref="P407">_xlfn.IFS(AND((J407*100)+K407&gt;0,(J407*100)+K407&lt;=5),"Low",AND((J407*100)+K407&gt;5,(J407*100)+K407&lt;=15),"Medium",(J407*100)+K407&gt;15,"High")</f>
        <v>High</v>
      </c>
      <c r="Q407" s="24"/>
    </row>
    <row r="408" spans="1:17" x14ac:dyDescent="0.25">
      <c r="A408" s="4" t="s">
        <v>1799</v>
      </c>
      <c r="B408" s="5" t="str">
        <f>TRIM(PROPER(online_course_student_data_1!$B408))</f>
        <v>Heather Rodriguez</v>
      </c>
      <c r="C408" s="4" t="str">
        <f>TRIM(CLEAN(online_course_student_data_1!$C408))</f>
        <v>invalid-email</v>
      </c>
      <c r="D408" s="5" t="str">
        <f>IF(LEFT(online_course_student_data_1!$D408,1)="F","Female","Male")</f>
        <v>Male</v>
      </c>
      <c r="E408" s="4" t="str">
        <f>IF(online_course_student_data_1!$E408="us","USA",IF(online_course_student_data_1!$E408="IN","INDIA",UPPER(online_course_student_data_1!$E408)))</f>
        <v>INDIA</v>
      </c>
      <c r="F408" s="13">
        <f>IF(OR(ISBLANK(online_course_student_data_1!F408),online_course_student_data_1!F408=0),ROUND(AVERAGE(online_course_student_data_1!F$2:F$1201),0),online_course_student_data_1!F408)</f>
        <v>20</v>
      </c>
      <c r="G408" s="10">
        <v>44938</v>
      </c>
      <c r="H408" s="5" t="str">
        <f>TRIM(online_course_student_data_1!H408)</f>
        <v>HTML &amp; CSS Basics</v>
      </c>
      <c r="I408" s="5" t="str">
        <f>PROPER(TRIM(online_course_student_data_1!I408))</f>
        <v>Web Development</v>
      </c>
      <c r="J408" s="22">
        <f>IF(online_course_student_data_1!J408&gt;100%,online_course_student_data_1!J408/100,online_course_student_data_1!J408)</f>
        <v>0.44</v>
      </c>
      <c r="K408" s="11">
        <f>IF(online_course_student_data_1!K408&gt;2,online_course_student_data_1!K408/60,online_course_student_data_1!K408)</f>
        <v>1.5</v>
      </c>
      <c r="L408" s="4" t="s">
        <v>39</v>
      </c>
      <c r="M408" s="25">
        <f>IF(ISBLANK(online_course_student_data_1!M408),AVERAGE(1,5),IF(online_course_student_data_1!M408&gt;5,"5",online_course_student_data_1!M408))</f>
        <v>1</v>
      </c>
      <c r="N408" s="5">
        <f>LEN(online_course_student_data_1!N408)-LEN(SUBSTITUTE(online_course_student_data_1!N408,",",""))+1</f>
        <v>3</v>
      </c>
      <c r="O408" s="5" t="str" cm="1">
        <f t="array" ref="O408">_xlfn.IFS(OR(ISBLANK(online_course_student_data_1!F408),online_course_student_data_1!F408=0),"Unknown",AND(online_course_student_data_1!F408&gt;=18,online_course_student_data_1!F408&lt;=22),"Student",AND(online_course_student_data_1!F408&gt;=23,online_course_student_data_1!F408&lt;=30),"Early Career",AND(online_course_student_data_1!F408&gt;=31,online_course_student_data_1!F408&lt;=40),"Mid Career",online_course_student_data_1!F408&gt;=41,"Senior")</f>
        <v>Student</v>
      </c>
      <c r="P408" s="5" t="str" cm="1">
        <f t="array" ref="P408">_xlfn.IFS(AND((J408*100)+K408&gt;0,(J408*100)+K408&lt;=5),"Low",AND((J408*100)+K408&gt;5,(J408*100)+K408&lt;=15),"Medium",(J408*100)+K408&gt;15,"High")</f>
        <v>High</v>
      </c>
      <c r="Q408" s="24"/>
    </row>
    <row r="409" spans="1:17" x14ac:dyDescent="0.25">
      <c r="A409" s="4" t="s">
        <v>1802</v>
      </c>
      <c r="B409" s="5" t="str">
        <f>TRIM(PROPER(online_course_student_data_1!$B409))</f>
        <v>James Bray</v>
      </c>
      <c r="C409" s="4" t="str">
        <f>TRIM(CLEAN(online_course_student_data_1!$C409))</f>
        <v>todd98@lopez.info</v>
      </c>
      <c r="D409" s="5" t="str">
        <f>IF(LEFT(online_course_student_data_1!$D409,1)="F","Female","Male")</f>
        <v>Female</v>
      </c>
      <c r="E409" s="4" t="str">
        <f>IF(online_course_student_data_1!$E409="us","USA",IF(online_course_student_data_1!$E409="IN","INDIA",UPPER(online_course_student_data_1!$E409)))</f>
        <v>INDIA</v>
      </c>
      <c r="F409" s="13">
        <f>IF(OR(ISBLANK(online_course_student_data_1!F409),online_course_student_data_1!F409=0),ROUND(AVERAGE(online_course_student_data_1!F$2:F$1201),0),online_course_student_data_1!F409)</f>
        <v>19</v>
      </c>
      <c r="G409" s="10">
        <v>45053</v>
      </c>
      <c r="H409" s="5" t="str">
        <f>TRIM(online_course_student_data_1!H409)</f>
        <v>React for Beginners</v>
      </c>
      <c r="I409" s="5" t="str">
        <f>PROPER(TRIM(online_course_student_data_1!I409))</f>
        <v>Web Development</v>
      </c>
      <c r="J409" s="22">
        <f>IF(online_course_student_data_1!J409&gt;100%,online_course_student_data_1!J409/100,online_course_student_data_1!J409)</f>
        <v>0.89</v>
      </c>
      <c r="K409" s="11">
        <f>IF(online_course_student_data_1!K409&gt;2,online_course_student_data_1!K409/60,online_course_student_data_1!K409)</f>
        <v>0.75</v>
      </c>
      <c r="L409" s="4" t="s">
        <v>32</v>
      </c>
      <c r="M409" s="25">
        <f>IF(ISBLANK(online_course_student_data_1!M409),AVERAGE(1,5),IF(online_course_student_data_1!M409&gt;5,"5",online_course_student_data_1!M409))</f>
        <v>5</v>
      </c>
      <c r="N409" s="5">
        <f>LEN(online_course_student_data_1!N409)-LEN(SUBSTITUTE(online_course_student_data_1!N409,",",""))+1</f>
        <v>5</v>
      </c>
      <c r="O409" s="5" t="str" cm="1">
        <f t="array" ref="O409">_xlfn.IFS(OR(ISBLANK(online_course_student_data_1!F409),online_course_student_data_1!F409=0),"Unknown",AND(online_course_student_data_1!F409&gt;=18,online_course_student_data_1!F409&lt;=22),"Student",AND(online_course_student_data_1!F409&gt;=23,online_course_student_data_1!F409&lt;=30),"Early Career",AND(online_course_student_data_1!F409&gt;=31,online_course_student_data_1!F409&lt;=40),"Mid Career",online_course_student_data_1!F409&gt;=41,"Senior")</f>
        <v>Student</v>
      </c>
      <c r="P409" s="5" t="str" cm="1">
        <f t="array" ref="P409">_xlfn.IFS(AND((J409*100)+K409&gt;0,(J409*100)+K409&lt;=5),"Low",AND((J409*100)+K409&gt;5,(J409*100)+K409&lt;=15),"Medium",(J409*100)+K409&gt;15,"High")</f>
        <v>High</v>
      </c>
      <c r="Q409" s="24"/>
    </row>
    <row r="410" spans="1:17" x14ac:dyDescent="0.25">
      <c r="A410" s="4" t="s">
        <v>1806</v>
      </c>
      <c r="B410" s="5" t="str">
        <f>TRIM(PROPER(online_course_student_data_1!$B410))</f>
        <v>Joseph Cook</v>
      </c>
      <c r="C410" s="4" t="str">
        <f>TRIM(CLEAN(online_course_student_data_1!$C410))</f>
        <v>andrewsutton@yahoo.com</v>
      </c>
      <c r="D410" s="5" t="str">
        <f>IF(LEFT(online_course_student_data_1!$D410,1)="F","Female","Male")</f>
        <v>Male</v>
      </c>
      <c r="E410" s="4" t="str">
        <f>IF(online_course_student_data_1!$E410="us","USA",IF(online_course_student_data_1!$E410="IN","INDIA",UPPER(online_course_student_data_1!$E410)))</f>
        <v>INDIA</v>
      </c>
      <c r="F410" s="13">
        <f>IF(OR(ISBLANK(online_course_student_data_1!F410),online_course_student_data_1!F410=0),ROUND(AVERAGE(online_course_student_data_1!F$2:F$1201),0),online_course_student_data_1!F410)</f>
        <v>16</v>
      </c>
      <c r="G410" s="10">
        <v>45528</v>
      </c>
      <c r="H410" s="5" t="str">
        <f>TRIM(online_course_student_data_1!H410)</f>
        <v>Project Management Essentials</v>
      </c>
      <c r="I410" s="5" t="str">
        <f>PROPER(TRIM(online_course_student_data_1!I410))</f>
        <v>Business</v>
      </c>
      <c r="J410" s="22">
        <f>IF(online_course_student_data_1!J410&gt;100%,online_course_student_data_1!J410/100,online_course_student_data_1!J410)</f>
        <v>0.08</v>
      </c>
      <c r="K410" s="11">
        <f>IF(online_course_student_data_1!K410&gt;2,online_course_student_data_1!K410/60,online_course_student_data_1!K410)</f>
        <v>2</v>
      </c>
      <c r="L410" s="4" t="s">
        <v>39</v>
      </c>
      <c r="M410" s="25">
        <f>IF(ISBLANK(online_course_student_data_1!M410),AVERAGE(1,5),IF(online_course_student_data_1!M410&gt;5,"5",online_course_student_data_1!M410))</f>
        <v>3</v>
      </c>
      <c r="N410" s="5">
        <f>LEN(online_course_student_data_1!N410)-LEN(SUBSTITUTE(online_course_student_data_1!N410,",",""))+1</f>
        <v>2</v>
      </c>
      <c r="O410" s="5" t="str" cm="1">
        <f t="array" ref="O410">_xlfn.IFS(OR(ISBLANK(online_course_student_data_1!F410),online_course_student_data_1!F410=0),"Unknown",AND(online_course_student_data_1!F410&gt;=18,online_course_student_data_1!F410&lt;=22),"Student",AND(online_course_student_data_1!F410&gt;=23,online_course_student_data_1!F410&lt;=30),"Early Career",AND(online_course_student_data_1!F410&gt;=31,online_course_student_data_1!F410&lt;=40),"Mid Career",online_course_student_data_1!F410&gt;=41,"Senior")</f>
        <v>Unknown</v>
      </c>
      <c r="P410" s="5" t="str" cm="1">
        <f t="array" ref="P410">_xlfn.IFS(AND((J410*100)+K410&gt;0,(J410*100)+K410&lt;=5),"Low",AND((J410*100)+K410&gt;5,(J410*100)+K410&lt;=15),"Medium",(J410*100)+K410&gt;15,"High")</f>
        <v>Medium</v>
      </c>
      <c r="Q410" s="24"/>
    </row>
    <row r="411" spans="1:17" x14ac:dyDescent="0.25">
      <c r="A411" s="4" t="s">
        <v>1810</v>
      </c>
      <c r="B411" s="5" t="str">
        <f>TRIM(PROPER(online_course_student_data_1!$B411))</f>
        <v>Desiree Brown</v>
      </c>
      <c r="C411" s="4" t="str">
        <f>TRIM(CLEAN(online_course_student_data_1!$C411))</f>
        <v>bzamora@hotmail.com</v>
      </c>
      <c r="D411" s="5" t="str">
        <f>IF(LEFT(online_course_student_data_1!$D411,1)="F","Female","Male")</f>
        <v>Male</v>
      </c>
      <c r="E411" s="4" t="str">
        <f>IF(online_course_student_data_1!$E411="us","USA",IF(online_course_student_data_1!$E411="IN","INDIA",UPPER(online_course_student_data_1!$E411)))</f>
        <v>USA</v>
      </c>
      <c r="F411" s="13">
        <f>IF(OR(ISBLANK(online_course_student_data_1!F411),online_course_student_data_1!F411=0),ROUND(AVERAGE(online_course_student_data_1!F$2:F$1201),0),online_course_student_data_1!F411)</f>
        <v>16</v>
      </c>
      <c r="G411" s="10">
        <v>45363</v>
      </c>
      <c r="H411" s="5" t="str">
        <f>TRIM(online_course_student_data_1!H411)</f>
        <v>React for Beginners</v>
      </c>
      <c r="I411" s="5" t="str">
        <f>PROPER(TRIM(online_course_student_data_1!I411))</f>
        <v>Web Development</v>
      </c>
      <c r="J411" s="22">
        <f>IF(online_course_student_data_1!J411&gt;100%,online_course_student_data_1!J411/100,online_course_student_data_1!J411)</f>
        <v>0.8</v>
      </c>
      <c r="K411" s="11">
        <f>IF(online_course_student_data_1!K411&gt;2,online_course_student_data_1!K411/60,online_course_student_data_1!K411)</f>
        <v>1.5</v>
      </c>
      <c r="L411" s="4" t="s">
        <v>32</v>
      </c>
      <c r="M411" s="25">
        <f>IF(ISBLANK(online_course_student_data_1!M411),AVERAGE(1,5),IF(online_course_student_data_1!M411&gt;5,"5",online_course_student_data_1!M411))</f>
        <v>5</v>
      </c>
      <c r="N411" s="5">
        <f>LEN(online_course_student_data_1!N411)-LEN(SUBSTITUTE(online_course_student_data_1!N411,",",""))+1</f>
        <v>1</v>
      </c>
      <c r="O411" s="5" t="str" cm="1">
        <f t="array" ref="O411">_xlfn.IFS(OR(ISBLANK(online_course_student_data_1!F411),online_course_student_data_1!F411=0),"Unknown",AND(online_course_student_data_1!F411&gt;=18,online_course_student_data_1!F411&lt;=22),"Student",AND(online_course_student_data_1!F411&gt;=23,online_course_student_data_1!F411&lt;=30),"Early Career",AND(online_course_student_data_1!F411&gt;=31,online_course_student_data_1!F411&lt;=40),"Mid Career",online_course_student_data_1!F411&gt;=41,"Senior")</f>
        <v>Unknown</v>
      </c>
      <c r="P411" s="5" t="str" cm="1">
        <f t="array" ref="P411">_xlfn.IFS(AND((J411*100)+K411&gt;0,(J411*100)+K411&lt;=5),"Low",AND((J411*100)+K411&gt;5,(J411*100)+K411&lt;=15),"Medium",(J411*100)+K411&gt;15,"High")</f>
        <v>High</v>
      </c>
      <c r="Q411" s="24"/>
    </row>
    <row r="412" spans="1:17" x14ac:dyDescent="0.25">
      <c r="A412" s="4" t="s">
        <v>1813</v>
      </c>
      <c r="B412" s="5" t="str">
        <f>TRIM(PROPER(online_course_student_data_1!$B412))</f>
        <v>Chad Blair</v>
      </c>
      <c r="C412" s="4" t="str">
        <f>TRIM(CLEAN(online_course_student_data_1!$C412))</f>
        <v>jallen@waller-browning.com</v>
      </c>
      <c r="D412" s="5" t="str">
        <f>IF(LEFT(online_course_student_data_1!$D412,1)="F","Female","Male")</f>
        <v>Male</v>
      </c>
      <c r="E412" s="4" t="str">
        <f>IF(online_course_student_data_1!$E412="us","USA",IF(online_course_student_data_1!$E412="IN","INDIA",UPPER(online_course_student_data_1!$E412)))</f>
        <v>GERMANY</v>
      </c>
      <c r="F412" s="13">
        <f>IF(OR(ISBLANK(online_course_student_data_1!F412),online_course_student_data_1!F412=0),ROUND(AVERAGE(online_course_student_data_1!F$2:F$1201),0),online_course_student_data_1!F412)</f>
        <v>16</v>
      </c>
      <c r="G412" s="10">
        <v>45093</v>
      </c>
      <c r="H412" s="5" t="str">
        <f>TRIM(online_course_student_data_1!H412)</f>
        <v>SEO Fundamentals</v>
      </c>
      <c r="I412" s="5" t="str">
        <f>PROPER(TRIM(online_course_student_data_1!I412))</f>
        <v>Marketing</v>
      </c>
      <c r="J412" s="22">
        <f>IF(online_course_student_data_1!J412&gt;100%,online_course_student_data_1!J412/100,online_course_student_data_1!J412)</f>
        <v>0.66</v>
      </c>
      <c r="K412" s="11">
        <f>IF(online_course_student_data_1!K412&gt;2,online_course_student_data_1!K412/60,online_course_student_data_1!K412)</f>
        <v>0.75</v>
      </c>
      <c r="L412" s="4" t="s">
        <v>32</v>
      </c>
      <c r="M412" s="25">
        <f>IF(ISBLANK(online_course_student_data_1!M412),AVERAGE(1,5),IF(online_course_student_data_1!M412&gt;5,"5",online_course_student_data_1!M412))</f>
        <v>3</v>
      </c>
      <c r="N412" s="5">
        <f>LEN(online_course_student_data_1!N412)-LEN(SUBSTITUTE(online_course_student_data_1!N412,",",""))+1</f>
        <v>3</v>
      </c>
      <c r="O412" s="5" t="str" cm="1">
        <f t="array" ref="O412">_xlfn.IFS(OR(ISBLANK(online_course_student_data_1!F412),online_course_student_data_1!F412=0),"Unknown",AND(online_course_student_data_1!F412&gt;=18,online_course_student_data_1!F412&lt;=22),"Student",AND(online_course_student_data_1!F412&gt;=23,online_course_student_data_1!F412&lt;=30),"Early Career",AND(online_course_student_data_1!F412&gt;=31,online_course_student_data_1!F412&lt;=40),"Mid Career",online_course_student_data_1!F412&gt;=41,"Senior")</f>
        <v>Unknown</v>
      </c>
      <c r="P412" s="5" t="str" cm="1">
        <f t="array" ref="P412">_xlfn.IFS(AND((J412*100)+K412&gt;0,(J412*100)+K412&lt;=5),"Low",AND((J412*100)+K412&gt;5,(J412*100)+K412&lt;=15),"Medium",(J412*100)+K412&gt;15,"High")</f>
        <v>High</v>
      </c>
      <c r="Q412" s="24"/>
    </row>
    <row r="413" spans="1:17" x14ac:dyDescent="0.25">
      <c r="A413" s="4" t="s">
        <v>1817</v>
      </c>
      <c r="B413" s="5" t="str">
        <f>TRIM(PROPER(online_course_student_data_1!$B413))</f>
        <v>Joshua Mcbride</v>
      </c>
      <c r="C413" s="4" t="str">
        <f>TRIM(CLEAN(online_course_student_data_1!$C413))</f>
        <v>haley82@forbes-daugherty.com</v>
      </c>
      <c r="D413" s="5" t="str">
        <f>IF(LEFT(online_course_student_data_1!$D413,1)="F","Female","Male")</f>
        <v>Male</v>
      </c>
      <c r="E413" s="4" t="str">
        <f>IF(online_course_student_data_1!$E413="us","USA",IF(online_course_student_data_1!$E413="IN","INDIA",UPPER(online_course_student_data_1!$E413)))</f>
        <v>USA</v>
      </c>
      <c r="F413" s="13">
        <f>IF(OR(ISBLANK(online_course_student_data_1!F413),online_course_student_data_1!F413=0),ROUND(AVERAGE(online_course_student_data_1!F$2:F$1201),0),online_course_student_data_1!F413)</f>
        <v>16</v>
      </c>
      <c r="G413" s="10">
        <v>45385</v>
      </c>
      <c r="H413" s="5" t="str">
        <f>TRIM(online_course_student_data_1!H413)</f>
        <v>Python for Data Science</v>
      </c>
      <c r="I413" s="5" t="str">
        <f>PROPER(TRIM(online_course_student_data_1!I413))</f>
        <v>Data Science</v>
      </c>
      <c r="J413" s="22">
        <f>IF(online_course_student_data_1!J413&gt;100%,online_course_student_data_1!J413/100,online_course_student_data_1!J413)</f>
        <v>0.94</v>
      </c>
      <c r="K413" s="11">
        <f>IF(online_course_student_data_1!K413&gt;2,online_course_student_data_1!K413/60,online_course_student_data_1!K413)</f>
        <v>1</v>
      </c>
      <c r="L413" s="4" t="s">
        <v>39</v>
      </c>
      <c r="M413" s="25" t="str">
        <f>IF(ISBLANK(online_course_student_data_1!M413),AVERAGE(1,5),IF(online_course_student_data_1!M413&gt;5,"5",online_course_student_data_1!M413))</f>
        <v>5</v>
      </c>
      <c r="N413" s="5">
        <f>LEN(online_course_student_data_1!N413)-LEN(SUBSTITUTE(online_course_student_data_1!N413,",",""))+1</f>
        <v>8</v>
      </c>
      <c r="O413" s="5" t="str" cm="1">
        <f t="array" ref="O413">_xlfn.IFS(OR(ISBLANK(online_course_student_data_1!F413),online_course_student_data_1!F413=0),"Unknown",AND(online_course_student_data_1!F413&gt;=18,online_course_student_data_1!F413&lt;=22),"Student",AND(online_course_student_data_1!F413&gt;=23,online_course_student_data_1!F413&lt;=30),"Early Career",AND(online_course_student_data_1!F413&gt;=31,online_course_student_data_1!F413&lt;=40),"Mid Career",online_course_student_data_1!F413&gt;=41,"Senior")</f>
        <v>Unknown</v>
      </c>
      <c r="P413" s="5" t="str" cm="1">
        <f t="array" ref="P413">_xlfn.IFS(AND((J413*100)+K413&gt;0,(J413*100)+K413&lt;=5),"Low",AND((J413*100)+K413&gt;5,(J413*100)+K413&lt;=15),"Medium",(J413*100)+K413&gt;15,"High")</f>
        <v>High</v>
      </c>
      <c r="Q413" s="24"/>
    </row>
    <row r="414" spans="1:17" x14ac:dyDescent="0.25">
      <c r="A414" s="4" t="s">
        <v>1821</v>
      </c>
      <c r="B414" s="5" t="str">
        <f>TRIM(PROPER(online_course_student_data_1!$B414))</f>
        <v>Justin Fry</v>
      </c>
      <c r="C414" s="4" t="str">
        <f>TRIM(CLEAN(online_course_student_data_1!$C414))</f>
        <v>lonniehobbs@johnson.biz</v>
      </c>
      <c r="D414" s="5" t="str">
        <f>IF(LEFT(online_course_student_data_1!$D414,1)="F","Female","Male")</f>
        <v>Male</v>
      </c>
      <c r="E414" s="4" t="str">
        <f>IF(online_course_student_data_1!$E414="us","USA",IF(online_course_student_data_1!$E414="IN","INDIA",UPPER(online_course_student_data_1!$E414)))</f>
        <v>USA</v>
      </c>
      <c r="F414" s="13">
        <f>IF(OR(ISBLANK(online_course_student_data_1!F414),online_course_student_data_1!F414=0),ROUND(AVERAGE(online_course_student_data_1!F$2:F$1201),0),online_course_student_data_1!F414)</f>
        <v>16</v>
      </c>
      <c r="G414" s="10">
        <v>45677</v>
      </c>
      <c r="H414" s="5" t="str">
        <f>TRIM(online_course_student_data_1!H414)</f>
        <v>HTML &amp; CSS Basics</v>
      </c>
      <c r="I414" s="5" t="str">
        <f>PROPER(TRIM(online_course_student_data_1!I414))</f>
        <v>Web Development</v>
      </c>
      <c r="J414" s="22">
        <f>IF(online_course_student_data_1!J414&gt;100%,online_course_student_data_1!J414/100,online_course_student_data_1!J414)</f>
        <v>0.08</v>
      </c>
      <c r="K414" s="11">
        <f>IF(online_course_student_data_1!K414&gt;2,online_course_student_data_1!K414/60,online_course_student_data_1!K414)</f>
        <v>1</v>
      </c>
      <c r="L414" s="4" t="s">
        <v>39</v>
      </c>
      <c r="M414" s="25">
        <f>IF(ISBLANK(online_course_student_data_1!M414),AVERAGE(1,5),IF(online_course_student_data_1!M414&gt;5,"5",online_course_student_data_1!M414))</f>
        <v>3</v>
      </c>
      <c r="N414" s="5">
        <f>LEN(online_course_student_data_1!N414)-LEN(SUBSTITUTE(online_course_student_data_1!N414,",",""))+1</f>
        <v>4</v>
      </c>
      <c r="O414" s="5" t="str" cm="1">
        <f t="array" ref="O414">_xlfn.IFS(OR(ISBLANK(online_course_student_data_1!F414),online_course_student_data_1!F414=0),"Unknown",AND(online_course_student_data_1!F414&gt;=18,online_course_student_data_1!F414&lt;=22),"Student",AND(online_course_student_data_1!F414&gt;=23,online_course_student_data_1!F414&lt;=30),"Early Career",AND(online_course_student_data_1!F414&gt;=31,online_course_student_data_1!F414&lt;=40),"Mid Career",online_course_student_data_1!F414&gt;=41,"Senior")</f>
        <v>Unknown</v>
      </c>
      <c r="P414" s="5" t="str" cm="1">
        <f t="array" ref="P414">_xlfn.IFS(AND((J414*100)+K414&gt;0,(J414*100)+K414&lt;=5),"Low",AND((J414*100)+K414&gt;5,(J414*100)+K414&lt;=15),"Medium",(J414*100)+K414&gt;15,"High")</f>
        <v>Medium</v>
      </c>
      <c r="Q414" s="24"/>
    </row>
    <row r="415" spans="1:17" x14ac:dyDescent="0.25">
      <c r="A415" s="4" t="s">
        <v>1826</v>
      </c>
      <c r="B415" s="5" t="str">
        <f>TRIM(PROPER(online_course_student_data_1!$B415))</f>
        <v>Taylor Hill</v>
      </c>
      <c r="C415" s="4" t="str">
        <f>TRIM(CLEAN(online_course_student_data_1!$C415))</f>
        <v>andersonanthony@jensen.org</v>
      </c>
      <c r="D415" s="5" t="str">
        <f>IF(LEFT(online_course_student_data_1!$D415,1)="F","Female","Male")</f>
        <v>Male</v>
      </c>
      <c r="E415" s="4" t="str">
        <f>IF(online_course_student_data_1!$E415="us","USA",IF(online_course_student_data_1!$E415="IN","INDIA",UPPER(online_course_student_data_1!$E415)))</f>
        <v>UK</v>
      </c>
      <c r="F415" s="13">
        <f>IF(OR(ISBLANK(online_course_student_data_1!F415),online_course_student_data_1!F415=0),ROUND(AVERAGE(online_course_student_data_1!F$2:F$1201),0),online_course_student_data_1!F415)</f>
        <v>33</v>
      </c>
      <c r="G415" s="10">
        <v>45129</v>
      </c>
      <c r="H415" s="5" t="str">
        <f>TRIM(online_course_student_data_1!H415)</f>
        <v>Social Media Strategy</v>
      </c>
      <c r="I415" s="5" t="str">
        <f>PROPER(TRIM(online_course_student_data_1!I415))</f>
        <v>Marketing</v>
      </c>
      <c r="J415" s="22">
        <f>IF(online_course_student_data_1!J415&gt;100%,online_course_student_data_1!J415/100,online_course_student_data_1!J415)</f>
        <v>0.43</v>
      </c>
      <c r="K415" s="11">
        <f>IF(online_course_student_data_1!K415&gt;2,online_course_student_data_1!K415/60,online_course_student_data_1!K415)</f>
        <v>1.5</v>
      </c>
      <c r="L415" s="4" t="s">
        <v>32</v>
      </c>
      <c r="M415" s="25">
        <f>IF(ISBLANK(online_course_student_data_1!M415),AVERAGE(1,5),IF(online_course_student_data_1!M415&gt;5,"5",online_course_student_data_1!M415))</f>
        <v>3</v>
      </c>
      <c r="N415" s="5">
        <f>LEN(online_course_student_data_1!N415)-LEN(SUBSTITUTE(online_course_student_data_1!N415,",",""))+1</f>
        <v>1</v>
      </c>
      <c r="O415" s="5" t="str" cm="1">
        <f t="array" ref="O415">_xlfn.IFS(OR(ISBLANK(online_course_student_data_1!F415),online_course_student_data_1!F415=0),"Unknown",AND(online_course_student_data_1!F415&gt;=18,online_course_student_data_1!F415&lt;=22),"Student",AND(online_course_student_data_1!F415&gt;=23,online_course_student_data_1!F415&lt;=30),"Early Career",AND(online_course_student_data_1!F415&gt;=31,online_course_student_data_1!F415&lt;=40),"Mid Career",online_course_student_data_1!F415&gt;=41,"Senior")</f>
        <v>Mid Career</v>
      </c>
      <c r="P415" s="5" t="str" cm="1">
        <f t="array" ref="P415">_xlfn.IFS(AND((J415*100)+K415&gt;0,(J415*100)+K415&lt;=5),"Low",AND((J415*100)+K415&gt;5,(J415*100)+K415&lt;=15),"Medium",(J415*100)+K415&gt;15,"High")</f>
        <v>High</v>
      </c>
      <c r="Q415" s="24"/>
    </row>
    <row r="416" spans="1:17" x14ac:dyDescent="0.25">
      <c r="A416" s="4" t="s">
        <v>1830</v>
      </c>
      <c r="B416" s="5" t="str">
        <f>TRIM(PROPER(online_course_student_data_1!$B416))</f>
        <v>Richard Anderson</v>
      </c>
      <c r="C416" s="4" t="str">
        <f>TRIM(CLEAN(online_course_student_data_1!$C416))</f>
        <v>jack67@yahoo.com</v>
      </c>
      <c r="D416" s="5" t="str">
        <f>IF(LEFT(online_course_student_data_1!$D416,1)="F","Female","Male")</f>
        <v>Male</v>
      </c>
      <c r="E416" s="4" t="str">
        <f>IF(online_course_student_data_1!$E416="us","USA",IF(online_course_student_data_1!$E416="IN","INDIA",UPPER(online_course_student_data_1!$E416)))</f>
        <v>GERMANY</v>
      </c>
      <c r="F416" s="13">
        <f>IF(OR(ISBLANK(online_course_student_data_1!F416),online_course_student_data_1!F416=0),ROUND(AVERAGE(online_course_student_data_1!F$2:F$1201),0),online_course_student_data_1!F416)</f>
        <v>16</v>
      </c>
      <c r="G416" s="10">
        <v>44961</v>
      </c>
      <c r="H416" s="5" t="str">
        <f>TRIM(online_course_student_data_1!H416)</f>
        <v>Project Management Essentials</v>
      </c>
      <c r="I416" s="5" t="str">
        <f>PROPER(TRIM(online_course_student_data_1!I416))</f>
        <v>Business</v>
      </c>
      <c r="J416" s="22">
        <f>IF(online_course_student_data_1!J416&gt;100%,online_course_student_data_1!J416/100,online_course_student_data_1!J416)</f>
        <v>0.66</v>
      </c>
      <c r="K416" s="11">
        <f>IF(online_course_student_data_1!K416&gt;2,online_course_student_data_1!K416/60,online_course_student_data_1!K416)</f>
        <v>1</v>
      </c>
      <c r="L416" s="4" t="s">
        <v>32</v>
      </c>
      <c r="M416" s="25">
        <f>IF(ISBLANK(online_course_student_data_1!M416),AVERAGE(1,5),IF(online_course_student_data_1!M416&gt;5,"5",online_course_student_data_1!M416))</f>
        <v>3</v>
      </c>
      <c r="N416" s="5">
        <f>LEN(online_course_student_data_1!N416)-LEN(SUBSTITUTE(online_course_student_data_1!N416,",",""))+1</f>
        <v>7</v>
      </c>
      <c r="O416" s="5" t="str" cm="1">
        <f t="array" ref="O416">_xlfn.IFS(OR(ISBLANK(online_course_student_data_1!F416),online_course_student_data_1!F416=0),"Unknown",AND(online_course_student_data_1!F416&gt;=18,online_course_student_data_1!F416&lt;=22),"Student",AND(online_course_student_data_1!F416&gt;=23,online_course_student_data_1!F416&lt;=30),"Early Career",AND(online_course_student_data_1!F416&gt;=31,online_course_student_data_1!F416&lt;=40),"Mid Career",online_course_student_data_1!F416&gt;=41,"Senior")</f>
        <v>Unknown</v>
      </c>
      <c r="P416" s="5" t="str" cm="1">
        <f t="array" ref="P416">_xlfn.IFS(AND((J416*100)+K416&gt;0,(J416*100)+K416&lt;=5),"Low",AND((J416*100)+K416&gt;5,(J416*100)+K416&lt;=15),"Medium",(J416*100)+K416&gt;15,"High")</f>
        <v>High</v>
      </c>
      <c r="Q416" s="24"/>
    </row>
    <row r="417" spans="1:17" x14ac:dyDescent="0.25">
      <c r="A417" s="4" t="s">
        <v>1833</v>
      </c>
      <c r="B417" s="5" t="str">
        <f>TRIM(PROPER(online_course_student_data_1!$B417))</f>
        <v>Wayne Schaefer</v>
      </c>
      <c r="C417" s="4" t="str">
        <f>TRIM(CLEAN(online_course_student_data_1!$C417))</f>
        <v>juliamcneil@gmail.com</v>
      </c>
      <c r="D417" s="5" t="str">
        <f>IF(LEFT(online_course_student_data_1!$D417,1)="F","Female","Male")</f>
        <v>Male</v>
      </c>
      <c r="E417" s="4" t="str">
        <f>IF(online_course_student_data_1!$E417="us","USA",IF(online_course_student_data_1!$E417="IN","INDIA",UPPER(online_course_student_data_1!$E417)))</f>
        <v>UK</v>
      </c>
      <c r="F417" s="13">
        <f>IF(OR(ISBLANK(online_course_student_data_1!F417),online_course_student_data_1!F417=0),ROUND(AVERAGE(online_course_student_data_1!F$2:F$1201),0),online_course_student_data_1!F417)</f>
        <v>37</v>
      </c>
      <c r="G417" s="10">
        <v>44723</v>
      </c>
      <c r="H417" s="5" t="str">
        <f>TRIM(online_course_student_data_1!H417)</f>
        <v>Python for Data Science</v>
      </c>
      <c r="I417" s="5" t="str">
        <f>PROPER(TRIM(online_course_student_data_1!I417))</f>
        <v>Data Science</v>
      </c>
      <c r="J417" s="22">
        <f>IF(online_course_student_data_1!J417&gt;100%,online_course_student_data_1!J417/100,online_course_student_data_1!J417)</f>
        <v>0.48</v>
      </c>
      <c r="K417" s="11">
        <f>IF(online_course_student_data_1!K417&gt;2,online_course_student_data_1!K417/60,online_course_student_data_1!K417)</f>
        <v>1.5</v>
      </c>
      <c r="L417" s="4" t="s">
        <v>32</v>
      </c>
      <c r="M417" s="25">
        <f>IF(ISBLANK(online_course_student_data_1!M417),AVERAGE(1,5),IF(online_course_student_data_1!M417&gt;5,"5",online_course_student_data_1!M417))</f>
        <v>3</v>
      </c>
      <c r="N417" s="5">
        <f>LEN(online_course_student_data_1!N417)-LEN(SUBSTITUTE(online_course_student_data_1!N417,",",""))+1</f>
        <v>5</v>
      </c>
      <c r="O417" s="5" t="str" cm="1">
        <f t="array" ref="O417">_xlfn.IFS(OR(ISBLANK(online_course_student_data_1!F417),online_course_student_data_1!F417=0),"Unknown",AND(online_course_student_data_1!F417&gt;=18,online_course_student_data_1!F417&lt;=22),"Student",AND(online_course_student_data_1!F417&gt;=23,online_course_student_data_1!F417&lt;=30),"Early Career",AND(online_course_student_data_1!F417&gt;=31,online_course_student_data_1!F417&lt;=40),"Mid Career",online_course_student_data_1!F417&gt;=41,"Senior")</f>
        <v>Mid Career</v>
      </c>
      <c r="P417" s="5" t="str" cm="1">
        <f t="array" ref="P417">_xlfn.IFS(AND((J417*100)+K417&gt;0,(J417*100)+K417&lt;=5),"Low",AND((J417*100)+K417&gt;5,(J417*100)+K417&lt;=15),"Medium",(J417*100)+K417&gt;15,"High")</f>
        <v>High</v>
      </c>
      <c r="Q417" s="24"/>
    </row>
    <row r="418" spans="1:17" x14ac:dyDescent="0.25">
      <c r="A418" s="4" t="s">
        <v>1837</v>
      </c>
      <c r="B418" s="5" t="str">
        <f>TRIM(PROPER(online_course_student_data_1!$B418))</f>
        <v>Luis Watts</v>
      </c>
      <c r="C418" s="4" t="str">
        <f>TRIM(CLEAN(online_course_student_data_1!$C418))</f>
        <v>ronaldparsons@hotmail.com</v>
      </c>
      <c r="D418" s="5" t="str">
        <f>IF(LEFT(online_course_student_data_1!$D418,1)="F","Female","Male")</f>
        <v>Male</v>
      </c>
      <c r="E418" s="4" t="str">
        <f>IF(online_course_student_data_1!$E418="us","USA",IF(online_course_student_data_1!$E418="IN","INDIA",UPPER(online_course_student_data_1!$E418)))</f>
        <v>GERMANY</v>
      </c>
      <c r="F418" s="13">
        <f>IF(OR(ISBLANK(online_course_student_data_1!F418),online_course_student_data_1!F418=0),ROUND(AVERAGE(online_course_student_data_1!F$2:F$1201),0),online_course_student_data_1!F418)</f>
        <v>16</v>
      </c>
      <c r="G418" s="10">
        <v>44760</v>
      </c>
      <c r="H418" s="5" t="str">
        <f>TRIM(online_course_student_data_1!H418)</f>
        <v>Finance 101</v>
      </c>
      <c r="I418" s="5" t="str">
        <f>PROPER(TRIM(online_course_student_data_1!I418))</f>
        <v>Business</v>
      </c>
      <c r="J418" s="22">
        <f>IF(online_course_student_data_1!J418&gt;100%,online_course_student_data_1!J418/100,online_course_student_data_1!J418)</f>
        <v>0.63</v>
      </c>
      <c r="K418" s="11">
        <f>IF(online_course_student_data_1!K418&gt;2,online_course_student_data_1!K418/60,online_course_student_data_1!K418)</f>
        <v>2</v>
      </c>
      <c r="L418" s="4" t="s">
        <v>32</v>
      </c>
      <c r="M418" s="25">
        <f>IF(ISBLANK(online_course_student_data_1!M418),AVERAGE(1,5),IF(online_course_student_data_1!M418&gt;5,"5",online_course_student_data_1!M418))</f>
        <v>2</v>
      </c>
      <c r="N418" s="5">
        <f>LEN(online_course_student_data_1!N418)-LEN(SUBSTITUTE(online_course_student_data_1!N418,",",""))+1</f>
        <v>1</v>
      </c>
      <c r="O418" s="5" t="str" cm="1">
        <f t="array" ref="O418">_xlfn.IFS(OR(ISBLANK(online_course_student_data_1!F418),online_course_student_data_1!F418=0),"Unknown",AND(online_course_student_data_1!F418&gt;=18,online_course_student_data_1!F418&lt;=22),"Student",AND(online_course_student_data_1!F418&gt;=23,online_course_student_data_1!F418&lt;=30),"Early Career",AND(online_course_student_data_1!F418&gt;=31,online_course_student_data_1!F418&lt;=40),"Mid Career",online_course_student_data_1!F418&gt;=41,"Senior")</f>
        <v>Unknown</v>
      </c>
      <c r="P418" s="5" t="str" cm="1">
        <f t="array" ref="P418">_xlfn.IFS(AND((J418*100)+K418&gt;0,(J418*100)+K418&lt;=5),"Low",AND((J418*100)+K418&gt;5,(J418*100)+K418&lt;=15),"Medium",(J418*100)+K418&gt;15,"High")</f>
        <v>High</v>
      </c>
      <c r="Q418" s="24"/>
    </row>
    <row r="419" spans="1:17" x14ac:dyDescent="0.25">
      <c r="A419" s="4" t="s">
        <v>1841</v>
      </c>
      <c r="B419" s="5" t="str">
        <f>TRIM(PROPER(online_course_student_data_1!$B419))</f>
        <v>Laura Herrera</v>
      </c>
      <c r="C419" s="4" t="str">
        <f>TRIM(CLEAN(online_course_student_data_1!$C419))</f>
        <v>hayesmargaret@rich.net</v>
      </c>
      <c r="D419" s="5" t="str">
        <f>IF(LEFT(online_course_student_data_1!$D419,1)="F","Female","Male")</f>
        <v>Female</v>
      </c>
      <c r="E419" s="4" t="str">
        <f>IF(online_course_student_data_1!$E419="us","USA",IF(online_course_student_data_1!$E419="IN","INDIA",UPPER(online_course_student_data_1!$E419)))</f>
        <v>INDIA</v>
      </c>
      <c r="F419" s="13">
        <f>IF(OR(ISBLANK(online_course_student_data_1!F419),online_course_student_data_1!F419=0),ROUND(AVERAGE(online_course_student_data_1!F$2:F$1201),0),online_course_student_data_1!F419)</f>
        <v>16</v>
      </c>
      <c r="G419" s="10">
        <v>45248</v>
      </c>
      <c r="H419" s="5" t="str">
        <f>TRIM(online_course_student_data_1!H419)</f>
        <v>Python for Data Science</v>
      </c>
      <c r="I419" s="5" t="str">
        <f>PROPER(TRIM(online_course_student_data_1!I419))</f>
        <v>Data Science</v>
      </c>
      <c r="J419" s="22">
        <f>IF(online_course_student_data_1!J419&gt;100%,online_course_student_data_1!J419/100,online_course_student_data_1!J419)</f>
        <v>0.61</v>
      </c>
      <c r="K419" s="11">
        <f>IF(online_course_student_data_1!K419&gt;2,online_course_student_data_1!K419/60,online_course_student_data_1!K419)</f>
        <v>2</v>
      </c>
      <c r="L419" s="4" t="s">
        <v>32</v>
      </c>
      <c r="M419" s="25">
        <f>IF(ISBLANK(online_course_student_data_1!M419),AVERAGE(1,5),IF(online_course_student_data_1!M419&gt;5,"5",online_course_student_data_1!M419))</f>
        <v>5</v>
      </c>
      <c r="N419" s="5">
        <f>LEN(online_course_student_data_1!N419)-LEN(SUBSTITUTE(online_course_student_data_1!N419,",",""))+1</f>
        <v>2</v>
      </c>
      <c r="O419" s="5" t="str" cm="1">
        <f t="array" ref="O419">_xlfn.IFS(OR(ISBLANK(online_course_student_data_1!F419),online_course_student_data_1!F419=0),"Unknown",AND(online_course_student_data_1!F419&gt;=18,online_course_student_data_1!F419&lt;=22),"Student",AND(online_course_student_data_1!F419&gt;=23,online_course_student_data_1!F419&lt;=30),"Early Career",AND(online_course_student_data_1!F419&gt;=31,online_course_student_data_1!F419&lt;=40),"Mid Career",online_course_student_data_1!F419&gt;=41,"Senior")</f>
        <v>Unknown</v>
      </c>
      <c r="P419" s="5" t="str" cm="1">
        <f t="array" ref="P419">_xlfn.IFS(AND((J419*100)+K419&gt;0,(J419*100)+K419&lt;=5),"Low",AND((J419*100)+K419&gt;5,(J419*100)+K419&lt;=15),"Medium",(J419*100)+K419&gt;15,"High")</f>
        <v>High</v>
      </c>
      <c r="Q419" s="24"/>
    </row>
    <row r="420" spans="1:17" x14ac:dyDescent="0.25">
      <c r="A420" s="4" t="s">
        <v>1845</v>
      </c>
      <c r="B420" s="5" t="str">
        <f>TRIM(PROPER(online_course_student_data_1!$B420))</f>
        <v>Kelli Mccoy</v>
      </c>
      <c r="C420" s="4" t="str">
        <f>TRIM(CLEAN(online_course_student_data_1!$C420))</f>
        <v>kellysanders@ayala-mitchell.com</v>
      </c>
      <c r="D420" s="5" t="str">
        <f>IF(LEFT(online_course_student_data_1!$D420,1)="F","Female","Male")</f>
        <v>Male</v>
      </c>
      <c r="E420" s="4" t="str">
        <f>IF(online_course_student_data_1!$E420="us","USA",IF(online_course_student_data_1!$E420="IN","INDIA",UPPER(online_course_student_data_1!$E420)))</f>
        <v>CANADA</v>
      </c>
      <c r="F420" s="13">
        <f>IF(OR(ISBLANK(online_course_student_data_1!F420),online_course_student_data_1!F420=0),ROUND(AVERAGE(online_course_student_data_1!F$2:F$1201),0),online_course_student_data_1!F420)</f>
        <v>16</v>
      </c>
      <c r="G420" s="10">
        <v>45493</v>
      </c>
      <c r="H420" s="5" t="str">
        <f>TRIM(online_course_student_data_1!H420)</f>
        <v>Social Media Strategy</v>
      </c>
      <c r="I420" s="5" t="str">
        <f>PROPER(TRIM(online_course_student_data_1!I420))</f>
        <v>Marketing</v>
      </c>
      <c r="J420" s="22">
        <f>IF(online_course_student_data_1!J420&gt;100%,online_course_student_data_1!J420/100,online_course_student_data_1!J420)</f>
        <v>0.57999999999999996</v>
      </c>
      <c r="K420" s="11">
        <f>IF(online_course_student_data_1!K420&gt;2,online_course_student_data_1!K420/60,online_course_student_data_1!K420)</f>
        <v>1.5</v>
      </c>
      <c r="L420" s="4" t="s">
        <v>32</v>
      </c>
      <c r="M420" s="25">
        <f>IF(ISBLANK(online_course_student_data_1!M420),AVERAGE(1,5),IF(online_course_student_data_1!M420&gt;5,"5",online_course_student_data_1!M420))</f>
        <v>4</v>
      </c>
      <c r="N420" s="5">
        <f>LEN(online_course_student_data_1!N420)-LEN(SUBSTITUTE(online_course_student_data_1!N420,",",""))+1</f>
        <v>3</v>
      </c>
      <c r="O420" s="5" t="str" cm="1">
        <f t="array" ref="O420">_xlfn.IFS(OR(ISBLANK(online_course_student_data_1!F420),online_course_student_data_1!F420=0),"Unknown",AND(online_course_student_data_1!F420&gt;=18,online_course_student_data_1!F420&lt;=22),"Student",AND(online_course_student_data_1!F420&gt;=23,online_course_student_data_1!F420&lt;=30),"Early Career",AND(online_course_student_data_1!F420&gt;=31,online_course_student_data_1!F420&lt;=40),"Mid Career",online_course_student_data_1!F420&gt;=41,"Senior")</f>
        <v>Unknown</v>
      </c>
      <c r="P420" s="5" t="str" cm="1">
        <f t="array" ref="P420">_xlfn.IFS(AND((J420*100)+K420&gt;0,(J420*100)+K420&lt;=5),"Low",AND((J420*100)+K420&gt;5,(J420*100)+K420&lt;=15),"Medium",(J420*100)+K420&gt;15,"High")</f>
        <v>High</v>
      </c>
      <c r="Q420" s="24"/>
    </row>
    <row r="421" spans="1:17" x14ac:dyDescent="0.25">
      <c r="A421" s="4" t="s">
        <v>1850</v>
      </c>
      <c r="B421" s="5" t="str">
        <f>TRIM(PROPER(online_course_student_data_1!$B421))</f>
        <v>Stephanie Ford</v>
      </c>
      <c r="C421" s="4" t="str">
        <f>TRIM(CLEAN(online_course_student_data_1!$C421))</f>
        <v>sharpdaniel@hotmail.com</v>
      </c>
      <c r="D421" s="5" t="str">
        <f>IF(LEFT(online_course_student_data_1!$D421,1)="F","Female","Male")</f>
        <v>Male</v>
      </c>
      <c r="E421" s="4" t="str">
        <f>IF(online_course_student_data_1!$E421="us","USA",IF(online_course_student_data_1!$E421="IN","INDIA",UPPER(online_course_student_data_1!$E421)))</f>
        <v>GERMANY</v>
      </c>
      <c r="F421" s="13">
        <f>IF(OR(ISBLANK(online_course_student_data_1!F421),online_course_student_data_1!F421=0),ROUND(AVERAGE(online_course_student_data_1!F$2:F$1201),0),online_course_student_data_1!F421)</f>
        <v>28</v>
      </c>
      <c r="G421" s="10">
        <v>45314</v>
      </c>
      <c r="H421" s="5" t="str">
        <f>TRIM(online_course_student_data_1!H421)</f>
        <v>Project Management Essentials</v>
      </c>
      <c r="I421" s="5" t="str">
        <f>PROPER(TRIM(online_course_student_data_1!I421))</f>
        <v>Business</v>
      </c>
      <c r="J421" s="22">
        <f>IF(online_course_student_data_1!J421&gt;100%,online_course_student_data_1!J421/100,online_course_student_data_1!J421)</f>
        <v>0.84</v>
      </c>
      <c r="K421" s="11">
        <f>IF(online_course_student_data_1!K421&gt;2,online_course_student_data_1!K421/60,online_course_student_data_1!K421)</f>
        <v>1.5</v>
      </c>
      <c r="L421" s="4" t="s">
        <v>32</v>
      </c>
      <c r="M421" s="25">
        <f>IF(ISBLANK(online_course_student_data_1!M421),AVERAGE(1,5),IF(online_course_student_data_1!M421&gt;5,"5",online_course_student_data_1!M421))</f>
        <v>3</v>
      </c>
      <c r="N421" s="5">
        <f>LEN(online_course_student_data_1!N421)-LEN(SUBSTITUTE(online_course_student_data_1!N421,",",""))+1</f>
        <v>1</v>
      </c>
      <c r="O421" s="5" t="str" cm="1">
        <f t="array" ref="O421">_xlfn.IFS(OR(ISBLANK(online_course_student_data_1!F421),online_course_student_data_1!F421=0),"Unknown",AND(online_course_student_data_1!F421&gt;=18,online_course_student_data_1!F421&lt;=22),"Student",AND(online_course_student_data_1!F421&gt;=23,online_course_student_data_1!F421&lt;=30),"Early Career",AND(online_course_student_data_1!F421&gt;=31,online_course_student_data_1!F421&lt;=40),"Mid Career",online_course_student_data_1!F421&gt;=41,"Senior")</f>
        <v>Early Career</v>
      </c>
      <c r="P421" s="5" t="str" cm="1">
        <f t="array" ref="P421">_xlfn.IFS(AND((J421*100)+K421&gt;0,(J421*100)+K421&lt;=5),"Low",AND((J421*100)+K421&gt;5,(J421*100)+K421&lt;=15),"Medium",(J421*100)+K421&gt;15,"High")</f>
        <v>High</v>
      </c>
      <c r="Q421" s="24"/>
    </row>
    <row r="422" spans="1:17" x14ac:dyDescent="0.25">
      <c r="A422" s="4" t="s">
        <v>1854</v>
      </c>
      <c r="B422" s="5" t="str">
        <f>TRIM(PROPER(online_course_student_data_1!$B422))</f>
        <v>Alexander Chavez</v>
      </c>
      <c r="C422" s="4" t="str">
        <f>TRIM(CLEAN(online_course_student_data_1!$C422))</f>
        <v>invalid-email</v>
      </c>
      <c r="D422" s="5" t="str">
        <f>IF(LEFT(online_course_student_data_1!$D422,1)="F","Female","Male")</f>
        <v>Female</v>
      </c>
      <c r="E422" s="4" t="str">
        <f>IF(online_course_student_data_1!$E422="us","USA",IF(online_course_student_data_1!$E422="IN","INDIA",UPPER(online_course_student_data_1!$E422)))</f>
        <v>GERMANY</v>
      </c>
      <c r="F422" s="13">
        <f>IF(OR(ISBLANK(online_course_student_data_1!F422),online_course_student_data_1!F422=0),ROUND(AVERAGE(online_course_student_data_1!F$2:F$1201),0),online_course_student_data_1!F422)</f>
        <v>16</v>
      </c>
      <c r="G422" s="10">
        <v>45739</v>
      </c>
      <c r="H422" s="5" t="str">
        <f>TRIM(online_course_student_data_1!H422)</f>
        <v>SEO Fundamentals</v>
      </c>
      <c r="I422" s="5" t="str">
        <f>PROPER(TRIM(online_course_student_data_1!I422))</f>
        <v>Marketing</v>
      </c>
      <c r="J422" s="22">
        <f>IF(online_course_student_data_1!J422&gt;100%,online_course_student_data_1!J422/100,online_course_student_data_1!J422)</f>
        <v>0.19</v>
      </c>
      <c r="K422" s="11">
        <f>IF(online_course_student_data_1!K422&gt;2,online_course_student_data_1!K422/60,online_course_student_data_1!K422)</f>
        <v>1</v>
      </c>
      <c r="L422" s="4" t="s">
        <v>32</v>
      </c>
      <c r="M422" s="25">
        <f>IF(ISBLANK(online_course_student_data_1!M422),AVERAGE(1,5),IF(online_course_student_data_1!M422&gt;5,"5",online_course_student_data_1!M422))</f>
        <v>2</v>
      </c>
      <c r="N422" s="5">
        <f>LEN(online_course_student_data_1!N422)-LEN(SUBSTITUTE(online_course_student_data_1!N422,",",""))+1</f>
        <v>8</v>
      </c>
      <c r="O422" s="5" t="str" cm="1">
        <f t="array" ref="O422">_xlfn.IFS(OR(ISBLANK(online_course_student_data_1!F422),online_course_student_data_1!F422=0),"Unknown",AND(online_course_student_data_1!F422&gt;=18,online_course_student_data_1!F422&lt;=22),"Student",AND(online_course_student_data_1!F422&gt;=23,online_course_student_data_1!F422&lt;=30),"Early Career",AND(online_course_student_data_1!F422&gt;=31,online_course_student_data_1!F422&lt;=40),"Mid Career",online_course_student_data_1!F422&gt;=41,"Senior")</f>
        <v>Unknown</v>
      </c>
      <c r="P422" s="5" t="str" cm="1">
        <f t="array" ref="P422">_xlfn.IFS(AND((J422*100)+K422&gt;0,(J422*100)+K422&lt;=5),"Low",AND((J422*100)+K422&gt;5,(J422*100)+K422&lt;=15),"Medium",(J422*100)+K422&gt;15,"High")</f>
        <v>High</v>
      </c>
      <c r="Q422" s="24"/>
    </row>
    <row r="423" spans="1:17" x14ac:dyDescent="0.25">
      <c r="A423" s="4" t="s">
        <v>1858</v>
      </c>
      <c r="B423" s="5" t="str">
        <f>TRIM(PROPER(online_course_student_data_1!$B423))</f>
        <v>Matthew Dawson</v>
      </c>
      <c r="C423" s="4" t="str">
        <f>TRIM(CLEAN(online_course_student_data_1!$C423))</f>
        <v>davisjasmin@cox.net</v>
      </c>
      <c r="D423" s="5" t="str">
        <f>IF(LEFT(online_course_student_data_1!$D423,1)="F","Female","Male")</f>
        <v>Female</v>
      </c>
      <c r="E423" s="4" t="str">
        <f>IF(online_course_student_data_1!$E423="us","USA",IF(online_course_student_data_1!$E423="IN","INDIA",UPPER(online_course_student_data_1!$E423)))</f>
        <v>INDIA</v>
      </c>
      <c r="F423" s="13">
        <f>IF(OR(ISBLANK(online_course_student_data_1!F423),online_course_student_data_1!F423=0),ROUND(AVERAGE(online_course_student_data_1!F$2:F$1201),0),online_course_student_data_1!F423)</f>
        <v>22</v>
      </c>
      <c r="G423" s="10">
        <v>44971</v>
      </c>
      <c r="H423" s="5" t="str">
        <f>TRIM(online_course_student_data_1!H423)</f>
        <v>React for Beginners</v>
      </c>
      <c r="I423" s="5" t="str">
        <f>PROPER(TRIM(online_course_student_data_1!I423))</f>
        <v>Web Development</v>
      </c>
      <c r="J423" s="22">
        <f>IF(online_course_student_data_1!J423&gt;100%,online_course_student_data_1!J423/100,online_course_student_data_1!J423)</f>
        <v>0.09</v>
      </c>
      <c r="K423" s="11">
        <f>IF(online_course_student_data_1!K423&gt;2,online_course_student_data_1!K423/60,online_course_student_data_1!K423)</f>
        <v>0.75</v>
      </c>
      <c r="L423" s="4" t="s">
        <v>39</v>
      </c>
      <c r="M423" s="25">
        <f>IF(ISBLANK(online_course_student_data_1!M423),AVERAGE(1,5),IF(online_course_student_data_1!M423&gt;5,"5",online_course_student_data_1!M423))</f>
        <v>3</v>
      </c>
      <c r="N423" s="5">
        <f>LEN(online_course_student_data_1!N423)-LEN(SUBSTITUTE(online_course_student_data_1!N423,",",""))+1</f>
        <v>5</v>
      </c>
      <c r="O423" s="5" t="str" cm="1">
        <f t="array" ref="O423">_xlfn.IFS(OR(ISBLANK(online_course_student_data_1!F423),online_course_student_data_1!F423=0),"Unknown",AND(online_course_student_data_1!F423&gt;=18,online_course_student_data_1!F423&lt;=22),"Student",AND(online_course_student_data_1!F423&gt;=23,online_course_student_data_1!F423&lt;=30),"Early Career",AND(online_course_student_data_1!F423&gt;=31,online_course_student_data_1!F423&lt;=40),"Mid Career",online_course_student_data_1!F423&gt;=41,"Senior")</f>
        <v>Student</v>
      </c>
      <c r="P423" s="5" t="str" cm="1">
        <f t="array" ref="P423">_xlfn.IFS(AND((J423*100)+K423&gt;0,(J423*100)+K423&lt;=5),"Low",AND((J423*100)+K423&gt;5,(J423*100)+K423&lt;=15),"Medium",(J423*100)+K423&gt;15,"High")</f>
        <v>Medium</v>
      </c>
      <c r="Q423" s="24"/>
    </row>
    <row r="424" spans="1:17" x14ac:dyDescent="0.25">
      <c r="A424" s="4" t="s">
        <v>1862</v>
      </c>
      <c r="B424" s="5" t="str">
        <f>TRIM(PROPER(online_course_student_data_1!$B424))</f>
        <v>Randy Barr</v>
      </c>
      <c r="C424" s="4" t="str">
        <f>TRIM(CLEAN(online_course_student_data_1!$C424))</f>
        <v>mistywhite@williams.info</v>
      </c>
      <c r="D424" s="5" t="str">
        <f>IF(LEFT(online_course_student_data_1!$D424,1)="F","Female","Male")</f>
        <v>Female</v>
      </c>
      <c r="E424" s="4" t="str">
        <f>IF(online_course_student_data_1!$E424="us","USA",IF(online_course_student_data_1!$E424="IN","INDIA",UPPER(online_course_student_data_1!$E424)))</f>
        <v>INDIA</v>
      </c>
      <c r="F424" s="13">
        <f>IF(OR(ISBLANK(online_course_student_data_1!F424),online_course_student_data_1!F424=0),ROUND(AVERAGE(online_course_student_data_1!F$2:F$1201),0),online_course_student_data_1!F424)</f>
        <v>16</v>
      </c>
      <c r="G424" s="10">
        <v>45637</v>
      </c>
      <c r="H424" s="5" t="str">
        <f>TRIM(online_course_student_data_1!H424)</f>
        <v>Python for Data Science</v>
      </c>
      <c r="I424" s="5" t="str">
        <f>PROPER(TRIM(online_course_student_data_1!I424))</f>
        <v>Data Science</v>
      </c>
      <c r="J424" s="22">
        <f>IF(online_course_student_data_1!J424&gt;100%,online_course_student_data_1!J424/100,online_course_student_data_1!J424)</f>
        <v>0.5</v>
      </c>
      <c r="K424" s="11">
        <f>IF(online_course_student_data_1!K424&gt;2,online_course_student_data_1!K424/60,online_course_student_data_1!K424)</f>
        <v>1.5</v>
      </c>
      <c r="L424" s="4" t="s">
        <v>39</v>
      </c>
      <c r="M424" s="25">
        <f>IF(ISBLANK(online_course_student_data_1!M424),AVERAGE(1,5),IF(online_course_student_data_1!M424&gt;5,"5",online_course_student_data_1!M424))</f>
        <v>2</v>
      </c>
      <c r="N424" s="5">
        <f>LEN(online_course_student_data_1!N424)-LEN(SUBSTITUTE(online_course_student_data_1!N424,",",""))+1</f>
        <v>7</v>
      </c>
      <c r="O424" s="5" t="str" cm="1">
        <f t="array" ref="O424">_xlfn.IFS(OR(ISBLANK(online_course_student_data_1!F424),online_course_student_data_1!F424=0),"Unknown",AND(online_course_student_data_1!F424&gt;=18,online_course_student_data_1!F424&lt;=22),"Student",AND(online_course_student_data_1!F424&gt;=23,online_course_student_data_1!F424&lt;=30),"Early Career",AND(online_course_student_data_1!F424&gt;=31,online_course_student_data_1!F424&lt;=40),"Mid Career",online_course_student_data_1!F424&gt;=41,"Senior")</f>
        <v>Unknown</v>
      </c>
      <c r="P424" s="5" t="str" cm="1">
        <f t="array" ref="P424">_xlfn.IFS(AND((J424*100)+K424&gt;0,(J424*100)+K424&lt;=5),"Low",AND((J424*100)+K424&gt;5,(J424*100)+K424&lt;=15),"Medium",(J424*100)+K424&gt;15,"High")</f>
        <v>High</v>
      </c>
      <c r="Q424" s="24"/>
    </row>
    <row r="425" spans="1:17" x14ac:dyDescent="0.25">
      <c r="A425" s="4" t="s">
        <v>1866</v>
      </c>
      <c r="B425" s="5" t="str">
        <f>TRIM(PROPER(online_course_student_data_1!$B425))</f>
        <v>Dale Dean</v>
      </c>
      <c r="C425" s="4" t="str">
        <f>TRIM(CLEAN(online_course_student_data_1!$C425))</f>
        <v>ellismelissa@hotmail.com</v>
      </c>
      <c r="D425" s="5" t="str">
        <f>IF(LEFT(online_course_student_data_1!$D425,1)="F","Female","Male")</f>
        <v>Female</v>
      </c>
      <c r="E425" s="4" t="str">
        <f>IF(online_course_student_data_1!$E425="us","USA",IF(online_course_student_data_1!$E425="IN","INDIA",UPPER(online_course_student_data_1!$E425)))</f>
        <v>UK</v>
      </c>
      <c r="F425" s="13">
        <f>IF(OR(ISBLANK(online_course_student_data_1!F425),online_course_student_data_1!F425=0),ROUND(AVERAGE(online_course_student_data_1!F$2:F$1201),0),online_course_student_data_1!F425)</f>
        <v>25</v>
      </c>
      <c r="G425" s="10">
        <v>45106</v>
      </c>
      <c r="H425" s="5" t="str">
        <f>TRIM(online_course_student_data_1!H425)</f>
        <v>Digital Marketing 101</v>
      </c>
      <c r="I425" s="5" t="str">
        <f>PROPER(TRIM(online_course_student_data_1!I425))</f>
        <v>Marketing</v>
      </c>
      <c r="J425" s="22">
        <f>IF(online_course_student_data_1!J425&gt;100%,online_course_student_data_1!J425/100,online_course_student_data_1!J425)</f>
        <v>0.89</v>
      </c>
      <c r="K425" s="11">
        <f>IF(online_course_student_data_1!K425&gt;2,online_course_student_data_1!K425/60,online_course_student_data_1!K425)</f>
        <v>0.75</v>
      </c>
      <c r="L425" s="4" t="s">
        <v>32</v>
      </c>
      <c r="M425" s="25">
        <f>IF(ISBLANK(online_course_student_data_1!M425),AVERAGE(1,5),IF(online_course_student_data_1!M425&gt;5,"5",online_course_student_data_1!M425))</f>
        <v>4</v>
      </c>
      <c r="N425" s="5">
        <f>LEN(online_course_student_data_1!N425)-LEN(SUBSTITUTE(online_course_student_data_1!N425,",",""))+1</f>
        <v>8</v>
      </c>
      <c r="O425" s="5" t="str" cm="1">
        <f t="array" ref="O425">_xlfn.IFS(OR(ISBLANK(online_course_student_data_1!F425),online_course_student_data_1!F425=0),"Unknown",AND(online_course_student_data_1!F425&gt;=18,online_course_student_data_1!F425&lt;=22),"Student",AND(online_course_student_data_1!F425&gt;=23,online_course_student_data_1!F425&lt;=30),"Early Career",AND(online_course_student_data_1!F425&gt;=31,online_course_student_data_1!F425&lt;=40),"Mid Career",online_course_student_data_1!F425&gt;=41,"Senior")</f>
        <v>Early Career</v>
      </c>
      <c r="P425" s="5" t="str" cm="1">
        <f t="array" ref="P425">_xlfn.IFS(AND((J425*100)+K425&gt;0,(J425*100)+K425&lt;=5),"Low",AND((J425*100)+K425&gt;5,(J425*100)+K425&lt;=15),"Medium",(J425*100)+K425&gt;15,"High")</f>
        <v>High</v>
      </c>
      <c r="Q425" s="24"/>
    </row>
    <row r="426" spans="1:17" x14ac:dyDescent="0.25">
      <c r="A426" s="4" t="s">
        <v>1871</v>
      </c>
      <c r="B426" s="5" t="str">
        <f>TRIM(PROPER(online_course_student_data_1!$B426))</f>
        <v>Matthew Chavez</v>
      </c>
      <c r="C426" s="4" t="str">
        <f>TRIM(CLEAN(online_course_student_data_1!$C426))</f>
        <v>burkeadam@hotmail.com</v>
      </c>
      <c r="D426" s="5" t="str">
        <f>IF(LEFT(online_course_student_data_1!$D426,1)="F","Female","Male")</f>
        <v>Female</v>
      </c>
      <c r="E426" s="4" t="str">
        <f>IF(online_course_student_data_1!$E426="us","USA",IF(online_course_student_data_1!$E426="IN","INDIA",UPPER(online_course_student_data_1!$E426)))</f>
        <v>UK</v>
      </c>
      <c r="F426" s="13">
        <f>IF(OR(ISBLANK(online_course_student_data_1!F426),online_course_student_data_1!F426=0),ROUND(AVERAGE(online_course_student_data_1!F$2:F$1201),0),online_course_student_data_1!F426)</f>
        <v>18</v>
      </c>
      <c r="G426" s="10">
        <v>44666</v>
      </c>
      <c r="H426" s="5" t="str">
        <f>TRIM(online_course_student_data_1!H426)</f>
        <v>Project Management Essentials</v>
      </c>
      <c r="I426" s="5" t="str">
        <f>PROPER(TRIM(online_course_student_data_1!I426))</f>
        <v>Business</v>
      </c>
      <c r="J426" s="22">
        <f>IF(online_course_student_data_1!J426&gt;100%,online_course_student_data_1!J426/100,online_course_student_data_1!J426)</f>
        <v>0.85</v>
      </c>
      <c r="K426" s="11">
        <f>IF(online_course_student_data_1!K426&gt;2,online_course_student_data_1!K426/60,online_course_student_data_1!K426)</f>
        <v>1.5</v>
      </c>
      <c r="L426" s="4" t="s">
        <v>32</v>
      </c>
      <c r="M426" s="25">
        <f>IF(ISBLANK(online_course_student_data_1!M426),AVERAGE(1,5),IF(online_course_student_data_1!M426&gt;5,"5",online_course_student_data_1!M426))</f>
        <v>3</v>
      </c>
      <c r="N426" s="5">
        <f>LEN(online_course_student_data_1!N426)-LEN(SUBSTITUTE(online_course_student_data_1!N426,",",""))+1</f>
        <v>7</v>
      </c>
      <c r="O426" s="5" t="str" cm="1">
        <f t="array" ref="O426">_xlfn.IFS(OR(ISBLANK(online_course_student_data_1!F426),online_course_student_data_1!F426=0),"Unknown",AND(online_course_student_data_1!F426&gt;=18,online_course_student_data_1!F426&lt;=22),"Student",AND(online_course_student_data_1!F426&gt;=23,online_course_student_data_1!F426&lt;=30),"Early Career",AND(online_course_student_data_1!F426&gt;=31,online_course_student_data_1!F426&lt;=40),"Mid Career",online_course_student_data_1!F426&gt;=41,"Senior")</f>
        <v>Student</v>
      </c>
      <c r="P426" s="5" t="str" cm="1">
        <f t="array" ref="P426">_xlfn.IFS(AND((J426*100)+K426&gt;0,(J426*100)+K426&lt;=5),"Low",AND((J426*100)+K426&gt;5,(J426*100)+K426&lt;=15),"Medium",(J426*100)+K426&gt;15,"High")</f>
        <v>High</v>
      </c>
      <c r="Q426" s="24"/>
    </row>
    <row r="427" spans="1:17" x14ac:dyDescent="0.25">
      <c r="A427" s="4" t="s">
        <v>1875</v>
      </c>
      <c r="B427" s="5" t="str">
        <f>TRIM(PROPER(online_course_student_data_1!$B427))</f>
        <v>Amber Hernandez</v>
      </c>
      <c r="C427" s="4" t="str">
        <f>TRIM(CLEAN(online_course_student_data_1!$C427))</f>
        <v>thomasantonio@hotmail.com</v>
      </c>
      <c r="D427" s="5" t="str">
        <f>IF(LEFT(online_course_student_data_1!$D427,1)="F","Female","Male")</f>
        <v>Female</v>
      </c>
      <c r="E427" s="4" t="str">
        <f>IF(online_course_student_data_1!$E427="us","USA",IF(online_course_student_data_1!$E427="IN","INDIA",UPPER(online_course_student_data_1!$E427)))</f>
        <v>INDIA</v>
      </c>
      <c r="F427" s="13">
        <f>IF(OR(ISBLANK(online_course_student_data_1!F427),online_course_student_data_1!F427=0),ROUND(AVERAGE(online_course_student_data_1!F$2:F$1201),0),online_course_student_data_1!F427)</f>
        <v>16</v>
      </c>
      <c r="G427" s="10">
        <v>45090</v>
      </c>
      <c r="H427" s="5" t="str">
        <f>TRIM(online_course_student_data_1!H427)</f>
        <v>UI/UX Fundamentals</v>
      </c>
      <c r="I427" s="5" t="str">
        <f>PROPER(TRIM(online_course_student_data_1!I427))</f>
        <v>Design</v>
      </c>
      <c r="J427" s="22">
        <f>IF(online_course_student_data_1!J427&gt;100%,online_course_student_data_1!J427/100,online_course_student_data_1!J427)</f>
        <v>0.77</v>
      </c>
      <c r="K427" s="11">
        <f>IF(online_course_student_data_1!K427&gt;2,online_course_student_data_1!K427/60,online_course_student_data_1!K427)</f>
        <v>2</v>
      </c>
      <c r="L427" s="4" t="s">
        <v>32</v>
      </c>
      <c r="M427" s="25">
        <f>IF(ISBLANK(online_course_student_data_1!M427),AVERAGE(1,5),IF(online_course_student_data_1!M427&gt;5,"5",online_course_student_data_1!M427))</f>
        <v>5</v>
      </c>
      <c r="N427" s="5">
        <f>LEN(online_course_student_data_1!N427)-LEN(SUBSTITUTE(online_course_student_data_1!N427,",",""))+1</f>
        <v>3</v>
      </c>
      <c r="O427" s="5" t="str" cm="1">
        <f t="array" ref="O427">_xlfn.IFS(OR(ISBLANK(online_course_student_data_1!F427),online_course_student_data_1!F427=0),"Unknown",AND(online_course_student_data_1!F427&gt;=18,online_course_student_data_1!F427&lt;=22),"Student",AND(online_course_student_data_1!F427&gt;=23,online_course_student_data_1!F427&lt;=30),"Early Career",AND(online_course_student_data_1!F427&gt;=31,online_course_student_data_1!F427&lt;=40),"Mid Career",online_course_student_data_1!F427&gt;=41,"Senior")</f>
        <v>Unknown</v>
      </c>
      <c r="P427" s="5" t="str" cm="1">
        <f t="array" ref="P427">_xlfn.IFS(AND((J427*100)+K427&gt;0,(J427*100)+K427&lt;=5),"Low",AND((J427*100)+K427&gt;5,(J427*100)+K427&lt;=15),"Medium",(J427*100)+K427&gt;15,"High")</f>
        <v>High</v>
      </c>
      <c r="Q427" s="24"/>
    </row>
    <row r="428" spans="1:17" x14ac:dyDescent="0.25">
      <c r="A428" s="4" t="s">
        <v>1880</v>
      </c>
      <c r="B428" s="5" t="str">
        <f>TRIM(PROPER(online_course_student_data_1!$B428))</f>
        <v>Jason Thompson</v>
      </c>
      <c r="C428" s="4" t="str">
        <f>TRIM(CLEAN(online_course_student_data_1!$C428))</f>
        <v>tammycurry@yahoo.com</v>
      </c>
      <c r="D428" s="5" t="str">
        <f>IF(LEFT(online_course_student_data_1!$D428,1)="F","Female","Male")</f>
        <v>Male</v>
      </c>
      <c r="E428" s="4" t="str">
        <f>IF(online_course_student_data_1!$E428="us","USA",IF(online_course_student_data_1!$E428="IN","INDIA",UPPER(online_course_student_data_1!$E428)))</f>
        <v>USA</v>
      </c>
      <c r="F428" s="13">
        <f>IF(OR(ISBLANK(online_course_student_data_1!F428),online_course_student_data_1!F428=0),ROUND(AVERAGE(online_course_student_data_1!F$2:F$1201),0),online_course_student_data_1!F428)</f>
        <v>28</v>
      </c>
      <c r="G428" s="10">
        <v>45595</v>
      </c>
      <c r="H428" s="5" t="str">
        <f>TRIM(online_course_student_data_1!H428)</f>
        <v>SEO Fundamentals</v>
      </c>
      <c r="I428" s="5" t="str">
        <f>PROPER(TRIM(online_course_student_data_1!I428))</f>
        <v>Marketing</v>
      </c>
      <c r="J428" s="22">
        <f>IF(online_course_student_data_1!J428&gt;100%,online_course_student_data_1!J428/100,online_course_student_data_1!J428)</f>
        <v>0.79</v>
      </c>
      <c r="K428" s="11">
        <f>IF(online_course_student_data_1!K428&gt;2,online_course_student_data_1!K428/60,online_course_student_data_1!K428)</f>
        <v>0.75</v>
      </c>
      <c r="L428" s="4" t="s">
        <v>32</v>
      </c>
      <c r="M428" s="25">
        <f>IF(ISBLANK(online_course_student_data_1!M428),AVERAGE(1,5),IF(online_course_student_data_1!M428&gt;5,"5",online_course_student_data_1!M428))</f>
        <v>2</v>
      </c>
      <c r="N428" s="5">
        <f>LEN(online_course_student_data_1!N428)-LEN(SUBSTITUTE(online_course_student_data_1!N428,",",""))+1</f>
        <v>7</v>
      </c>
      <c r="O428" s="5" t="str" cm="1">
        <f t="array" ref="O428">_xlfn.IFS(OR(ISBLANK(online_course_student_data_1!F428),online_course_student_data_1!F428=0),"Unknown",AND(online_course_student_data_1!F428&gt;=18,online_course_student_data_1!F428&lt;=22),"Student",AND(online_course_student_data_1!F428&gt;=23,online_course_student_data_1!F428&lt;=30),"Early Career",AND(online_course_student_data_1!F428&gt;=31,online_course_student_data_1!F428&lt;=40),"Mid Career",online_course_student_data_1!F428&gt;=41,"Senior")</f>
        <v>Early Career</v>
      </c>
      <c r="P428" s="5" t="str" cm="1">
        <f t="array" ref="P428">_xlfn.IFS(AND((J428*100)+K428&gt;0,(J428*100)+K428&lt;=5),"Low",AND((J428*100)+K428&gt;5,(J428*100)+K428&lt;=15),"Medium",(J428*100)+K428&gt;15,"High")</f>
        <v>High</v>
      </c>
      <c r="Q428" s="24"/>
    </row>
    <row r="429" spans="1:17" x14ac:dyDescent="0.25">
      <c r="A429" s="4" t="s">
        <v>1885</v>
      </c>
      <c r="B429" s="5" t="str">
        <f>TRIM(PROPER(online_course_student_data_1!$B429))</f>
        <v>James Jones</v>
      </c>
      <c r="C429" s="4" t="str">
        <f>TRIM(CLEAN(online_course_student_data_1!$C429))</f>
        <v>carterdennis@hotmail.com</v>
      </c>
      <c r="D429" s="5" t="str">
        <f>IF(LEFT(online_course_student_data_1!$D429,1)="F","Female","Male")</f>
        <v>Female</v>
      </c>
      <c r="E429" s="4" t="str">
        <f>IF(online_course_student_data_1!$E429="us","USA",IF(online_course_student_data_1!$E429="IN","INDIA",UPPER(online_course_student_data_1!$E429)))</f>
        <v>USA</v>
      </c>
      <c r="F429" s="13">
        <f>IF(OR(ISBLANK(online_course_student_data_1!F429),online_course_student_data_1!F429=0),ROUND(AVERAGE(online_course_student_data_1!F$2:F$1201),0),online_course_student_data_1!F429)</f>
        <v>16</v>
      </c>
      <c r="G429" s="10">
        <v>44567</v>
      </c>
      <c r="H429" s="5" t="str">
        <f>TRIM(online_course_student_data_1!H429)</f>
        <v>UI/UX Fundamentals</v>
      </c>
      <c r="I429" s="5" t="str">
        <f>PROPER(TRIM(online_course_student_data_1!I429))</f>
        <v>Design</v>
      </c>
      <c r="J429" s="22">
        <f>IF(online_course_student_data_1!J429&gt;100%,online_course_student_data_1!J429/100,online_course_student_data_1!J429)</f>
        <v>0.22</v>
      </c>
      <c r="K429" s="11">
        <f>IF(online_course_student_data_1!K429&gt;2,online_course_student_data_1!K429/60,online_course_student_data_1!K429)</f>
        <v>0.75</v>
      </c>
      <c r="L429" s="4" t="s">
        <v>32</v>
      </c>
      <c r="M429" s="25">
        <f>IF(ISBLANK(online_course_student_data_1!M429),AVERAGE(1,5),IF(online_course_student_data_1!M429&gt;5,"5",online_course_student_data_1!M429))</f>
        <v>3</v>
      </c>
      <c r="N429" s="5">
        <f>LEN(online_course_student_data_1!N429)-LEN(SUBSTITUTE(online_course_student_data_1!N429,",",""))+1</f>
        <v>6</v>
      </c>
      <c r="O429" s="5" t="str" cm="1">
        <f t="array" ref="O429">_xlfn.IFS(OR(ISBLANK(online_course_student_data_1!F429),online_course_student_data_1!F429=0),"Unknown",AND(online_course_student_data_1!F429&gt;=18,online_course_student_data_1!F429&lt;=22),"Student",AND(online_course_student_data_1!F429&gt;=23,online_course_student_data_1!F429&lt;=30),"Early Career",AND(online_course_student_data_1!F429&gt;=31,online_course_student_data_1!F429&lt;=40),"Mid Career",online_course_student_data_1!F429&gt;=41,"Senior")</f>
        <v>Unknown</v>
      </c>
      <c r="P429" s="5" t="str" cm="1">
        <f t="array" ref="P429">_xlfn.IFS(AND((J429*100)+K429&gt;0,(J429*100)+K429&lt;=5),"Low",AND((J429*100)+K429&gt;5,(J429*100)+K429&lt;=15),"Medium",(J429*100)+K429&gt;15,"High")</f>
        <v>High</v>
      </c>
      <c r="Q429" s="24"/>
    </row>
    <row r="430" spans="1:17" x14ac:dyDescent="0.25">
      <c r="A430" s="4" t="s">
        <v>1889</v>
      </c>
      <c r="B430" s="5" t="str">
        <f>TRIM(PROPER(online_course_student_data_1!$B430))</f>
        <v>Daniel Brown</v>
      </c>
      <c r="C430" s="4" t="str">
        <f>TRIM(CLEAN(online_course_student_data_1!$C430))</f>
        <v>mramsey@mitchell.net</v>
      </c>
      <c r="D430" s="5" t="str">
        <f>IF(LEFT(online_course_student_data_1!$D430,1)="F","Female","Male")</f>
        <v>Male</v>
      </c>
      <c r="E430" s="4" t="str">
        <f>IF(online_course_student_data_1!$E430="us","USA",IF(online_course_student_data_1!$E430="IN","INDIA",UPPER(online_course_student_data_1!$E430)))</f>
        <v>INDIA</v>
      </c>
      <c r="F430" s="13">
        <f>IF(OR(ISBLANK(online_course_student_data_1!F430),online_course_student_data_1!F430=0),ROUND(AVERAGE(online_course_student_data_1!F$2:F$1201),0),online_course_student_data_1!F430)</f>
        <v>16</v>
      </c>
      <c r="G430" s="10">
        <v>45113</v>
      </c>
      <c r="H430" s="5" t="str">
        <f>TRIM(online_course_student_data_1!H430)</f>
        <v>Machine Learning A-Z</v>
      </c>
      <c r="I430" s="5" t="str">
        <f>PROPER(TRIM(online_course_student_data_1!I430))</f>
        <v>Data Science</v>
      </c>
      <c r="J430" s="22">
        <f>IF(online_course_student_data_1!J430&gt;100%,online_course_student_data_1!J430/100,online_course_student_data_1!J430)</f>
        <v>0.08</v>
      </c>
      <c r="K430" s="11">
        <f>IF(online_course_student_data_1!K430&gt;2,online_course_student_data_1!K430/60,online_course_student_data_1!K430)</f>
        <v>2</v>
      </c>
      <c r="L430" s="4" t="s">
        <v>32</v>
      </c>
      <c r="M430" s="25">
        <f>IF(ISBLANK(online_course_student_data_1!M430),AVERAGE(1,5),IF(online_course_student_data_1!M430&gt;5,"5",online_course_student_data_1!M430))</f>
        <v>5</v>
      </c>
      <c r="N430" s="5">
        <f>LEN(online_course_student_data_1!N430)-LEN(SUBSTITUTE(online_course_student_data_1!N430,",",""))+1</f>
        <v>3</v>
      </c>
      <c r="O430" s="5" t="str" cm="1">
        <f t="array" ref="O430">_xlfn.IFS(OR(ISBLANK(online_course_student_data_1!F430),online_course_student_data_1!F430=0),"Unknown",AND(online_course_student_data_1!F430&gt;=18,online_course_student_data_1!F430&lt;=22),"Student",AND(online_course_student_data_1!F430&gt;=23,online_course_student_data_1!F430&lt;=30),"Early Career",AND(online_course_student_data_1!F430&gt;=31,online_course_student_data_1!F430&lt;=40),"Mid Career",online_course_student_data_1!F430&gt;=41,"Senior")</f>
        <v>Unknown</v>
      </c>
      <c r="P430" s="5" t="str" cm="1">
        <f t="array" ref="P430">_xlfn.IFS(AND((J430*100)+K430&gt;0,(J430*100)+K430&lt;=5),"Low",AND((J430*100)+K430&gt;5,(J430*100)+K430&lt;=15),"Medium",(J430*100)+K430&gt;15,"High")</f>
        <v>Medium</v>
      </c>
      <c r="Q430" s="24"/>
    </row>
    <row r="431" spans="1:17" x14ac:dyDescent="0.25">
      <c r="A431" s="4" t="s">
        <v>1892</v>
      </c>
      <c r="B431" s="5" t="str">
        <f>TRIM(PROPER(online_course_student_data_1!$B431))</f>
        <v>Justin Stone</v>
      </c>
      <c r="C431" s="4" t="str">
        <f>TRIM(CLEAN(online_course_student_data_1!$C431))</f>
        <v>nmorton@gmail.com</v>
      </c>
      <c r="D431" s="5" t="str">
        <f>IF(LEFT(online_course_student_data_1!$D431,1)="F","Female","Male")</f>
        <v>Female</v>
      </c>
      <c r="E431" s="4" t="str">
        <f>IF(online_course_student_data_1!$E431="us","USA",IF(online_course_student_data_1!$E431="IN","INDIA",UPPER(online_course_student_data_1!$E431)))</f>
        <v>GERMANY</v>
      </c>
      <c r="F431" s="13">
        <f>IF(OR(ISBLANK(online_course_student_data_1!F431),online_course_student_data_1!F431=0),ROUND(AVERAGE(online_course_student_data_1!F$2:F$1201),0),online_course_student_data_1!F431)</f>
        <v>16</v>
      </c>
      <c r="G431" s="10">
        <v>45551</v>
      </c>
      <c r="H431" s="5" t="str">
        <f>TRIM(online_course_student_data_1!H431)</f>
        <v>HTML &amp; CSS Basics</v>
      </c>
      <c r="I431" s="5" t="str">
        <f>PROPER(TRIM(online_course_student_data_1!I431))</f>
        <v>Web Development</v>
      </c>
      <c r="J431" s="22">
        <f>IF(online_course_student_data_1!J431&gt;100%,online_course_student_data_1!J431/100,online_course_student_data_1!J431)</f>
        <v>0.56999999999999995</v>
      </c>
      <c r="K431" s="11">
        <f>IF(online_course_student_data_1!K431&gt;2,online_course_student_data_1!K431/60,online_course_student_data_1!K431)</f>
        <v>1.5</v>
      </c>
      <c r="L431" s="4" t="s">
        <v>32</v>
      </c>
      <c r="M431" s="25">
        <f>IF(ISBLANK(online_course_student_data_1!M431),AVERAGE(1,5),IF(online_course_student_data_1!M431&gt;5,"5",online_course_student_data_1!M431))</f>
        <v>5</v>
      </c>
      <c r="N431" s="5">
        <f>LEN(online_course_student_data_1!N431)-LEN(SUBSTITUTE(online_course_student_data_1!N431,",",""))+1</f>
        <v>1</v>
      </c>
      <c r="O431" s="5" t="str" cm="1">
        <f t="array" ref="O431">_xlfn.IFS(OR(ISBLANK(online_course_student_data_1!F431),online_course_student_data_1!F431=0),"Unknown",AND(online_course_student_data_1!F431&gt;=18,online_course_student_data_1!F431&lt;=22),"Student",AND(online_course_student_data_1!F431&gt;=23,online_course_student_data_1!F431&lt;=30),"Early Career",AND(online_course_student_data_1!F431&gt;=31,online_course_student_data_1!F431&lt;=40),"Mid Career",online_course_student_data_1!F431&gt;=41,"Senior")</f>
        <v>Unknown</v>
      </c>
      <c r="P431" s="5" t="str" cm="1">
        <f t="array" ref="P431">_xlfn.IFS(AND((J431*100)+K431&gt;0,(J431*100)+K431&lt;=5),"Low",AND((J431*100)+K431&gt;5,(J431*100)+K431&lt;=15),"Medium",(J431*100)+K431&gt;15,"High")</f>
        <v>High</v>
      </c>
      <c r="Q431" s="24"/>
    </row>
    <row r="432" spans="1:17" x14ac:dyDescent="0.25">
      <c r="A432" s="4" t="s">
        <v>1895</v>
      </c>
      <c r="B432" s="5" t="str">
        <f>TRIM(PROPER(online_course_student_data_1!$B432))</f>
        <v>Mario Wilson</v>
      </c>
      <c r="C432" s="4" t="str">
        <f>TRIM(CLEAN(online_course_student_data_1!$C432))</f>
        <v>vgutierrez@castro-walsh.com</v>
      </c>
      <c r="D432" s="5" t="str">
        <f>IF(LEFT(online_course_student_data_1!$D432,1)="F","Female","Male")</f>
        <v>Male</v>
      </c>
      <c r="E432" s="4" t="str">
        <f>IF(online_course_student_data_1!$E432="us","USA",IF(online_course_student_data_1!$E432="IN","INDIA",UPPER(online_course_student_data_1!$E432)))</f>
        <v>UK</v>
      </c>
      <c r="F432" s="13">
        <f>IF(OR(ISBLANK(online_course_student_data_1!F432),online_course_student_data_1!F432=0),ROUND(AVERAGE(online_course_student_data_1!F$2:F$1201),0),online_course_student_data_1!F432)</f>
        <v>16</v>
      </c>
      <c r="G432" s="10">
        <v>44964</v>
      </c>
      <c r="H432" s="5" t="str">
        <f>TRIM(online_course_student_data_1!H432)</f>
        <v>Social Media Strategy</v>
      </c>
      <c r="I432" s="5" t="str">
        <f>PROPER(TRIM(online_course_student_data_1!I432))</f>
        <v>Marketing</v>
      </c>
      <c r="J432" s="22">
        <f>IF(online_course_student_data_1!J432&gt;100%,online_course_student_data_1!J432/100,online_course_student_data_1!J432)</f>
        <v>0.44</v>
      </c>
      <c r="K432" s="11">
        <f>IF(online_course_student_data_1!K432&gt;2,online_course_student_data_1!K432/60,online_course_student_data_1!K432)</f>
        <v>2</v>
      </c>
      <c r="L432" s="4" t="s">
        <v>32</v>
      </c>
      <c r="M432" s="25">
        <f>IF(ISBLANK(online_course_student_data_1!M432),AVERAGE(1,5),IF(online_course_student_data_1!M432&gt;5,"5",online_course_student_data_1!M432))</f>
        <v>1</v>
      </c>
      <c r="N432" s="5">
        <f>LEN(online_course_student_data_1!N432)-LEN(SUBSTITUTE(online_course_student_data_1!N432,",",""))+1</f>
        <v>5</v>
      </c>
      <c r="O432" s="5" t="str" cm="1">
        <f t="array" ref="O432">_xlfn.IFS(OR(ISBLANK(online_course_student_data_1!F432),online_course_student_data_1!F432=0),"Unknown",AND(online_course_student_data_1!F432&gt;=18,online_course_student_data_1!F432&lt;=22),"Student",AND(online_course_student_data_1!F432&gt;=23,online_course_student_data_1!F432&lt;=30),"Early Career",AND(online_course_student_data_1!F432&gt;=31,online_course_student_data_1!F432&lt;=40),"Mid Career",online_course_student_data_1!F432&gt;=41,"Senior")</f>
        <v>Unknown</v>
      </c>
      <c r="P432" s="5" t="str" cm="1">
        <f t="array" ref="P432">_xlfn.IFS(AND((J432*100)+K432&gt;0,(J432*100)+K432&lt;=5),"Low",AND((J432*100)+K432&gt;5,(J432*100)+K432&lt;=15),"Medium",(J432*100)+K432&gt;15,"High")</f>
        <v>High</v>
      </c>
      <c r="Q432" s="24"/>
    </row>
    <row r="433" spans="1:17" x14ac:dyDescent="0.25">
      <c r="A433" s="4" t="s">
        <v>1899</v>
      </c>
      <c r="B433" s="5" t="str">
        <f>TRIM(PROPER(online_course_student_data_1!$B433))</f>
        <v>Elizabeth Hunter</v>
      </c>
      <c r="C433" s="4" t="str">
        <f>TRIM(CLEAN(online_course_student_data_1!$C433))</f>
        <v>wilsonmathew@yahoo.com</v>
      </c>
      <c r="D433" s="5" t="str">
        <f>IF(LEFT(online_course_student_data_1!$D433,1)="F","Female","Male")</f>
        <v>Female</v>
      </c>
      <c r="E433" s="4" t="str">
        <f>IF(online_course_student_data_1!$E433="us","USA",IF(online_course_student_data_1!$E433="IN","INDIA",UPPER(online_course_student_data_1!$E433)))</f>
        <v>USA</v>
      </c>
      <c r="F433" s="13">
        <f>IF(OR(ISBLANK(online_course_student_data_1!F433),online_course_student_data_1!F433=0),ROUND(AVERAGE(online_course_student_data_1!F$2:F$1201),0),online_course_student_data_1!F433)</f>
        <v>16</v>
      </c>
      <c r="G433" s="10">
        <v>45653</v>
      </c>
      <c r="H433" s="5" t="str">
        <f>TRIM(online_course_student_data_1!H433)</f>
        <v>Python for Data Science</v>
      </c>
      <c r="I433" s="5" t="str">
        <f>PROPER(TRIM(online_course_student_data_1!I433))</f>
        <v>Data Science</v>
      </c>
      <c r="J433" s="22">
        <f>IF(online_course_student_data_1!J433&gt;100%,online_course_student_data_1!J433/100,online_course_student_data_1!J433)</f>
        <v>0.03</v>
      </c>
      <c r="K433" s="11">
        <f>IF(online_course_student_data_1!K433&gt;2,online_course_student_data_1!K433/60,online_course_student_data_1!K433)</f>
        <v>1.5</v>
      </c>
      <c r="L433" s="4" t="s">
        <v>39</v>
      </c>
      <c r="M433" s="25">
        <f>IF(ISBLANK(online_course_student_data_1!M433),AVERAGE(1,5),IF(online_course_student_data_1!M433&gt;5,"5",online_course_student_data_1!M433))</f>
        <v>2</v>
      </c>
      <c r="N433" s="5">
        <f>LEN(online_course_student_data_1!N433)-LEN(SUBSTITUTE(online_course_student_data_1!N433,",",""))+1</f>
        <v>6</v>
      </c>
      <c r="O433" s="5" t="str" cm="1">
        <f t="array" ref="O433">_xlfn.IFS(OR(ISBLANK(online_course_student_data_1!F433),online_course_student_data_1!F433=0),"Unknown",AND(online_course_student_data_1!F433&gt;=18,online_course_student_data_1!F433&lt;=22),"Student",AND(online_course_student_data_1!F433&gt;=23,online_course_student_data_1!F433&lt;=30),"Early Career",AND(online_course_student_data_1!F433&gt;=31,online_course_student_data_1!F433&lt;=40),"Mid Career",online_course_student_data_1!F433&gt;=41,"Senior")</f>
        <v>Unknown</v>
      </c>
      <c r="P433" s="5" t="str" cm="1">
        <f t="array" ref="P433">_xlfn.IFS(AND((J433*100)+K433&gt;0,(J433*100)+K433&lt;=5),"Low",AND((J433*100)+K433&gt;5,(J433*100)+K433&lt;=15),"Medium",(J433*100)+K433&gt;15,"High")</f>
        <v>Low</v>
      </c>
      <c r="Q433" s="24"/>
    </row>
    <row r="434" spans="1:17" x14ac:dyDescent="0.25">
      <c r="A434" s="4" t="s">
        <v>1904</v>
      </c>
      <c r="B434" s="5" t="str">
        <f>TRIM(PROPER(online_course_student_data_1!$B434))</f>
        <v>Gary Morgan</v>
      </c>
      <c r="C434" s="4" t="str">
        <f>TRIM(CLEAN(online_course_student_data_1!$C434))</f>
        <v>probles@gmail.com</v>
      </c>
      <c r="D434" s="5" t="str">
        <f>IF(LEFT(online_course_student_data_1!$D434,1)="F","Female","Male")</f>
        <v>Male</v>
      </c>
      <c r="E434" s="4" t="str">
        <f>IF(online_course_student_data_1!$E434="us","USA",IF(online_course_student_data_1!$E434="IN","INDIA",UPPER(online_course_student_data_1!$E434)))</f>
        <v>UK</v>
      </c>
      <c r="F434" s="13">
        <f>IF(OR(ISBLANK(online_course_student_data_1!F434),online_course_student_data_1!F434=0),ROUND(AVERAGE(online_course_student_data_1!F$2:F$1201),0),online_course_student_data_1!F434)</f>
        <v>18</v>
      </c>
      <c r="G434" s="10">
        <v>45452</v>
      </c>
      <c r="H434" s="5" t="str">
        <f>TRIM(online_course_student_data_1!H434)</f>
        <v>JavaScript Bootcamp</v>
      </c>
      <c r="I434" s="5" t="str">
        <f>PROPER(TRIM(online_course_student_data_1!I434))</f>
        <v>Web Development</v>
      </c>
      <c r="J434" s="22">
        <f>IF(online_course_student_data_1!J434&gt;100%,online_course_student_data_1!J434/100,online_course_student_data_1!J434)</f>
        <v>0.46</v>
      </c>
      <c r="K434" s="11">
        <f>IF(online_course_student_data_1!K434&gt;2,online_course_student_data_1!K434/60,online_course_student_data_1!K434)</f>
        <v>1.5</v>
      </c>
      <c r="L434" s="4" t="s">
        <v>39</v>
      </c>
      <c r="M434" s="25" t="str">
        <f>IF(ISBLANK(online_course_student_data_1!M434),AVERAGE(1,5),IF(online_course_student_data_1!M434&gt;5,"5",online_course_student_data_1!M434))</f>
        <v>5</v>
      </c>
      <c r="N434" s="5">
        <f>LEN(online_course_student_data_1!N434)-LEN(SUBSTITUTE(online_course_student_data_1!N434,",",""))+1</f>
        <v>3</v>
      </c>
      <c r="O434" s="5" t="str" cm="1">
        <f t="array" ref="O434">_xlfn.IFS(OR(ISBLANK(online_course_student_data_1!F434),online_course_student_data_1!F434=0),"Unknown",AND(online_course_student_data_1!F434&gt;=18,online_course_student_data_1!F434&lt;=22),"Student",AND(online_course_student_data_1!F434&gt;=23,online_course_student_data_1!F434&lt;=30),"Early Career",AND(online_course_student_data_1!F434&gt;=31,online_course_student_data_1!F434&lt;=40),"Mid Career",online_course_student_data_1!F434&gt;=41,"Senior")</f>
        <v>Student</v>
      </c>
      <c r="P434" s="5" t="str" cm="1">
        <f t="array" ref="P434">_xlfn.IFS(AND((J434*100)+K434&gt;0,(J434*100)+K434&lt;=5),"Low",AND((J434*100)+K434&gt;5,(J434*100)+K434&lt;=15),"Medium",(J434*100)+K434&gt;15,"High")</f>
        <v>High</v>
      </c>
      <c r="Q434" s="24"/>
    </row>
    <row r="435" spans="1:17" x14ac:dyDescent="0.25">
      <c r="A435" s="4" t="s">
        <v>1908</v>
      </c>
      <c r="B435" s="5" t="str">
        <f>TRIM(PROPER(online_course_student_data_1!$B435))</f>
        <v>Stephanie Ford</v>
      </c>
      <c r="C435" s="4" t="str">
        <f>TRIM(CLEAN(online_course_student_data_1!$C435))</f>
        <v>conleykevin@hotmail.com</v>
      </c>
      <c r="D435" s="5" t="str">
        <f>IF(LEFT(online_course_student_data_1!$D435,1)="F","Female","Male")</f>
        <v>Male</v>
      </c>
      <c r="E435" s="4" t="str">
        <f>IF(online_course_student_data_1!$E435="us","USA",IF(online_course_student_data_1!$E435="IN","INDIA",UPPER(online_course_student_data_1!$E435)))</f>
        <v>UK</v>
      </c>
      <c r="F435" s="13">
        <f>IF(OR(ISBLANK(online_course_student_data_1!F435),online_course_student_data_1!F435=0),ROUND(AVERAGE(online_course_student_data_1!F$2:F$1201),0),online_course_student_data_1!F435)</f>
        <v>16</v>
      </c>
      <c r="G435" s="10">
        <v>45405</v>
      </c>
      <c r="H435" s="5" t="str">
        <f>TRIM(online_course_student_data_1!H435)</f>
        <v>Adobe Illustrator Mastery</v>
      </c>
      <c r="I435" s="5" t="str">
        <f>PROPER(TRIM(online_course_student_data_1!I435))</f>
        <v>Design</v>
      </c>
      <c r="J435" s="22">
        <f>IF(online_course_student_data_1!J435&gt;100%,online_course_student_data_1!J435/100,online_course_student_data_1!J435)</f>
        <v>0.82</v>
      </c>
      <c r="K435" s="11">
        <f>IF(online_course_student_data_1!K435&gt;2,online_course_student_data_1!K435/60,online_course_student_data_1!K435)</f>
        <v>1.5</v>
      </c>
      <c r="L435" s="4" t="s">
        <v>39</v>
      </c>
      <c r="M435" s="25" t="str">
        <f>IF(ISBLANK(online_course_student_data_1!M435),AVERAGE(1,5),IF(online_course_student_data_1!M435&gt;5,"5",online_course_student_data_1!M435))</f>
        <v>5</v>
      </c>
      <c r="N435" s="5">
        <f>LEN(online_course_student_data_1!N435)-LEN(SUBSTITUTE(online_course_student_data_1!N435,",",""))+1</f>
        <v>7</v>
      </c>
      <c r="O435" s="5" t="str" cm="1">
        <f t="array" ref="O435">_xlfn.IFS(OR(ISBLANK(online_course_student_data_1!F435),online_course_student_data_1!F435=0),"Unknown",AND(online_course_student_data_1!F435&gt;=18,online_course_student_data_1!F435&lt;=22),"Student",AND(online_course_student_data_1!F435&gt;=23,online_course_student_data_1!F435&lt;=30),"Early Career",AND(online_course_student_data_1!F435&gt;=31,online_course_student_data_1!F435&lt;=40),"Mid Career",online_course_student_data_1!F435&gt;=41,"Senior")</f>
        <v>Unknown</v>
      </c>
      <c r="P435" s="5" t="str" cm="1">
        <f t="array" ref="P435">_xlfn.IFS(AND((J435*100)+K435&gt;0,(J435*100)+K435&lt;=5),"Low",AND((J435*100)+K435&gt;5,(J435*100)+K435&lt;=15),"Medium",(J435*100)+K435&gt;15,"High")</f>
        <v>High</v>
      </c>
      <c r="Q435" s="24"/>
    </row>
    <row r="436" spans="1:17" x14ac:dyDescent="0.25">
      <c r="A436" s="4" t="s">
        <v>1912</v>
      </c>
      <c r="B436" s="5" t="str">
        <f>TRIM(PROPER(online_course_student_data_1!$B436))</f>
        <v>Michael Marsh</v>
      </c>
      <c r="C436" s="4" t="str">
        <f>TRIM(CLEAN(online_course_student_data_1!$C436))</f>
        <v>montesjuan@gmail.com</v>
      </c>
      <c r="D436" s="5" t="str">
        <f>IF(LEFT(online_course_student_data_1!$D436,1)="F","Female","Male")</f>
        <v>Male</v>
      </c>
      <c r="E436" s="4" t="str">
        <f>IF(online_course_student_data_1!$E436="us","USA",IF(online_course_student_data_1!$E436="IN","INDIA",UPPER(online_course_student_data_1!$E436)))</f>
        <v>USA</v>
      </c>
      <c r="F436" s="13">
        <f>IF(OR(ISBLANK(online_course_student_data_1!F436),online_course_student_data_1!F436=0),ROUND(AVERAGE(online_course_student_data_1!F$2:F$1201),0),online_course_student_data_1!F436)</f>
        <v>16</v>
      </c>
      <c r="G436" s="10">
        <v>45711</v>
      </c>
      <c r="H436" s="5" t="str">
        <f>TRIM(online_course_student_data_1!H436)</f>
        <v>UI/UX Fundamentals</v>
      </c>
      <c r="I436" s="5" t="str">
        <f>PROPER(TRIM(online_course_student_data_1!I436))</f>
        <v>Design</v>
      </c>
      <c r="J436" s="22">
        <f>IF(online_course_student_data_1!J436&gt;100%,online_course_student_data_1!J436/100,online_course_student_data_1!J436)</f>
        <v>0</v>
      </c>
      <c r="K436" s="11">
        <f>IF(online_course_student_data_1!K436&gt;2,online_course_student_data_1!K436/60,online_course_student_data_1!K436)</f>
        <v>1.5</v>
      </c>
      <c r="L436" s="4" t="s">
        <v>32</v>
      </c>
      <c r="M436" s="25">
        <f>IF(ISBLANK(online_course_student_data_1!M436),AVERAGE(1,5),IF(online_course_student_data_1!M436&gt;5,"5",online_course_student_data_1!M436))</f>
        <v>5</v>
      </c>
      <c r="N436" s="5">
        <f>LEN(online_course_student_data_1!N436)-LEN(SUBSTITUTE(online_course_student_data_1!N436,",",""))+1</f>
        <v>4</v>
      </c>
      <c r="O436" s="5" t="str" cm="1">
        <f t="array" ref="O436">_xlfn.IFS(OR(ISBLANK(online_course_student_data_1!F436),online_course_student_data_1!F436=0),"Unknown",AND(online_course_student_data_1!F436&gt;=18,online_course_student_data_1!F436&lt;=22),"Student",AND(online_course_student_data_1!F436&gt;=23,online_course_student_data_1!F436&lt;=30),"Early Career",AND(online_course_student_data_1!F436&gt;=31,online_course_student_data_1!F436&lt;=40),"Mid Career",online_course_student_data_1!F436&gt;=41,"Senior")</f>
        <v>Unknown</v>
      </c>
      <c r="P436" s="5" t="str" cm="1">
        <f t="array" ref="P436">_xlfn.IFS(AND((J436*100)+K436&gt;0,(J436*100)+K436&lt;=5),"Low",AND((J436*100)+K436&gt;5,(J436*100)+K436&lt;=15),"Medium",(J436*100)+K436&gt;15,"High")</f>
        <v>Low</v>
      </c>
      <c r="Q436" s="24"/>
    </row>
    <row r="437" spans="1:17" x14ac:dyDescent="0.25">
      <c r="A437" s="4" t="s">
        <v>1917</v>
      </c>
      <c r="B437" s="5" t="str">
        <f>TRIM(PROPER(online_course_student_data_1!$B437))</f>
        <v>Laura Price</v>
      </c>
      <c r="C437" s="4" t="str">
        <f>TRIM(CLEAN(online_course_student_data_1!$C437))</f>
        <v>janet50@gutierrez-crawford.com</v>
      </c>
      <c r="D437" s="5" t="str">
        <f>IF(LEFT(online_course_student_data_1!$D437,1)="F","Female","Male")</f>
        <v>Male</v>
      </c>
      <c r="E437" s="4" t="str">
        <f>IF(online_course_student_data_1!$E437="us","USA",IF(online_course_student_data_1!$E437="IN","INDIA",UPPER(online_course_student_data_1!$E437)))</f>
        <v>UK</v>
      </c>
      <c r="F437" s="13">
        <f>IF(OR(ISBLANK(online_course_student_data_1!F437),online_course_student_data_1!F437=0),ROUND(AVERAGE(online_course_student_data_1!F$2:F$1201),0),online_course_student_data_1!F437)</f>
        <v>34</v>
      </c>
      <c r="G437" s="10">
        <v>45184</v>
      </c>
      <c r="H437" s="5" t="str">
        <f>TRIM(online_course_student_data_1!H437)</f>
        <v>SEO Fundamentals</v>
      </c>
      <c r="I437" s="5" t="str">
        <f>PROPER(TRIM(online_course_student_data_1!I437))</f>
        <v>Marketing</v>
      </c>
      <c r="J437" s="22">
        <f>IF(online_course_student_data_1!J437&gt;100%,online_course_student_data_1!J437/100,online_course_student_data_1!J437)</f>
        <v>0.88</v>
      </c>
      <c r="K437" s="11">
        <f>IF(online_course_student_data_1!K437&gt;2,online_course_student_data_1!K437/60,online_course_student_data_1!K437)</f>
        <v>1.5</v>
      </c>
      <c r="L437" s="4" t="s">
        <v>32</v>
      </c>
      <c r="M437" s="25">
        <f>IF(ISBLANK(online_course_student_data_1!M437),AVERAGE(1,5),IF(online_course_student_data_1!M437&gt;5,"5",online_course_student_data_1!M437))</f>
        <v>1</v>
      </c>
      <c r="N437" s="5">
        <f>LEN(online_course_student_data_1!N437)-LEN(SUBSTITUTE(online_course_student_data_1!N437,",",""))+1</f>
        <v>6</v>
      </c>
      <c r="O437" s="5" t="str" cm="1">
        <f t="array" ref="O437">_xlfn.IFS(OR(ISBLANK(online_course_student_data_1!F437),online_course_student_data_1!F437=0),"Unknown",AND(online_course_student_data_1!F437&gt;=18,online_course_student_data_1!F437&lt;=22),"Student",AND(online_course_student_data_1!F437&gt;=23,online_course_student_data_1!F437&lt;=30),"Early Career",AND(online_course_student_data_1!F437&gt;=31,online_course_student_data_1!F437&lt;=40),"Mid Career",online_course_student_data_1!F437&gt;=41,"Senior")</f>
        <v>Mid Career</v>
      </c>
      <c r="P437" s="5" t="str" cm="1">
        <f t="array" ref="P437">_xlfn.IFS(AND((J437*100)+K437&gt;0,(J437*100)+K437&lt;=5),"Low",AND((J437*100)+K437&gt;5,(J437*100)+K437&lt;=15),"Medium",(J437*100)+K437&gt;15,"High")</f>
        <v>High</v>
      </c>
      <c r="Q437" s="24"/>
    </row>
    <row r="438" spans="1:17" x14ac:dyDescent="0.25">
      <c r="A438" s="4" t="s">
        <v>1922</v>
      </c>
      <c r="B438" s="5" t="str">
        <f>TRIM(PROPER(online_course_student_data_1!$B438))</f>
        <v>Eric Rodriguez</v>
      </c>
      <c r="C438" s="4" t="str">
        <f>TRIM(CLEAN(online_course_student_data_1!$C438))</f>
        <v>robinwallace@lloyd.com</v>
      </c>
      <c r="D438" s="5" t="str">
        <f>IF(LEFT(online_course_student_data_1!$D438,1)="F","Female","Male")</f>
        <v>Male</v>
      </c>
      <c r="E438" s="4" t="str">
        <f>IF(online_course_student_data_1!$E438="us","USA",IF(online_course_student_data_1!$E438="IN","INDIA",UPPER(online_course_student_data_1!$E438)))</f>
        <v>INDIA</v>
      </c>
      <c r="F438" s="13">
        <f>IF(OR(ISBLANK(online_course_student_data_1!F438),online_course_student_data_1!F438=0),ROUND(AVERAGE(online_course_student_data_1!F$2:F$1201),0),online_course_student_data_1!F438)</f>
        <v>16</v>
      </c>
      <c r="G438" s="10">
        <v>45057</v>
      </c>
      <c r="H438" s="5" t="str">
        <f>TRIM(online_course_student_data_1!H438)</f>
        <v>Python for Data Science</v>
      </c>
      <c r="I438" s="5" t="str">
        <f>PROPER(TRIM(online_course_student_data_1!I438))</f>
        <v>Data Science</v>
      </c>
      <c r="J438" s="22">
        <f>IF(online_course_student_data_1!J438&gt;100%,online_course_student_data_1!J438/100,online_course_student_data_1!J438)</f>
        <v>0.85</v>
      </c>
      <c r="K438" s="11">
        <f>IF(online_course_student_data_1!K438&gt;2,online_course_student_data_1!K438/60,online_course_student_data_1!K438)</f>
        <v>1</v>
      </c>
      <c r="L438" s="4" t="s">
        <v>39</v>
      </c>
      <c r="M438" s="25">
        <f>IF(ISBLANK(online_course_student_data_1!M438),AVERAGE(1,5),IF(online_course_student_data_1!M438&gt;5,"5",online_course_student_data_1!M438))</f>
        <v>1</v>
      </c>
      <c r="N438" s="5">
        <f>LEN(online_course_student_data_1!N438)-LEN(SUBSTITUTE(online_course_student_data_1!N438,",",""))+1</f>
        <v>8</v>
      </c>
      <c r="O438" s="5" t="str" cm="1">
        <f t="array" ref="O438">_xlfn.IFS(OR(ISBLANK(online_course_student_data_1!F438),online_course_student_data_1!F438=0),"Unknown",AND(online_course_student_data_1!F438&gt;=18,online_course_student_data_1!F438&lt;=22),"Student",AND(online_course_student_data_1!F438&gt;=23,online_course_student_data_1!F438&lt;=30),"Early Career",AND(online_course_student_data_1!F438&gt;=31,online_course_student_data_1!F438&lt;=40),"Mid Career",online_course_student_data_1!F438&gt;=41,"Senior")</f>
        <v>Unknown</v>
      </c>
      <c r="P438" s="5" t="str" cm="1">
        <f t="array" ref="P438">_xlfn.IFS(AND((J438*100)+K438&gt;0,(J438*100)+K438&lt;=5),"Low",AND((J438*100)+K438&gt;5,(J438*100)+K438&lt;=15),"Medium",(J438*100)+K438&gt;15,"High")</f>
        <v>High</v>
      </c>
      <c r="Q438" s="24"/>
    </row>
    <row r="439" spans="1:17" x14ac:dyDescent="0.25">
      <c r="A439" s="4" t="s">
        <v>1926</v>
      </c>
      <c r="B439" s="5" t="str">
        <f>TRIM(PROPER(online_course_student_data_1!$B439))</f>
        <v>Emily Murphy</v>
      </c>
      <c r="C439" s="4" t="str">
        <f>TRIM(CLEAN(online_course_student_data_1!$C439))</f>
        <v>jamiejohnson@reeves-boyd.com</v>
      </c>
      <c r="D439" s="5" t="str">
        <f>IF(LEFT(online_course_student_data_1!$D439,1)="F","Female","Male")</f>
        <v>Male</v>
      </c>
      <c r="E439" s="4" t="str">
        <f>IF(online_course_student_data_1!$E439="us","USA",IF(online_course_student_data_1!$E439="IN","INDIA",UPPER(online_course_student_data_1!$E439)))</f>
        <v>UK</v>
      </c>
      <c r="F439" s="13">
        <f>IF(OR(ISBLANK(online_course_student_data_1!F439),online_course_student_data_1!F439=0),ROUND(AVERAGE(online_course_student_data_1!F$2:F$1201),0),online_course_student_data_1!F439)</f>
        <v>16</v>
      </c>
      <c r="G439" s="10">
        <v>44953</v>
      </c>
      <c r="H439" s="5" t="str">
        <f>TRIM(online_course_student_data_1!H439)</f>
        <v>Adobe Illustrator Mastery</v>
      </c>
      <c r="I439" s="5" t="str">
        <f>PROPER(TRIM(online_course_student_data_1!I439))</f>
        <v>Design</v>
      </c>
      <c r="J439" s="22">
        <f>IF(online_course_student_data_1!J439&gt;100%,online_course_student_data_1!J439/100,online_course_student_data_1!J439)</f>
        <v>0.53</v>
      </c>
      <c r="K439" s="11">
        <f>IF(online_course_student_data_1!K439&gt;2,online_course_student_data_1!K439/60,online_course_student_data_1!K439)</f>
        <v>0.75</v>
      </c>
      <c r="L439" s="4" t="s">
        <v>39</v>
      </c>
      <c r="M439" s="25">
        <f>IF(ISBLANK(online_course_student_data_1!M439),AVERAGE(1,5),IF(online_course_student_data_1!M439&gt;5,"5",online_course_student_data_1!M439))</f>
        <v>3</v>
      </c>
      <c r="N439" s="5">
        <f>LEN(online_course_student_data_1!N439)-LEN(SUBSTITUTE(online_course_student_data_1!N439,",",""))+1</f>
        <v>8</v>
      </c>
      <c r="O439" s="5" t="str" cm="1">
        <f t="array" ref="O439">_xlfn.IFS(OR(ISBLANK(online_course_student_data_1!F439),online_course_student_data_1!F439=0),"Unknown",AND(online_course_student_data_1!F439&gt;=18,online_course_student_data_1!F439&lt;=22),"Student",AND(online_course_student_data_1!F439&gt;=23,online_course_student_data_1!F439&lt;=30),"Early Career",AND(online_course_student_data_1!F439&gt;=31,online_course_student_data_1!F439&lt;=40),"Mid Career",online_course_student_data_1!F439&gt;=41,"Senior")</f>
        <v>Unknown</v>
      </c>
      <c r="P439" s="5" t="str" cm="1">
        <f t="array" ref="P439">_xlfn.IFS(AND((J439*100)+K439&gt;0,(J439*100)+K439&lt;=5),"Low",AND((J439*100)+K439&gt;5,(J439*100)+K439&lt;=15),"Medium",(J439*100)+K439&gt;15,"High")</f>
        <v>High</v>
      </c>
      <c r="Q439" s="24"/>
    </row>
    <row r="440" spans="1:17" x14ac:dyDescent="0.25">
      <c r="A440" s="4" t="s">
        <v>1931</v>
      </c>
      <c r="B440" s="5" t="str">
        <f>TRIM(PROPER(online_course_student_data_1!$B440))</f>
        <v>Anita Owens</v>
      </c>
      <c r="C440" s="4" t="str">
        <f>TRIM(CLEAN(online_course_student_data_1!$C440))</f>
        <v>meyerdonna@johnson-blake.com</v>
      </c>
      <c r="D440" s="5" t="str">
        <f>IF(LEFT(online_course_student_data_1!$D440,1)="F","Female","Male")</f>
        <v>Male</v>
      </c>
      <c r="E440" s="4" t="str">
        <f>IF(online_course_student_data_1!$E440="us","USA",IF(online_course_student_data_1!$E440="IN","INDIA",UPPER(online_course_student_data_1!$E440)))</f>
        <v>INDIA</v>
      </c>
      <c r="F440" s="13">
        <f>IF(OR(ISBLANK(online_course_student_data_1!F440),online_course_student_data_1!F440=0),ROUND(AVERAGE(online_course_student_data_1!F$2:F$1201),0),online_course_student_data_1!F440)</f>
        <v>16</v>
      </c>
      <c r="G440" s="10">
        <v>44993</v>
      </c>
      <c r="H440" s="5" t="str">
        <f>TRIM(online_course_student_data_1!H440)</f>
        <v>Finance 101</v>
      </c>
      <c r="I440" s="5" t="str">
        <f>PROPER(TRIM(online_course_student_data_1!I440))</f>
        <v>Business</v>
      </c>
      <c r="J440" s="22">
        <f>IF(online_course_student_data_1!J440&gt;100%,online_course_student_data_1!J440/100,online_course_student_data_1!J440)</f>
        <v>0.74</v>
      </c>
      <c r="K440" s="11">
        <f>IF(online_course_student_data_1!K440&gt;2,online_course_student_data_1!K440/60,online_course_student_data_1!K440)</f>
        <v>1.5</v>
      </c>
      <c r="L440" s="4" t="s">
        <v>32</v>
      </c>
      <c r="M440" s="25">
        <f>IF(ISBLANK(online_course_student_data_1!M440),AVERAGE(1,5),IF(online_course_student_data_1!M440&gt;5,"5",online_course_student_data_1!M440))</f>
        <v>2</v>
      </c>
      <c r="N440" s="5">
        <f>LEN(online_course_student_data_1!N440)-LEN(SUBSTITUTE(online_course_student_data_1!N440,",",""))+1</f>
        <v>5</v>
      </c>
      <c r="O440" s="5" t="str" cm="1">
        <f t="array" ref="O440">_xlfn.IFS(OR(ISBLANK(online_course_student_data_1!F440),online_course_student_data_1!F440=0),"Unknown",AND(online_course_student_data_1!F440&gt;=18,online_course_student_data_1!F440&lt;=22),"Student",AND(online_course_student_data_1!F440&gt;=23,online_course_student_data_1!F440&lt;=30),"Early Career",AND(online_course_student_data_1!F440&gt;=31,online_course_student_data_1!F440&lt;=40),"Mid Career",online_course_student_data_1!F440&gt;=41,"Senior")</f>
        <v>Unknown</v>
      </c>
      <c r="P440" s="5" t="str" cm="1">
        <f t="array" ref="P440">_xlfn.IFS(AND((J440*100)+K440&gt;0,(J440*100)+K440&lt;=5),"Low",AND((J440*100)+K440&gt;5,(J440*100)+K440&lt;=15),"Medium",(J440*100)+K440&gt;15,"High")</f>
        <v>High</v>
      </c>
      <c r="Q440" s="24"/>
    </row>
    <row r="441" spans="1:17" x14ac:dyDescent="0.25">
      <c r="A441" s="4" t="s">
        <v>1935</v>
      </c>
      <c r="B441" s="5" t="str">
        <f>TRIM(PROPER(online_course_student_data_1!$B441))</f>
        <v>Patricia Lambert</v>
      </c>
      <c r="C441" s="4" t="str">
        <f>TRIM(CLEAN(online_course_student_data_1!$C441))</f>
        <v>ericwilson@hotmail.com</v>
      </c>
      <c r="D441" s="5" t="str">
        <f>IF(LEFT(online_course_student_data_1!$D441,1)="F","Female","Male")</f>
        <v>Male</v>
      </c>
      <c r="E441" s="4" t="str">
        <f>IF(online_course_student_data_1!$E441="us","USA",IF(online_course_student_data_1!$E441="IN","INDIA",UPPER(online_course_student_data_1!$E441)))</f>
        <v>UK</v>
      </c>
      <c r="F441" s="13">
        <f>IF(OR(ISBLANK(online_course_student_data_1!F441),online_course_student_data_1!F441=0),ROUND(AVERAGE(online_course_student_data_1!F$2:F$1201),0),online_course_student_data_1!F441)</f>
        <v>16</v>
      </c>
      <c r="G441" s="10">
        <v>45156</v>
      </c>
      <c r="H441" s="5" t="str">
        <f>TRIM(online_course_student_data_1!H441)</f>
        <v>Machine Learning A-Z</v>
      </c>
      <c r="I441" s="5" t="str">
        <f>PROPER(TRIM(online_course_student_data_1!I441))</f>
        <v>Data Science</v>
      </c>
      <c r="J441" s="22">
        <f>IF(online_course_student_data_1!J441&gt;100%,online_course_student_data_1!J441/100,online_course_student_data_1!J441)</f>
        <v>0.35</v>
      </c>
      <c r="K441" s="11">
        <f>IF(online_course_student_data_1!K441&gt;2,online_course_student_data_1!K441/60,online_course_student_data_1!K441)</f>
        <v>1.5</v>
      </c>
      <c r="L441" s="4" t="s">
        <v>39</v>
      </c>
      <c r="M441" s="25" t="str">
        <f>IF(ISBLANK(online_course_student_data_1!M441),AVERAGE(1,5),IF(online_course_student_data_1!M441&gt;5,"5",online_course_student_data_1!M441))</f>
        <v>5</v>
      </c>
      <c r="N441" s="5">
        <f>LEN(online_course_student_data_1!N441)-LEN(SUBSTITUTE(online_course_student_data_1!N441,",",""))+1</f>
        <v>5</v>
      </c>
      <c r="O441" s="5" t="str" cm="1">
        <f t="array" ref="O441">_xlfn.IFS(OR(ISBLANK(online_course_student_data_1!F441),online_course_student_data_1!F441=0),"Unknown",AND(online_course_student_data_1!F441&gt;=18,online_course_student_data_1!F441&lt;=22),"Student",AND(online_course_student_data_1!F441&gt;=23,online_course_student_data_1!F441&lt;=30),"Early Career",AND(online_course_student_data_1!F441&gt;=31,online_course_student_data_1!F441&lt;=40),"Mid Career",online_course_student_data_1!F441&gt;=41,"Senior")</f>
        <v>Unknown</v>
      </c>
      <c r="P441" s="5" t="str" cm="1">
        <f t="array" ref="P441">_xlfn.IFS(AND((J441*100)+K441&gt;0,(J441*100)+K441&lt;=5),"Low",AND((J441*100)+K441&gt;5,(J441*100)+K441&lt;=15),"Medium",(J441*100)+K441&gt;15,"High")</f>
        <v>High</v>
      </c>
      <c r="Q441" s="24"/>
    </row>
    <row r="442" spans="1:17" x14ac:dyDescent="0.25">
      <c r="A442" s="4" t="s">
        <v>1939</v>
      </c>
      <c r="B442" s="5" t="str">
        <f>TRIM(PROPER(online_course_student_data_1!$B442))</f>
        <v>Fernando Thomas</v>
      </c>
      <c r="C442" s="4" t="str">
        <f>TRIM(CLEAN(online_course_student_data_1!$C442))</f>
        <v>georgecollins@yahoo.com</v>
      </c>
      <c r="D442" s="5" t="str">
        <f>IF(LEFT(online_course_student_data_1!$D442,1)="F","Female","Male")</f>
        <v>Male</v>
      </c>
      <c r="E442" s="4" t="str">
        <f>IF(online_course_student_data_1!$E442="us","USA",IF(online_course_student_data_1!$E442="IN","INDIA",UPPER(online_course_student_data_1!$E442)))</f>
        <v>UK</v>
      </c>
      <c r="F442" s="13">
        <f>IF(OR(ISBLANK(online_course_student_data_1!F442),online_course_student_data_1!F442=0),ROUND(AVERAGE(online_course_student_data_1!F$2:F$1201),0),online_course_student_data_1!F442)</f>
        <v>16</v>
      </c>
      <c r="G442" s="10">
        <v>45527</v>
      </c>
      <c r="H442" s="5" t="str">
        <f>TRIM(online_course_student_data_1!H442)</f>
        <v>Finance 101</v>
      </c>
      <c r="I442" s="5" t="str">
        <f>PROPER(TRIM(online_course_student_data_1!I442))</f>
        <v>Business</v>
      </c>
      <c r="J442" s="22">
        <f>IF(online_course_student_data_1!J442&gt;100%,online_course_student_data_1!J442/100,online_course_student_data_1!J442)</f>
        <v>0.67</v>
      </c>
      <c r="K442" s="11">
        <f>IF(online_course_student_data_1!K442&gt;2,online_course_student_data_1!K442/60,online_course_student_data_1!K442)</f>
        <v>2</v>
      </c>
      <c r="L442" s="4" t="s">
        <v>39</v>
      </c>
      <c r="M442" s="25" t="str">
        <f>IF(ISBLANK(online_course_student_data_1!M442),AVERAGE(1,5),IF(online_course_student_data_1!M442&gt;5,"5",online_course_student_data_1!M442))</f>
        <v>5</v>
      </c>
      <c r="N442" s="5">
        <f>LEN(online_course_student_data_1!N442)-LEN(SUBSTITUTE(online_course_student_data_1!N442,",",""))+1</f>
        <v>4</v>
      </c>
      <c r="O442" s="5" t="str" cm="1">
        <f t="array" ref="O442">_xlfn.IFS(OR(ISBLANK(online_course_student_data_1!F442),online_course_student_data_1!F442=0),"Unknown",AND(online_course_student_data_1!F442&gt;=18,online_course_student_data_1!F442&lt;=22),"Student",AND(online_course_student_data_1!F442&gt;=23,online_course_student_data_1!F442&lt;=30),"Early Career",AND(online_course_student_data_1!F442&gt;=31,online_course_student_data_1!F442&lt;=40),"Mid Career",online_course_student_data_1!F442&gt;=41,"Senior")</f>
        <v>Unknown</v>
      </c>
      <c r="P442" s="5" t="str" cm="1">
        <f t="array" ref="P442">_xlfn.IFS(AND((J442*100)+K442&gt;0,(J442*100)+K442&lt;=5),"Low",AND((J442*100)+K442&gt;5,(J442*100)+K442&lt;=15),"Medium",(J442*100)+K442&gt;15,"High")</f>
        <v>High</v>
      </c>
      <c r="Q442" s="24"/>
    </row>
    <row r="443" spans="1:17" x14ac:dyDescent="0.25">
      <c r="A443" s="4" t="s">
        <v>1944</v>
      </c>
      <c r="B443" s="5" t="str">
        <f>TRIM(PROPER(online_course_student_data_1!$B443))</f>
        <v>Michael Rodriguez</v>
      </c>
      <c r="C443" s="4" t="str">
        <f>TRIM(CLEAN(online_course_student_data_1!$C443))</f>
        <v>simmonsharold@vance.info</v>
      </c>
      <c r="D443" s="5" t="str">
        <f>IF(LEFT(online_course_student_data_1!$D443,1)="F","Female","Male")</f>
        <v>Male</v>
      </c>
      <c r="E443" s="4" t="str">
        <f>IF(online_course_student_data_1!$E443="us","USA",IF(online_course_student_data_1!$E443="IN","INDIA",UPPER(online_course_student_data_1!$E443)))</f>
        <v>USA</v>
      </c>
      <c r="F443" s="13">
        <f>IF(OR(ISBLANK(online_course_student_data_1!F443),online_course_student_data_1!F443=0),ROUND(AVERAGE(online_course_student_data_1!F$2:F$1201),0),online_course_student_data_1!F443)</f>
        <v>19</v>
      </c>
      <c r="G443" s="10">
        <v>45497</v>
      </c>
      <c r="H443" s="5" t="str">
        <f>TRIM(online_course_student_data_1!H443)</f>
        <v>Graphic Design Basics</v>
      </c>
      <c r="I443" s="5" t="str">
        <f>PROPER(TRIM(online_course_student_data_1!I443))</f>
        <v>Design</v>
      </c>
      <c r="J443" s="22">
        <f>IF(online_course_student_data_1!J443&gt;100%,online_course_student_data_1!J443/100,online_course_student_data_1!J443)</f>
        <v>0.26</v>
      </c>
      <c r="K443" s="11">
        <f>IF(online_course_student_data_1!K443&gt;2,online_course_student_data_1!K443/60,online_course_student_data_1!K443)</f>
        <v>1</v>
      </c>
      <c r="L443" s="4" t="s">
        <v>39</v>
      </c>
      <c r="M443" s="25">
        <f>IF(ISBLANK(online_course_student_data_1!M443),AVERAGE(1,5),IF(online_course_student_data_1!M443&gt;5,"5",online_course_student_data_1!M443))</f>
        <v>5</v>
      </c>
      <c r="N443" s="5">
        <f>LEN(online_course_student_data_1!N443)-LEN(SUBSTITUTE(online_course_student_data_1!N443,",",""))+1</f>
        <v>8</v>
      </c>
      <c r="O443" s="5" t="str" cm="1">
        <f t="array" ref="O443">_xlfn.IFS(OR(ISBLANK(online_course_student_data_1!F443),online_course_student_data_1!F443=0),"Unknown",AND(online_course_student_data_1!F443&gt;=18,online_course_student_data_1!F443&lt;=22),"Student",AND(online_course_student_data_1!F443&gt;=23,online_course_student_data_1!F443&lt;=30),"Early Career",AND(online_course_student_data_1!F443&gt;=31,online_course_student_data_1!F443&lt;=40),"Mid Career",online_course_student_data_1!F443&gt;=41,"Senior")</f>
        <v>Student</v>
      </c>
      <c r="P443" s="5" t="str" cm="1">
        <f t="array" ref="P443">_xlfn.IFS(AND((J443*100)+K443&gt;0,(J443*100)+K443&lt;=5),"Low",AND((J443*100)+K443&gt;5,(J443*100)+K443&lt;=15),"Medium",(J443*100)+K443&gt;15,"High")</f>
        <v>High</v>
      </c>
      <c r="Q443" s="24"/>
    </row>
    <row r="444" spans="1:17" x14ac:dyDescent="0.25">
      <c r="A444" s="4" t="s">
        <v>1949</v>
      </c>
      <c r="B444" s="5" t="str">
        <f>TRIM(PROPER(online_course_student_data_1!$B444))</f>
        <v>Peter Lamb</v>
      </c>
      <c r="C444" s="4" t="str">
        <f>TRIM(CLEAN(online_course_student_data_1!$C444))</f>
        <v>fbradley@mcdonald.info</v>
      </c>
      <c r="D444" s="5" t="str">
        <f>IF(LEFT(online_course_student_data_1!$D444,1)="F","Female","Male")</f>
        <v>Male</v>
      </c>
      <c r="E444" s="4" t="str">
        <f>IF(online_course_student_data_1!$E444="us","USA",IF(online_course_student_data_1!$E444="IN","INDIA",UPPER(online_course_student_data_1!$E444)))</f>
        <v>INDIA</v>
      </c>
      <c r="F444" s="13">
        <f>IF(OR(ISBLANK(online_course_student_data_1!F444),online_course_student_data_1!F444=0),ROUND(AVERAGE(online_course_student_data_1!F$2:F$1201),0),online_course_student_data_1!F444)</f>
        <v>16</v>
      </c>
      <c r="G444" s="10">
        <v>45615</v>
      </c>
      <c r="H444" s="5" t="str">
        <f>TRIM(online_course_student_data_1!H444)</f>
        <v>Project Management Essentials</v>
      </c>
      <c r="I444" s="5" t="str">
        <f>PROPER(TRIM(online_course_student_data_1!I444))</f>
        <v>Business</v>
      </c>
      <c r="J444" s="22">
        <f>IF(online_course_student_data_1!J444&gt;100%,online_course_student_data_1!J444/100,online_course_student_data_1!J444)</f>
        <v>0.49</v>
      </c>
      <c r="K444" s="11">
        <f>IF(online_course_student_data_1!K444&gt;2,online_course_student_data_1!K444/60,online_course_student_data_1!K444)</f>
        <v>2</v>
      </c>
      <c r="L444" s="4" t="s">
        <v>32</v>
      </c>
      <c r="M444" s="25">
        <f>IF(ISBLANK(online_course_student_data_1!M444),AVERAGE(1,5),IF(online_course_student_data_1!M444&gt;5,"5",online_course_student_data_1!M444))</f>
        <v>4</v>
      </c>
      <c r="N444" s="5">
        <f>LEN(online_course_student_data_1!N444)-LEN(SUBSTITUTE(online_course_student_data_1!N444,",",""))+1</f>
        <v>4</v>
      </c>
      <c r="O444" s="5" t="str" cm="1">
        <f t="array" ref="O444">_xlfn.IFS(OR(ISBLANK(online_course_student_data_1!F444),online_course_student_data_1!F444=0),"Unknown",AND(online_course_student_data_1!F444&gt;=18,online_course_student_data_1!F444&lt;=22),"Student",AND(online_course_student_data_1!F444&gt;=23,online_course_student_data_1!F444&lt;=30),"Early Career",AND(online_course_student_data_1!F444&gt;=31,online_course_student_data_1!F444&lt;=40),"Mid Career",online_course_student_data_1!F444&gt;=41,"Senior")</f>
        <v>Unknown</v>
      </c>
      <c r="P444" s="5" t="str" cm="1">
        <f t="array" ref="P444">_xlfn.IFS(AND((J444*100)+K444&gt;0,(J444*100)+K444&lt;=5),"Low",AND((J444*100)+K444&gt;5,(J444*100)+K444&lt;=15),"Medium",(J444*100)+K444&gt;15,"High")</f>
        <v>High</v>
      </c>
      <c r="Q444" s="24"/>
    </row>
    <row r="445" spans="1:17" x14ac:dyDescent="0.25">
      <c r="A445" s="4" t="s">
        <v>1953</v>
      </c>
      <c r="B445" s="5" t="str">
        <f>TRIM(PROPER(online_course_student_data_1!$B445))</f>
        <v>Lisa Durham</v>
      </c>
      <c r="C445" s="4" t="str">
        <f>TRIM(CLEAN(online_course_student_data_1!$C445))</f>
        <v>hollyortega@yahoo.com</v>
      </c>
      <c r="D445" s="5" t="str">
        <f>IF(LEFT(online_course_student_data_1!$D445,1)="F","Female","Male")</f>
        <v>Male</v>
      </c>
      <c r="E445" s="4" t="str">
        <f>IF(online_course_student_data_1!$E445="us","USA",IF(online_course_student_data_1!$E445="IN","INDIA",UPPER(online_course_student_data_1!$E445)))</f>
        <v>INDIA</v>
      </c>
      <c r="F445" s="13">
        <f>IF(OR(ISBLANK(online_course_student_data_1!F445),online_course_student_data_1!F445=0),ROUND(AVERAGE(online_course_student_data_1!F$2:F$1201),0),online_course_student_data_1!F445)</f>
        <v>16</v>
      </c>
      <c r="G445" s="10">
        <v>45447</v>
      </c>
      <c r="H445" s="5" t="str">
        <f>TRIM(online_course_student_data_1!H445)</f>
        <v>Social Media Strategy</v>
      </c>
      <c r="I445" s="5" t="str">
        <f>PROPER(TRIM(online_course_student_data_1!I445))</f>
        <v>Marketing</v>
      </c>
      <c r="J445" s="22">
        <f>IF(online_course_student_data_1!J445&gt;100%,online_course_student_data_1!J445/100,online_course_student_data_1!J445)</f>
        <v>0.81</v>
      </c>
      <c r="K445" s="11">
        <f>IF(online_course_student_data_1!K445&gt;2,online_course_student_data_1!K445/60,online_course_student_data_1!K445)</f>
        <v>1.5</v>
      </c>
      <c r="L445" s="4" t="s">
        <v>32</v>
      </c>
      <c r="M445" s="25">
        <f>IF(ISBLANK(online_course_student_data_1!M445),AVERAGE(1,5),IF(online_course_student_data_1!M445&gt;5,"5",online_course_student_data_1!M445))</f>
        <v>3</v>
      </c>
      <c r="N445" s="5">
        <f>LEN(online_course_student_data_1!N445)-LEN(SUBSTITUTE(online_course_student_data_1!N445,",",""))+1</f>
        <v>1</v>
      </c>
      <c r="O445" s="5" t="str" cm="1">
        <f t="array" ref="O445">_xlfn.IFS(OR(ISBLANK(online_course_student_data_1!F445),online_course_student_data_1!F445=0),"Unknown",AND(online_course_student_data_1!F445&gt;=18,online_course_student_data_1!F445&lt;=22),"Student",AND(online_course_student_data_1!F445&gt;=23,online_course_student_data_1!F445&lt;=30),"Early Career",AND(online_course_student_data_1!F445&gt;=31,online_course_student_data_1!F445&lt;=40),"Mid Career",online_course_student_data_1!F445&gt;=41,"Senior")</f>
        <v>Unknown</v>
      </c>
      <c r="P445" s="5" t="str" cm="1">
        <f t="array" ref="P445">_xlfn.IFS(AND((J445*100)+K445&gt;0,(J445*100)+K445&lt;=5),"Low",AND((J445*100)+K445&gt;5,(J445*100)+K445&lt;=15),"Medium",(J445*100)+K445&gt;15,"High")</f>
        <v>High</v>
      </c>
      <c r="Q445" s="24"/>
    </row>
    <row r="446" spans="1:17" x14ac:dyDescent="0.25">
      <c r="A446" s="4" t="s">
        <v>1956</v>
      </c>
      <c r="B446" s="5" t="str">
        <f>TRIM(PROPER(online_course_student_data_1!$B446))</f>
        <v>John Singleton</v>
      </c>
      <c r="C446" s="4" t="str">
        <f>TRIM(CLEAN(online_course_student_data_1!$C446))</f>
        <v>cassandra28@gmail.com</v>
      </c>
      <c r="D446" s="5" t="str">
        <f>IF(LEFT(online_course_student_data_1!$D446,1)="F","Female","Male")</f>
        <v>Female</v>
      </c>
      <c r="E446" s="4" t="str">
        <f>IF(online_course_student_data_1!$E446="us","USA",IF(online_course_student_data_1!$E446="IN","INDIA",UPPER(online_course_student_data_1!$E446)))</f>
        <v>UK</v>
      </c>
      <c r="F446" s="13">
        <f>IF(OR(ISBLANK(online_course_student_data_1!F446),online_course_student_data_1!F446=0),ROUND(AVERAGE(online_course_student_data_1!F$2:F$1201),0),online_course_student_data_1!F446)</f>
        <v>16</v>
      </c>
      <c r="G446" s="10">
        <v>45599</v>
      </c>
      <c r="H446" s="5" t="str">
        <f>TRIM(online_course_student_data_1!H446)</f>
        <v>SEO Fundamentals</v>
      </c>
      <c r="I446" s="5" t="str">
        <f>PROPER(TRIM(online_course_student_data_1!I446))</f>
        <v>Marketing</v>
      </c>
      <c r="J446" s="22">
        <f>IF(online_course_student_data_1!J446&gt;100%,online_course_student_data_1!J446/100,online_course_student_data_1!J446)</f>
        <v>0.93</v>
      </c>
      <c r="K446" s="11">
        <f>IF(online_course_student_data_1!K446&gt;2,online_course_student_data_1!K446/60,online_course_student_data_1!K446)</f>
        <v>1</v>
      </c>
      <c r="L446" s="4" t="s">
        <v>32</v>
      </c>
      <c r="M446" s="25">
        <f>IF(ISBLANK(online_course_student_data_1!M446),AVERAGE(1,5),IF(online_course_student_data_1!M446&gt;5,"5",online_course_student_data_1!M446))</f>
        <v>3</v>
      </c>
      <c r="N446" s="5">
        <f>LEN(online_course_student_data_1!N446)-LEN(SUBSTITUTE(online_course_student_data_1!N446,",",""))+1</f>
        <v>8</v>
      </c>
      <c r="O446" s="5" t="str" cm="1">
        <f t="array" ref="O446">_xlfn.IFS(OR(ISBLANK(online_course_student_data_1!F446),online_course_student_data_1!F446=0),"Unknown",AND(online_course_student_data_1!F446&gt;=18,online_course_student_data_1!F446&lt;=22),"Student",AND(online_course_student_data_1!F446&gt;=23,online_course_student_data_1!F446&lt;=30),"Early Career",AND(online_course_student_data_1!F446&gt;=31,online_course_student_data_1!F446&lt;=40),"Mid Career",online_course_student_data_1!F446&gt;=41,"Senior")</f>
        <v>Unknown</v>
      </c>
      <c r="P446" s="5" t="str" cm="1">
        <f t="array" ref="P446">_xlfn.IFS(AND((J446*100)+K446&gt;0,(J446*100)+K446&lt;=5),"Low",AND((J446*100)+K446&gt;5,(J446*100)+K446&lt;=15),"Medium",(J446*100)+K446&gt;15,"High")</f>
        <v>High</v>
      </c>
      <c r="Q446" s="24"/>
    </row>
    <row r="447" spans="1:17" x14ac:dyDescent="0.25">
      <c r="A447" s="4" t="s">
        <v>1960</v>
      </c>
      <c r="B447" s="5" t="str">
        <f>TRIM(PROPER(online_course_student_data_1!$B447))</f>
        <v>Matthew Sparks</v>
      </c>
      <c r="C447" s="4" t="str">
        <f>TRIM(CLEAN(online_course_student_data_1!$C447))</f>
        <v>pgarza@hotmail.com</v>
      </c>
      <c r="D447" s="5" t="str">
        <f>IF(LEFT(online_course_student_data_1!$D447,1)="F","Female","Male")</f>
        <v>Male</v>
      </c>
      <c r="E447" s="4" t="str">
        <f>IF(online_course_student_data_1!$E447="us","USA",IF(online_course_student_data_1!$E447="IN","INDIA",UPPER(online_course_student_data_1!$E447)))</f>
        <v>GERMANY</v>
      </c>
      <c r="F447" s="13">
        <f>IF(OR(ISBLANK(online_course_student_data_1!F447),online_course_student_data_1!F447=0),ROUND(AVERAGE(online_course_student_data_1!F$2:F$1201),0),online_course_student_data_1!F447)</f>
        <v>19</v>
      </c>
      <c r="G447" s="10">
        <v>45288</v>
      </c>
      <c r="H447" s="5" t="str">
        <f>TRIM(online_course_student_data_1!H447)</f>
        <v>Python for Data Science</v>
      </c>
      <c r="I447" s="5" t="str">
        <f>PROPER(TRIM(online_course_student_data_1!I447))</f>
        <v>Data Science</v>
      </c>
      <c r="J447" s="22">
        <f>IF(online_course_student_data_1!J447&gt;100%,online_course_student_data_1!J447/100,online_course_student_data_1!J447)</f>
        <v>0.87</v>
      </c>
      <c r="K447" s="11">
        <f>IF(online_course_student_data_1!K447&gt;2,online_course_student_data_1!K447/60,online_course_student_data_1!K447)</f>
        <v>1.5</v>
      </c>
      <c r="L447" s="4" t="s">
        <v>32</v>
      </c>
      <c r="M447" s="25">
        <f>IF(ISBLANK(online_course_student_data_1!M447),AVERAGE(1,5),IF(online_course_student_data_1!M447&gt;5,"5",online_course_student_data_1!M447))</f>
        <v>4</v>
      </c>
      <c r="N447" s="5">
        <f>LEN(online_course_student_data_1!N447)-LEN(SUBSTITUTE(online_course_student_data_1!N447,",",""))+1</f>
        <v>7</v>
      </c>
      <c r="O447" s="5" t="str" cm="1">
        <f t="array" ref="O447">_xlfn.IFS(OR(ISBLANK(online_course_student_data_1!F447),online_course_student_data_1!F447=0),"Unknown",AND(online_course_student_data_1!F447&gt;=18,online_course_student_data_1!F447&lt;=22),"Student",AND(online_course_student_data_1!F447&gt;=23,online_course_student_data_1!F447&lt;=30),"Early Career",AND(online_course_student_data_1!F447&gt;=31,online_course_student_data_1!F447&lt;=40),"Mid Career",online_course_student_data_1!F447&gt;=41,"Senior")</f>
        <v>Student</v>
      </c>
      <c r="P447" s="5" t="str" cm="1">
        <f t="array" ref="P447">_xlfn.IFS(AND((J447*100)+K447&gt;0,(J447*100)+K447&lt;=5),"Low",AND((J447*100)+K447&gt;5,(J447*100)+K447&lt;=15),"Medium",(J447*100)+K447&gt;15,"High")</f>
        <v>High</v>
      </c>
      <c r="Q447" s="24"/>
    </row>
    <row r="448" spans="1:17" x14ac:dyDescent="0.25">
      <c r="A448" s="4" t="s">
        <v>1965</v>
      </c>
      <c r="B448" s="5" t="str">
        <f>TRIM(PROPER(online_course_student_data_1!$B448))</f>
        <v>Glen Cervantes</v>
      </c>
      <c r="C448" s="4" t="str">
        <f>TRIM(CLEAN(online_course_student_data_1!$C448))</f>
        <v>vbradley@hotmail.com</v>
      </c>
      <c r="D448" s="5" t="str">
        <f>IF(LEFT(online_course_student_data_1!$D448,1)="F","Female","Male")</f>
        <v>Male</v>
      </c>
      <c r="E448" s="4" t="str">
        <f>IF(online_course_student_data_1!$E448="us","USA",IF(online_course_student_data_1!$E448="IN","INDIA",UPPER(online_course_student_data_1!$E448)))</f>
        <v>UK</v>
      </c>
      <c r="F448" s="13">
        <f>IF(OR(ISBLANK(online_course_student_data_1!F448),online_course_student_data_1!F448=0),ROUND(AVERAGE(online_course_student_data_1!F$2:F$1201),0),online_course_student_data_1!F448)</f>
        <v>16</v>
      </c>
      <c r="G448" s="10">
        <v>45036</v>
      </c>
      <c r="H448" s="5" t="str">
        <f>TRIM(online_course_student_data_1!H448)</f>
        <v>Social Media Strategy</v>
      </c>
      <c r="I448" s="5" t="str">
        <f>PROPER(TRIM(online_course_student_data_1!I448))</f>
        <v>Marketing</v>
      </c>
      <c r="J448" s="22">
        <f>IF(online_course_student_data_1!J448&gt;100%,online_course_student_data_1!J448/100,online_course_student_data_1!J448)</f>
        <v>0.9</v>
      </c>
      <c r="K448" s="11">
        <f>IF(online_course_student_data_1!K448&gt;2,online_course_student_data_1!K448/60,online_course_student_data_1!K448)</f>
        <v>0.75</v>
      </c>
      <c r="L448" s="4" t="s">
        <v>32</v>
      </c>
      <c r="M448" s="25">
        <f>IF(ISBLANK(online_course_student_data_1!M448),AVERAGE(1,5),IF(online_course_student_data_1!M448&gt;5,"5",online_course_student_data_1!M448))</f>
        <v>1</v>
      </c>
      <c r="N448" s="5">
        <f>LEN(online_course_student_data_1!N448)-LEN(SUBSTITUTE(online_course_student_data_1!N448,",",""))+1</f>
        <v>4</v>
      </c>
      <c r="O448" s="5" t="str" cm="1">
        <f t="array" ref="O448">_xlfn.IFS(OR(ISBLANK(online_course_student_data_1!F448),online_course_student_data_1!F448=0),"Unknown",AND(online_course_student_data_1!F448&gt;=18,online_course_student_data_1!F448&lt;=22),"Student",AND(online_course_student_data_1!F448&gt;=23,online_course_student_data_1!F448&lt;=30),"Early Career",AND(online_course_student_data_1!F448&gt;=31,online_course_student_data_1!F448&lt;=40),"Mid Career",online_course_student_data_1!F448&gt;=41,"Senior")</f>
        <v>Unknown</v>
      </c>
      <c r="P448" s="5" t="str" cm="1">
        <f t="array" ref="P448">_xlfn.IFS(AND((J448*100)+K448&gt;0,(J448*100)+K448&lt;=5),"Low",AND((J448*100)+K448&gt;5,(J448*100)+K448&lt;=15),"Medium",(J448*100)+K448&gt;15,"High")</f>
        <v>High</v>
      </c>
      <c r="Q448" s="24"/>
    </row>
    <row r="449" spans="1:17" x14ac:dyDescent="0.25">
      <c r="A449" s="4" t="s">
        <v>1970</v>
      </c>
      <c r="B449" s="5" t="str">
        <f>TRIM(PROPER(online_course_student_data_1!$B449))</f>
        <v>Timothy Andrews</v>
      </c>
      <c r="C449" s="4" t="str">
        <f>TRIM(CLEAN(online_course_student_data_1!$C449))</f>
        <v>vargassteven@hotmail.com</v>
      </c>
      <c r="D449" s="5" t="str">
        <f>IF(LEFT(online_course_student_data_1!$D449,1)="F","Female","Male")</f>
        <v>Female</v>
      </c>
      <c r="E449" s="4" t="str">
        <f>IF(online_course_student_data_1!$E449="us","USA",IF(online_course_student_data_1!$E449="IN","INDIA",UPPER(online_course_student_data_1!$E449)))</f>
        <v>CANADA</v>
      </c>
      <c r="F449" s="13">
        <f>IF(OR(ISBLANK(online_course_student_data_1!F449),online_course_student_data_1!F449=0),ROUND(AVERAGE(online_course_student_data_1!F$2:F$1201),0),online_course_student_data_1!F449)</f>
        <v>23</v>
      </c>
      <c r="G449" s="10">
        <v>45736</v>
      </c>
      <c r="H449" s="5" t="str">
        <f>TRIM(online_course_student_data_1!H449)</f>
        <v>Adobe Illustrator Mastery</v>
      </c>
      <c r="I449" s="5" t="str">
        <f>PROPER(TRIM(online_course_student_data_1!I449))</f>
        <v>Design</v>
      </c>
      <c r="J449" s="22">
        <f>IF(online_course_student_data_1!J449&gt;100%,online_course_student_data_1!J449/100,online_course_student_data_1!J449)</f>
        <v>0.35</v>
      </c>
      <c r="K449" s="11">
        <f>IF(online_course_student_data_1!K449&gt;2,online_course_student_data_1!K449/60,online_course_student_data_1!K449)</f>
        <v>1</v>
      </c>
      <c r="L449" s="4" t="s">
        <v>32</v>
      </c>
      <c r="M449" s="25" t="str">
        <f>IF(ISBLANK(online_course_student_data_1!M449),AVERAGE(1,5),IF(online_course_student_data_1!M449&gt;5,"5",online_course_student_data_1!M449))</f>
        <v>5</v>
      </c>
      <c r="N449" s="5">
        <f>LEN(online_course_student_data_1!N449)-LEN(SUBSTITUTE(online_course_student_data_1!N449,",",""))+1</f>
        <v>2</v>
      </c>
      <c r="O449" s="5" t="str" cm="1">
        <f t="array" ref="O449">_xlfn.IFS(OR(ISBLANK(online_course_student_data_1!F449),online_course_student_data_1!F449=0),"Unknown",AND(online_course_student_data_1!F449&gt;=18,online_course_student_data_1!F449&lt;=22),"Student",AND(online_course_student_data_1!F449&gt;=23,online_course_student_data_1!F449&lt;=30),"Early Career",AND(online_course_student_data_1!F449&gt;=31,online_course_student_data_1!F449&lt;=40),"Mid Career",online_course_student_data_1!F449&gt;=41,"Senior")</f>
        <v>Early Career</v>
      </c>
      <c r="P449" s="5" t="str" cm="1">
        <f t="array" ref="P449">_xlfn.IFS(AND((J449*100)+K449&gt;0,(J449*100)+K449&lt;=5),"Low",AND((J449*100)+K449&gt;5,(J449*100)+K449&lt;=15),"Medium",(J449*100)+K449&gt;15,"High")</f>
        <v>High</v>
      </c>
      <c r="Q449" s="24"/>
    </row>
    <row r="450" spans="1:17" x14ac:dyDescent="0.25">
      <c r="A450" s="4" t="s">
        <v>1975</v>
      </c>
      <c r="B450" s="5" t="str">
        <f>TRIM(PROPER(online_course_student_data_1!$B450))</f>
        <v>Andrea Rodriguez</v>
      </c>
      <c r="C450" s="4" t="str">
        <f>TRIM(CLEAN(online_course_student_data_1!$C450))</f>
        <v>troy01@gmail.com</v>
      </c>
      <c r="D450" s="5" t="str">
        <f>IF(LEFT(online_course_student_data_1!$D450,1)="F","Female","Male")</f>
        <v>Female</v>
      </c>
      <c r="E450" s="4" t="str">
        <f>IF(online_course_student_data_1!$E450="us","USA",IF(online_course_student_data_1!$E450="IN","INDIA",UPPER(online_course_student_data_1!$E450)))</f>
        <v>USA</v>
      </c>
      <c r="F450" s="13">
        <f>IF(OR(ISBLANK(online_course_student_data_1!F450),online_course_student_data_1!F450=0),ROUND(AVERAGE(online_course_student_data_1!F$2:F$1201),0),online_course_student_data_1!F450)</f>
        <v>16</v>
      </c>
      <c r="G450" s="10">
        <v>44690</v>
      </c>
      <c r="H450" s="5" t="str">
        <f>TRIM(online_course_student_data_1!H450)</f>
        <v>UI/UX Fundamentals</v>
      </c>
      <c r="I450" s="5" t="str">
        <f>PROPER(TRIM(online_course_student_data_1!I450))</f>
        <v>Design</v>
      </c>
      <c r="J450" s="22">
        <f>IF(online_course_student_data_1!J450&gt;100%,online_course_student_data_1!J450/100,online_course_student_data_1!J450)</f>
        <v>0.33</v>
      </c>
      <c r="K450" s="11">
        <f>IF(online_course_student_data_1!K450&gt;2,online_course_student_data_1!K450/60,online_course_student_data_1!K450)</f>
        <v>1.5</v>
      </c>
      <c r="L450" s="4" t="s">
        <v>39</v>
      </c>
      <c r="M450" s="25">
        <f>IF(ISBLANK(online_course_student_data_1!M450),AVERAGE(1,5),IF(online_course_student_data_1!M450&gt;5,"5",online_course_student_data_1!M450))</f>
        <v>2</v>
      </c>
      <c r="N450" s="5">
        <f>LEN(online_course_student_data_1!N450)-LEN(SUBSTITUTE(online_course_student_data_1!N450,",",""))+1</f>
        <v>6</v>
      </c>
      <c r="O450" s="5" t="str" cm="1">
        <f t="array" ref="O450">_xlfn.IFS(OR(ISBLANK(online_course_student_data_1!F450),online_course_student_data_1!F450=0),"Unknown",AND(online_course_student_data_1!F450&gt;=18,online_course_student_data_1!F450&lt;=22),"Student",AND(online_course_student_data_1!F450&gt;=23,online_course_student_data_1!F450&lt;=30),"Early Career",AND(online_course_student_data_1!F450&gt;=31,online_course_student_data_1!F450&lt;=40),"Mid Career",online_course_student_data_1!F450&gt;=41,"Senior")</f>
        <v>Unknown</v>
      </c>
      <c r="P450" s="5" t="str" cm="1">
        <f t="array" ref="P450">_xlfn.IFS(AND((J450*100)+K450&gt;0,(J450*100)+K450&lt;=5),"Low",AND((J450*100)+K450&gt;5,(J450*100)+K450&lt;=15),"Medium",(J450*100)+K450&gt;15,"High")</f>
        <v>High</v>
      </c>
      <c r="Q450" s="24"/>
    </row>
    <row r="451" spans="1:17" x14ac:dyDescent="0.25">
      <c r="A451" s="4" t="s">
        <v>1979</v>
      </c>
      <c r="B451" s="5" t="str">
        <f>TRIM(PROPER(online_course_student_data_1!$B451))</f>
        <v>April Thomas</v>
      </c>
      <c r="C451" s="4" t="str">
        <f>TRIM(CLEAN(online_course_student_data_1!$C451))</f>
        <v>invalid-email</v>
      </c>
      <c r="D451" s="5" t="str">
        <f>IF(LEFT(online_course_student_data_1!$D451,1)="F","Female","Male")</f>
        <v>Female</v>
      </c>
      <c r="E451" s="4" t="str">
        <f>IF(online_course_student_data_1!$E451="us","USA",IF(online_course_student_data_1!$E451="IN","INDIA",UPPER(online_course_student_data_1!$E451)))</f>
        <v>CANADA</v>
      </c>
      <c r="F451" s="13">
        <f>IF(OR(ISBLANK(online_course_student_data_1!F451),online_course_student_data_1!F451=0),ROUND(AVERAGE(online_course_student_data_1!F$2:F$1201),0),online_course_student_data_1!F451)</f>
        <v>16</v>
      </c>
      <c r="G451" s="10">
        <v>44784</v>
      </c>
      <c r="H451" s="5" t="str">
        <f>TRIM(online_course_student_data_1!H451)</f>
        <v>SEO Fundamentals</v>
      </c>
      <c r="I451" s="5" t="str">
        <f>PROPER(TRIM(online_course_student_data_1!I451))</f>
        <v>Marketing</v>
      </c>
      <c r="J451" s="22">
        <f>IF(online_course_student_data_1!J451&gt;100%,online_course_student_data_1!J451/100,online_course_student_data_1!J451)</f>
        <v>0.56000000000000005</v>
      </c>
      <c r="K451" s="11">
        <f>IF(online_course_student_data_1!K451&gt;2,online_course_student_data_1!K451/60,online_course_student_data_1!K451)</f>
        <v>0.75</v>
      </c>
      <c r="L451" s="4" t="s">
        <v>39</v>
      </c>
      <c r="M451" s="25">
        <f>IF(ISBLANK(online_course_student_data_1!M451),AVERAGE(1,5),IF(online_course_student_data_1!M451&gt;5,"5",online_course_student_data_1!M451))</f>
        <v>3</v>
      </c>
      <c r="N451" s="5">
        <f>LEN(online_course_student_data_1!N451)-LEN(SUBSTITUTE(online_course_student_data_1!N451,",",""))+1</f>
        <v>4</v>
      </c>
      <c r="O451" s="5" t="str" cm="1">
        <f t="array" ref="O451">_xlfn.IFS(OR(ISBLANK(online_course_student_data_1!F451),online_course_student_data_1!F451=0),"Unknown",AND(online_course_student_data_1!F451&gt;=18,online_course_student_data_1!F451&lt;=22),"Student",AND(online_course_student_data_1!F451&gt;=23,online_course_student_data_1!F451&lt;=30),"Early Career",AND(online_course_student_data_1!F451&gt;=31,online_course_student_data_1!F451&lt;=40),"Mid Career",online_course_student_data_1!F451&gt;=41,"Senior")</f>
        <v>Unknown</v>
      </c>
      <c r="P451" s="5" t="str" cm="1">
        <f t="array" ref="P451">_xlfn.IFS(AND((J451*100)+K451&gt;0,(J451*100)+K451&lt;=5),"Low",AND((J451*100)+K451&gt;5,(J451*100)+K451&lt;=15),"Medium",(J451*100)+K451&gt;15,"High")</f>
        <v>High</v>
      </c>
      <c r="Q451" s="24"/>
    </row>
    <row r="452" spans="1:17" x14ac:dyDescent="0.25">
      <c r="A452" s="4" t="s">
        <v>1982</v>
      </c>
      <c r="B452" s="5" t="str">
        <f>TRIM(PROPER(online_course_student_data_1!$B452))</f>
        <v>Jillian Harris</v>
      </c>
      <c r="C452" s="4" t="str">
        <f>TRIM(CLEAN(online_course_student_data_1!$C452))</f>
        <v>ashley46@hotmail.com</v>
      </c>
      <c r="D452" s="5" t="str">
        <f>IF(LEFT(online_course_student_data_1!$D452,1)="F","Female","Male")</f>
        <v>Male</v>
      </c>
      <c r="E452" s="4" t="str">
        <f>IF(online_course_student_data_1!$E452="us","USA",IF(online_course_student_data_1!$E452="IN","INDIA",UPPER(online_course_student_data_1!$E452)))</f>
        <v>INDIA</v>
      </c>
      <c r="F452" s="13">
        <f>IF(OR(ISBLANK(online_course_student_data_1!F452),online_course_student_data_1!F452=0),ROUND(AVERAGE(online_course_student_data_1!F$2:F$1201),0),online_course_student_data_1!F452)</f>
        <v>16</v>
      </c>
      <c r="G452" s="10">
        <v>44889</v>
      </c>
      <c r="H452" s="5" t="str">
        <f>TRIM(online_course_student_data_1!H452)</f>
        <v>React for Beginners</v>
      </c>
      <c r="I452" s="5" t="str">
        <f>PROPER(TRIM(online_course_student_data_1!I452))</f>
        <v>Web Development</v>
      </c>
      <c r="J452" s="22">
        <f>IF(online_course_student_data_1!J452&gt;100%,online_course_student_data_1!J452/100,online_course_student_data_1!J452)</f>
        <v>0.34</v>
      </c>
      <c r="K452" s="11">
        <f>IF(online_course_student_data_1!K452&gt;2,online_course_student_data_1!K452/60,online_course_student_data_1!K452)</f>
        <v>1.5</v>
      </c>
      <c r="L452" s="4" t="s">
        <v>39</v>
      </c>
      <c r="M452" s="25">
        <f>IF(ISBLANK(online_course_student_data_1!M452),AVERAGE(1,5),IF(online_course_student_data_1!M452&gt;5,"5",online_course_student_data_1!M452))</f>
        <v>2</v>
      </c>
      <c r="N452" s="5">
        <f>LEN(online_course_student_data_1!N452)-LEN(SUBSTITUTE(online_course_student_data_1!N452,",",""))+1</f>
        <v>1</v>
      </c>
      <c r="O452" s="5" t="str" cm="1">
        <f t="array" ref="O452">_xlfn.IFS(OR(ISBLANK(online_course_student_data_1!F452),online_course_student_data_1!F452=0),"Unknown",AND(online_course_student_data_1!F452&gt;=18,online_course_student_data_1!F452&lt;=22),"Student",AND(online_course_student_data_1!F452&gt;=23,online_course_student_data_1!F452&lt;=30),"Early Career",AND(online_course_student_data_1!F452&gt;=31,online_course_student_data_1!F452&lt;=40),"Mid Career",online_course_student_data_1!F452&gt;=41,"Senior")</f>
        <v>Unknown</v>
      </c>
      <c r="P452" s="5" t="str" cm="1">
        <f t="array" ref="P452">_xlfn.IFS(AND((J452*100)+K452&gt;0,(J452*100)+K452&lt;=5),"Low",AND((J452*100)+K452&gt;5,(J452*100)+K452&lt;=15),"Medium",(J452*100)+K452&gt;15,"High")</f>
        <v>High</v>
      </c>
      <c r="Q452" s="24"/>
    </row>
    <row r="453" spans="1:17" x14ac:dyDescent="0.25">
      <c r="A453" s="4" t="s">
        <v>1986</v>
      </c>
      <c r="B453" s="5" t="str">
        <f>TRIM(PROPER(online_course_student_data_1!$B453))</f>
        <v>Kayla Abbott</v>
      </c>
      <c r="C453" s="4" t="str">
        <f>TRIM(CLEAN(online_course_student_data_1!$C453))</f>
        <v>woodana@gmail.com</v>
      </c>
      <c r="D453" s="5" t="str">
        <f>IF(LEFT(online_course_student_data_1!$D453,1)="F","Female","Male")</f>
        <v>Female</v>
      </c>
      <c r="E453" s="4" t="str">
        <f>IF(online_course_student_data_1!$E453="us","USA",IF(online_course_student_data_1!$E453="IN","INDIA",UPPER(online_course_student_data_1!$E453)))</f>
        <v>INDIA</v>
      </c>
      <c r="F453" s="13">
        <f>IF(OR(ISBLANK(online_course_student_data_1!F453),online_course_student_data_1!F453=0),ROUND(AVERAGE(online_course_student_data_1!F$2:F$1201),0),online_course_student_data_1!F453)</f>
        <v>16</v>
      </c>
      <c r="G453" s="10">
        <v>45192</v>
      </c>
      <c r="H453" s="5" t="str">
        <f>TRIM(online_course_student_data_1!H453)</f>
        <v>Data Visualization with R</v>
      </c>
      <c r="I453" s="5" t="str">
        <f>PROPER(TRIM(online_course_student_data_1!I453))</f>
        <v>Data Science</v>
      </c>
      <c r="J453" s="22">
        <f>IF(online_course_student_data_1!J453&gt;100%,online_course_student_data_1!J453/100,online_course_student_data_1!J453)</f>
        <v>0.88</v>
      </c>
      <c r="K453" s="11">
        <f>IF(online_course_student_data_1!K453&gt;2,online_course_student_data_1!K453/60,online_course_student_data_1!K453)</f>
        <v>1.5</v>
      </c>
      <c r="L453" s="4" t="s">
        <v>39</v>
      </c>
      <c r="M453" s="25" t="str">
        <f>IF(ISBLANK(online_course_student_data_1!M453),AVERAGE(1,5),IF(online_course_student_data_1!M453&gt;5,"5",online_course_student_data_1!M453))</f>
        <v>5</v>
      </c>
      <c r="N453" s="5">
        <f>LEN(online_course_student_data_1!N453)-LEN(SUBSTITUTE(online_course_student_data_1!N453,",",""))+1</f>
        <v>4</v>
      </c>
      <c r="O453" s="5" t="str" cm="1">
        <f t="array" ref="O453">_xlfn.IFS(OR(ISBLANK(online_course_student_data_1!F453),online_course_student_data_1!F453=0),"Unknown",AND(online_course_student_data_1!F453&gt;=18,online_course_student_data_1!F453&lt;=22),"Student",AND(online_course_student_data_1!F453&gt;=23,online_course_student_data_1!F453&lt;=30),"Early Career",AND(online_course_student_data_1!F453&gt;=31,online_course_student_data_1!F453&lt;=40),"Mid Career",online_course_student_data_1!F453&gt;=41,"Senior")</f>
        <v>Unknown</v>
      </c>
      <c r="P453" s="5" t="str" cm="1">
        <f t="array" ref="P453">_xlfn.IFS(AND((J453*100)+K453&gt;0,(J453*100)+K453&lt;=5),"Low",AND((J453*100)+K453&gt;5,(J453*100)+K453&lt;=15),"Medium",(J453*100)+K453&gt;15,"High")</f>
        <v>High</v>
      </c>
      <c r="Q453" s="24"/>
    </row>
    <row r="454" spans="1:17" x14ac:dyDescent="0.25">
      <c r="A454" s="4" t="s">
        <v>1990</v>
      </c>
      <c r="B454" s="5" t="str">
        <f>TRIM(PROPER(online_course_student_data_1!$B454))</f>
        <v>Scott Glenn</v>
      </c>
      <c r="C454" s="4" t="str">
        <f>TRIM(CLEAN(online_course_student_data_1!$C454))</f>
        <v>zpark@flores.net</v>
      </c>
      <c r="D454" s="5" t="str">
        <f>IF(LEFT(online_course_student_data_1!$D454,1)="F","Female","Male")</f>
        <v>Male</v>
      </c>
      <c r="E454" s="4" t="str">
        <f>IF(online_course_student_data_1!$E454="us","USA",IF(online_course_student_data_1!$E454="IN","INDIA",UPPER(online_course_student_data_1!$E454)))</f>
        <v>USA</v>
      </c>
      <c r="F454" s="13">
        <f>IF(OR(ISBLANK(online_course_student_data_1!F454),online_course_student_data_1!F454=0),ROUND(AVERAGE(online_course_student_data_1!F$2:F$1201),0),online_course_student_data_1!F454)</f>
        <v>39</v>
      </c>
      <c r="G454" s="10">
        <v>44777</v>
      </c>
      <c r="H454" s="5" t="str">
        <f>TRIM(online_course_student_data_1!H454)</f>
        <v>Machine Learning A-Z</v>
      </c>
      <c r="I454" s="5" t="str">
        <f>PROPER(TRIM(online_course_student_data_1!I454))</f>
        <v>Data Science</v>
      </c>
      <c r="J454" s="22">
        <f>IF(online_course_student_data_1!J454&gt;100%,online_course_student_data_1!J454/100,online_course_student_data_1!J454)</f>
        <v>0.97</v>
      </c>
      <c r="K454" s="11">
        <f>IF(online_course_student_data_1!K454&gt;2,online_course_student_data_1!K454/60,online_course_student_data_1!K454)</f>
        <v>1.5</v>
      </c>
      <c r="L454" s="4" t="s">
        <v>39</v>
      </c>
      <c r="M454" s="25" t="str">
        <f>IF(ISBLANK(online_course_student_data_1!M454),AVERAGE(1,5),IF(online_course_student_data_1!M454&gt;5,"5",online_course_student_data_1!M454))</f>
        <v>5</v>
      </c>
      <c r="N454" s="5">
        <f>LEN(online_course_student_data_1!N454)-LEN(SUBSTITUTE(online_course_student_data_1!N454,",",""))+1</f>
        <v>6</v>
      </c>
      <c r="O454" s="5" t="str" cm="1">
        <f t="array" ref="O454">_xlfn.IFS(OR(ISBLANK(online_course_student_data_1!F454),online_course_student_data_1!F454=0),"Unknown",AND(online_course_student_data_1!F454&gt;=18,online_course_student_data_1!F454&lt;=22),"Student",AND(online_course_student_data_1!F454&gt;=23,online_course_student_data_1!F454&lt;=30),"Early Career",AND(online_course_student_data_1!F454&gt;=31,online_course_student_data_1!F454&lt;=40),"Mid Career",online_course_student_data_1!F454&gt;=41,"Senior")</f>
        <v>Mid Career</v>
      </c>
      <c r="P454" s="5" t="str" cm="1">
        <f t="array" ref="P454">_xlfn.IFS(AND((J454*100)+K454&gt;0,(J454*100)+K454&lt;=5),"Low",AND((J454*100)+K454&gt;5,(J454*100)+K454&lt;=15),"Medium",(J454*100)+K454&gt;15,"High")</f>
        <v>High</v>
      </c>
      <c r="Q454" s="24"/>
    </row>
    <row r="455" spans="1:17" x14ac:dyDescent="0.25">
      <c r="A455" s="4" t="s">
        <v>1994</v>
      </c>
      <c r="B455" s="5" t="str">
        <f>TRIM(PROPER(online_course_student_data_1!$B455))</f>
        <v>James Middleton</v>
      </c>
      <c r="C455" s="4" t="str">
        <f>TRIM(CLEAN(online_course_student_data_1!$C455))</f>
        <v>keithsalas@gmail.com</v>
      </c>
      <c r="D455" s="5" t="str">
        <f>IF(LEFT(online_course_student_data_1!$D455,1)="F","Female","Male")</f>
        <v>Female</v>
      </c>
      <c r="E455" s="4" t="str">
        <f>IF(online_course_student_data_1!$E455="us","USA",IF(online_course_student_data_1!$E455="IN","INDIA",UPPER(online_course_student_data_1!$E455)))</f>
        <v>INDIA</v>
      </c>
      <c r="F455" s="13">
        <f>IF(OR(ISBLANK(online_course_student_data_1!F455),online_course_student_data_1!F455=0),ROUND(AVERAGE(online_course_student_data_1!F$2:F$1201),0),online_course_student_data_1!F455)</f>
        <v>16</v>
      </c>
      <c r="G455" s="10">
        <v>44929</v>
      </c>
      <c r="H455" s="5" t="str">
        <f>TRIM(online_course_student_data_1!H455)</f>
        <v>Data Visualization with R</v>
      </c>
      <c r="I455" s="5" t="str">
        <f>PROPER(TRIM(online_course_student_data_1!I455))</f>
        <v>Data Science</v>
      </c>
      <c r="J455" s="22">
        <f>IF(online_course_student_data_1!J455&gt;100%,online_course_student_data_1!J455/100,online_course_student_data_1!J455)</f>
        <v>0.8</v>
      </c>
      <c r="K455" s="11">
        <f>IF(online_course_student_data_1!K455&gt;2,online_course_student_data_1!K455/60,online_course_student_data_1!K455)</f>
        <v>2</v>
      </c>
      <c r="L455" s="4" t="s">
        <v>39</v>
      </c>
      <c r="M455" s="25">
        <f>IF(ISBLANK(online_course_student_data_1!M455),AVERAGE(1,5),IF(online_course_student_data_1!M455&gt;5,"5",online_course_student_data_1!M455))</f>
        <v>4</v>
      </c>
      <c r="N455" s="5">
        <f>LEN(online_course_student_data_1!N455)-LEN(SUBSTITUTE(online_course_student_data_1!N455,",",""))+1</f>
        <v>6</v>
      </c>
      <c r="O455" s="5" t="str" cm="1">
        <f t="array" ref="O455">_xlfn.IFS(OR(ISBLANK(online_course_student_data_1!F455),online_course_student_data_1!F455=0),"Unknown",AND(online_course_student_data_1!F455&gt;=18,online_course_student_data_1!F455&lt;=22),"Student",AND(online_course_student_data_1!F455&gt;=23,online_course_student_data_1!F455&lt;=30),"Early Career",AND(online_course_student_data_1!F455&gt;=31,online_course_student_data_1!F455&lt;=40),"Mid Career",online_course_student_data_1!F455&gt;=41,"Senior")</f>
        <v>Unknown</v>
      </c>
      <c r="P455" s="5" t="str" cm="1">
        <f t="array" ref="P455">_xlfn.IFS(AND((J455*100)+K455&gt;0,(J455*100)+K455&lt;=5),"Low",AND((J455*100)+K455&gt;5,(J455*100)+K455&lt;=15),"Medium",(J455*100)+K455&gt;15,"High")</f>
        <v>High</v>
      </c>
      <c r="Q455" s="24"/>
    </row>
    <row r="456" spans="1:17" x14ac:dyDescent="0.25">
      <c r="A456" s="4" t="s">
        <v>1997</v>
      </c>
      <c r="B456" s="5" t="str">
        <f>TRIM(PROPER(online_course_student_data_1!$B456))</f>
        <v>Stephen Barrett</v>
      </c>
      <c r="C456" s="4" t="str">
        <f>TRIM(CLEAN(online_course_student_data_1!$C456))</f>
        <v>taylorlinda@english-dominguez.biz</v>
      </c>
      <c r="D456" s="5" t="str">
        <f>IF(LEFT(online_course_student_data_1!$D456,1)="F","Female","Male")</f>
        <v>Male</v>
      </c>
      <c r="E456" s="4" t="str">
        <f>IF(online_course_student_data_1!$E456="us","USA",IF(online_course_student_data_1!$E456="IN","INDIA",UPPER(online_course_student_data_1!$E456)))</f>
        <v>USA</v>
      </c>
      <c r="F456" s="13">
        <f>IF(OR(ISBLANK(online_course_student_data_1!F456),online_course_student_data_1!F456=0),ROUND(AVERAGE(online_course_student_data_1!F$2:F$1201),0),online_course_student_data_1!F456)</f>
        <v>21</v>
      </c>
      <c r="G456" s="10">
        <v>44572</v>
      </c>
      <c r="H456" s="5" t="str">
        <f>TRIM(online_course_student_data_1!H456)</f>
        <v>Data Visualization with R</v>
      </c>
      <c r="I456" s="5" t="str">
        <f>PROPER(TRIM(online_course_student_data_1!I456))</f>
        <v>Data Science</v>
      </c>
      <c r="J456" s="22">
        <f>IF(online_course_student_data_1!J456&gt;100%,online_course_student_data_1!J456/100,online_course_student_data_1!J456)</f>
        <v>0.56999999999999995</v>
      </c>
      <c r="K456" s="11">
        <f>IF(online_course_student_data_1!K456&gt;2,online_course_student_data_1!K456/60,online_course_student_data_1!K456)</f>
        <v>2</v>
      </c>
      <c r="L456" s="4" t="s">
        <v>39</v>
      </c>
      <c r="M456" s="25">
        <f>IF(ISBLANK(online_course_student_data_1!M456),AVERAGE(1,5),IF(online_course_student_data_1!M456&gt;5,"5",online_course_student_data_1!M456))</f>
        <v>1</v>
      </c>
      <c r="N456" s="5">
        <f>LEN(online_course_student_data_1!N456)-LEN(SUBSTITUTE(online_course_student_data_1!N456,",",""))+1</f>
        <v>5</v>
      </c>
      <c r="O456" s="5" t="str" cm="1">
        <f t="array" ref="O456">_xlfn.IFS(OR(ISBLANK(online_course_student_data_1!F456),online_course_student_data_1!F456=0),"Unknown",AND(online_course_student_data_1!F456&gt;=18,online_course_student_data_1!F456&lt;=22),"Student",AND(online_course_student_data_1!F456&gt;=23,online_course_student_data_1!F456&lt;=30),"Early Career",AND(online_course_student_data_1!F456&gt;=31,online_course_student_data_1!F456&lt;=40),"Mid Career",online_course_student_data_1!F456&gt;=41,"Senior")</f>
        <v>Student</v>
      </c>
      <c r="P456" s="5" t="str" cm="1">
        <f t="array" ref="P456">_xlfn.IFS(AND((J456*100)+K456&gt;0,(J456*100)+K456&lt;=5),"Low",AND((J456*100)+K456&gt;5,(J456*100)+K456&lt;=15),"Medium",(J456*100)+K456&gt;15,"High")</f>
        <v>High</v>
      </c>
      <c r="Q456" s="24"/>
    </row>
    <row r="457" spans="1:17" x14ac:dyDescent="0.25">
      <c r="A457" s="4" t="s">
        <v>2001</v>
      </c>
      <c r="B457" s="5" t="str">
        <f>TRIM(PROPER(online_course_student_data_1!$B457))</f>
        <v>Joanna Kelly</v>
      </c>
      <c r="C457" s="4" t="str">
        <f>TRIM(CLEAN(online_course_student_data_1!$C457))</f>
        <v>kjacobs@bradford-young.net</v>
      </c>
      <c r="D457" s="5" t="str">
        <f>IF(LEFT(online_course_student_data_1!$D457,1)="F","Female","Male")</f>
        <v>Male</v>
      </c>
      <c r="E457" s="4" t="str">
        <f>IF(online_course_student_data_1!$E457="us","USA",IF(online_course_student_data_1!$E457="IN","INDIA",UPPER(online_course_student_data_1!$E457)))</f>
        <v>UK</v>
      </c>
      <c r="F457" s="13">
        <f>IF(OR(ISBLANK(online_course_student_data_1!F457),online_course_student_data_1!F457=0),ROUND(AVERAGE(online_course_student_data_1!F$2:F$1201),0),online_course_student_data_1!F457)</f>
        <v>37</v>
      </c>
      <c r="G457" s="10">
        <v>45626</v>
      </c>
      <c r="H457" s="5" t="str">
        <f>TRIM(online_course_student_data_1!H457)</f>
        <v>SEO Fundamentals</v>
      </c>
      <c r="I457" s="5" t="str">
        <f>PROPER(TRIM(online_course_student_data_1!I457))</f>
        <v>Marketing</v>
      </c>
      <c r="J457" s="22">
        <f>IF(online_course_student_data_1!J457&gt;100%,online_course_student_data_1!J457/100,online_course_student_data_1!J457)</f>
        <v>0.09</v>
      </c>
      <c r="K457" s="11">
        <f>IF(online_course_student_data_1!K457&gt;2,online_course_student_data_1!K457/60,online_course_student_data_1!K457)</f>
        <v>1</v>
      </c>
      <c r="L457" s="4" t="s">
        <v>39</v>
      </c>
      <c r="M457" s="25">
        <f>IF(ISBLANK(online_course_student_data_1!M457),AVERAGE(1,5),IF(online_course_student_data_1!M457&gt;5,"5",online_course_student_data_1!M457))</f>
        <v>1</v>
      </c>
      <c r="N457" s="5">
        <f>LEN(online_course_student_data_1!N457)-LEN(SUBSTITUTE(online_course_student_data_1!N457,",",""))+1</f>
        <v>3</v>
      </c>
      <c r="O457" s="5" t="str" cm="1">
        <f t="array" ref="O457">_xlfn.IFS(OR(ISBLANK(online_course_student_data_1!F457),online_course_student_data_1!F457=0),"Unknown",AND(online_course_student_data_1!F457&gt;=18,online_course_student_data_1!F457&lt;=22),"Student",AND(online_course_student_data_1!F457&gt;=23,online_course_student_data_1!F457&lt;=30),"Early Career",AND(online_course_student_data_1!F457&gt;=31,online_course_student_data_1!F457&lt;=40),"Mid Career",online_course_student_data_1!F457&gt;=41,"Senior")</f>
        <v>Mid Career</v>
      </c>
      <c r="P457" s="5" t="str" cm="1">
        <f t="array" ref="P457">_xlfn.IFS(AND((J457*100)+K457&gt;0,(J457*100)+K457&lt;=5),"Low",AND((J457*100)+K457&gt;5,(J457*100)+K457&lt;=15),"Medium",(J457*100)+K457&gt;15,"High")</f>
        <v>Medium</v>
      </c>
      <c r="Q457" s="24"/>
    </row>
    <row r="458" spans="1:17" x14ac:dyDescent="0.25">
      <c r="A458" s="4" t="s">
        <v>2006</v>
      </c>
      <c r="B458" s="5" t="str">
        <f>TRIM(PROPER(online_course_student_data_1!$B458))</f>
        <v>William Carroll</v>
      </c>
      <c r="C458" s="4" t="str">
        <f>TRIM(CLEAN(online_course_student_data_1!$C458))</f>
        <v>carpentersuzanne@gmail.com</v>
      </c>
      <c r="D458" s="5" t="str">
        <f>IF(LEFT(online_course_student_data_1!$D458,1)="F","Female","Male")</f>
        <v>Male</v>
      </c>
      <c r="E458" s="4" t="str">
        <f>IF(online_course_student_data_1!$E458="us","USA",IF(online_course_student_data_1!$E458="IN","INDIA",UPPER(online_course_student_data_1!$E458)))</f>
        <v>USA</v>
      </c>
      <c r="F458" s="13">
        <f>IF(OR(ISBLANK(online_course_student_data_1!F458),online_course_student_data_1!F458=0),ROUND(AVERAGE(online_course_student_data_1!F$2:F$1201),0),online_course_student_data_1!F458)</f>
        <v>44</v>
      </c>
      <c r="G458" s="10">
        <v>45076</v>
      </c>
      <c r="H458" s="5" t="str">
        <f>TRIM(online_course_student_data_1!H458)</f>
        <v>HTML &amp; CSS Basics</v>
      </c>
      <c r="I458" s="5" t="str">
        <f>PROPER(TRIM(online_course_student_data_1!I458))</f>
        <v>Web Development</v>
      </c>
      <c r="J458" s="22">
        <f>IF(online_course_student_data_1!J458&gt;100%,online_course_student_data_1!J458/100,online_course_student_data_1!J458)</f>
        <v>0.39</v>
      </c>
      <c r="K458" s="11">
        <f>IF(online_course_student_data_1!K458&gt;2,online_course_student_data_1!K458/60,online_course_student_data_1!K458)</f>
        <v>1</v>
      </c>
      <c r="L458" s="4" t="s">
        <v>32</v>
      </c>
      <c r="M458" s="25" t="str">
        <f>IF(ISBLANK(online_course_student_data_1!M458),AVERAGE(1,5),IF(online_course_student_data_1!M458&gt;5,"5",online_course_student_data_1!M458))</f>
        <v>5</v>
      </c>
      <c r="N458" s="5">
        <f>LEN(online_course_student_data_1!N458)-LEN(SUBSTITUTE(online_course_student_data_1!N458,",",""))+1</f>
        <v>3</v>
      </c>
      <c r="O458" s="5" t="str" cm="1">
        <f t="array" ref="O458">_xlfn.IFS(OR(ISBLANK(online_course_student_data_1!F458),online_course_student_data_1!F458=0),"Unknown",AND(online_course_student_data_1!F458&gt;=18,online_course_student_data_1!F458&lt;=22),"Student",AND(online_course_student_data_1!F458&gt;=23,online_course_student_data_1!F458&lt;=30),"Early Career",AND(online_course_student_data_1!F458&gt;=31,online_course_student_data_1!F458&lt;=40),"Mid Career",online_course_student_data_1!F458&gt;=41,"Senior")</f>
        <v>Senior</v>
      </c>
      <c r="P458" s="5" t="str" cm="1">
        <f t="array" ref="P458">_xlfn.IFS(AND((J458*100)+K458&gt;0,(J458*100)+K458&lt;=5),"Low",AND((J458*100)+K458&gt;5,(J458*100)+K458&lt;=15),"Medium",(J458*100)+K458&gt;15,"High")</f>
        <v>High</v>
      </c>
      <c r="Q458" s="24"/>
    </row>
    <row r="459" spans="1:17" x14ac:dyDescent="0.25">
      <c r="A459" s="4" t="s">
        <v>2011</v>
      </c>
      <c r="B459" s="5" t="str">
        <f>TRIM(PROPER(online_course_student_data_1!$B459))</f>
        <v>Nicole Ramirez</v>
      </c>
      <c r="C459" s="4" t="str">
        <f>TRIM(CLEAN(online_course_student_data_1!$C459))</f>
        <v>sanchezcrystal@horne.org</v>
      </c>
      <c r="D459" s="5" t="str">
        <f>IF(LEFT(online_course_student_data_1!$D459,1)="F","Female","Male")</f>
        <v>Male</v>
      </c>
      <c r="E459" s="4" t="str">
        <f>IF(online_course_student_data_1!$E459="us","USA",IF(online_course_student_data_1!$E459="IN","INDIA",UPPER(online_course_student_data_1!$E459)))</f>
        <v>INDIA</v>
      </c>
      <c r="F459" s="13">
        <f>IF(OR(ISBLANK(online_course_student_data_1!F459),online_course_student_data_1!F459=0),ROUND(AVERAGE(online_course_student_data_1!F$2:F$1201),0),online_course_student_data_1!F459)</f>
        <v>44</v>
      </c>
      <c r="G459" s="10">
        <v>44878</v>
      </c>
      <c r="H459" s="5" t="str">
        <f>TRIM(online_course_student_data_1!H459)</f>
        <v>Digital Marketing 101</v>
      </c>
      <c r="I459" s="5" t="str">
        <f>PROPER(TRIM(online_course_student_data_1!I459))</f>
        <v>Marketing</v>
      </c>
      <c r="J459" s="22">
        <f>IF(online_course_student_data_1!J459&gt;100%,online_course_student_data_1!J459/100,online_course_student_data_1!J459)</f>
        <v>0.94</v>
      </c>
      <c r="K459" s="11">
        <f>IF(online_course_student_data_1!K459&gt;2,online_course_student_data_1!K459/60,online_course_student_data_1!K459)</f>
        <v>1.5</v>
      </c>
      <c r="L459" s="4" t="s">
        <v>32</v>
      </c>
      <c r="M459" s="25">
        <f>IF(ISBLANK(online_course_student_data_1!M459),AVERAGE(1,5),IF(online_course_student_data_1!M459&gt;5,"5",online_course_student_data_1!M459))</f>
        <v>3</v>
      </c>
      <c r="N459" s="5">
        <f>LEN(online_course_student_data_1!N459)-LEN(SUBSTITUTE(online_course_student_data_1!N459,",",""))+1</f>
        <v>2</v>
      </c>
      <c r="O459" s="5" t="str" cm="1">
        <f t="array" ref="O459">_xlfn.IFS(OR(ISBLANK(online_course_student_data_1!F459),online_course_student_data_1!F459=0),"Unknown",AND(online_course_student_data_1!F459&gt;=18,online_course_student_data_1!F459&lt;=22),"Student",AND(online_course_student_data_1!F459&gt;=23,online_course_student_data_1!F459&lt;=30),"Early Career",AND(online_course_student_data_1!F459&gt;=31,online_course_student_data_1!F459&lt;=40),"Mid Career",online_course_student_data_1!F459&gt;=41,"Senior")</f>
        <v>Senior</v>
      </c>
      <c r="P459" s="5" t="str" cm="1">
        <f t="array" ref="P459">_xlfn.IFS(AND((J459*100)+K459&gt;0,(J459*100)+K459&lt;=5),"Low",AND((J459*100)+K459&gt;5,(J459*100)+K459&lt;=15),"Medium",(J459*100)+K459&gt;15,"High")</f>
        <v>High</v>
      </c>
      <c r="Q459" s="24"/>
    </row>
    <row r="460" spans="1:17" x14ac:dyDescent="0.25">
      <c r="A460" s="4" t="s">
        <v>2014</v>
      </c>
      <c r="B460" s="5" t="str">
        <f>TRIM(PROPER(online_course_student_data_1!$B460))</f>
        <v>Alexandra Gibson</v>
      </c>
      <c r="C460" s="4" t="str">
        <f>TRIM(CLEAN(online_course_student_data_1!$C460))</f>
        <v>robert44@gmail.com</v>
      </c>
      <c r="D460" s="5" t="str">
        <f>IF(LEFT(online_course_student_data_1!$D460,1)="F","Female","Male")</f>
        <v>Male</v>
      </c>
      <c r="E460" s="4" t="str">
        <f>IF(online_course_student_data_1!$E460="us","USA",IF(online_course_student_data_1!$E460="IN","INDIA",UPPER(online_course_student_data_1!$E460)))</f>
        <v>UK</v>
      </c>
      <c r="F460" s="13">
        <f>IF(OR(ISBLANK(online_course_student_data_1!F460),online_course_student_data_1!F460=0),ROUND(AVERAGE(online_course_student_data_1!F$2:F$1201),0),online_course_student_data_1!F460)</f>
        <v>16</v>
      </c>
      <c r="G460" s="10">
        <v>45054</v>
      </c>
      <c r="H460" s="5" t="str">
        <f>TRIM(online_course_student_data_1!H460)</f>
        <v>JavaScript Bootcamp</v>
      </c>
      <c r="I460" s="5" t="str">
        <f>PROPER(TRIM(online_course_student_data_1!I460))</f>
        <v>Web Development</v>
      </c>
      <c r="J460" s="22">
        <f>IF(online_course_student_data_1!J460&gt;100%,online_course_student_data_1!J460/100,online_course_student_data_1!J460)</f>
        <v>0.96</v>
      </c>
      <c r="K460" s="11">
        <f>IF(online_course_student_data_1!K460&gt;2,online_course_student_data_1!K460/60,online_course_student_data_1!K460)</f>
        <v>1.5</v>
      </c>
      <c r="L460" s="4" t="s">
        <v>32</v>
      </c>
      <c r="M460" s="25">
        <f>IF(ISBLANK(online_course_student_data_1!M460),AVERAGE(1,5),IF(online_course_student_data_1!M460&gt;5,"5",online_course_student_data_1!M460))</f>
        <v>4</v>
      </c>
      <c r="N460" s="5">
        <f>LEN(online_course_student_data_1!N460)-LEN(SUBSTITUTE(online_course_student_data_1!N460,",",""))+1</f>
        <v>2</v>
      </c>
      <c r="O460" s="5" t="str" cm="1">
        <f t="array" ref="O460">_xlfn.IFS(OR(ISBLANK(online_course_student_data_1!F460),online_course_student_data_1!F460=0),"Unknown",AND(online_course_student_data_1!F460&gt;=18,online_course_student_data_1!F460&lt;=22),"Student",AND(online_course_student_data_1!F460&gt;=23,online_course_student_data_1!F460&lt;=30),"Early Career",AND(online_course_student_data_1!F460&gt;=31,online_course_student_data_1!F460&lt;=40),"Mid Career",online_course_student_data_1!F460&gt;=41,"Senior")</f>
        <v>Unknown</v>
      </c>
      <c r="P460" s="5" t="str" cm="1">
        <f t="array" ref="P460">_xlfn.IFS(AND((J460*100)+K460&gt;0,(J460*100)+K460&lt;=5),"Low",AND((J460*100)+K460&gt;5,(J460*100)+K460&lt;=15),"Medium",(J460*100)+K460&gt;15,"High")</f>
        <v>High</v>
      </c>
      <c r="Q460" s="24"/>
    </row>
    <row r="461" spans="1:17" x14ac:dyDescent="0.25">
      <c r="A461" s="4" t="s">
        <v>2018</v>
      </c>
      <c r="B461" s="5" t="str">
        <f>TRIM(PROPER(online_course_student_data_1!$B461))</f>
        <v>Richard Green</v>
      </c>
      <c r="C461" s="4" t="str">
        <f>TRIM(CLEAN(online_course_student_data_1!$C461))</f>
        <v>ashleydouglas@yahoo.com</v>
      </c>
      <c r="D461" s="5" t="str">
        <f>IF(LEFT(online_course_student_data_1!$D461,1)="F","Female","Male")</f>
        <v>Male</v>
      </c>
      <c r="E461" s="4" t="str">
        <f>IF(online_course_student_data_1!$E461="us","USA",IF(online_course_student_data_1!$E461="IN","INDIA",UPPER(online_course_student_data_1!$E461)))</f>
        <v>USA</v>
      </c>
      <c r="F461" s="13">
        <f>IF(OR(ISBLANK(online_course_student_data_1!F461),online_course_student_data_1!F461=0),ROUND(AVERAGE(online_course_student_data_1!F$2:F$1201),0),online_course_student_data_1!F461)</f>
        <v>16</v>
      </c>
      <c r="G461" s="10">
        <v>44712</v>
      </c>
      <c r="H461" s="5" t="str">
        <f>TRIM(online_course_student_data_1!H461)</f>
        <v>SEO Fundamentals</v>
      </c>
      <c r="I461" s="5" t="str">
        <f>PROPER(TRIM(online_course_student_data_1!I461))</f>
        <v>Marketing</v>
      </c>
      <c r="J461" s="22">
        <f>IF(online_course_student_data_1!J461&gt;100%,online_course_student_data_1!J461/100,online_course_student_data_1!J461)</f>
        <v>0.1</v>
      </c>
      <c r="K461" s="11">
        <f>IF(online_course_student_data_1!K461&gt;2,online_course_student_data_1!K461/60,online_course_student_data_1!K461)</f>
        <v>1.5</v>
      </c>
      <c r="L461" s="4" t="s">
        <v>39</v>
      </c>
      <c r="M461" s="25">
        <f>IF(ISBLANK(online_course_student_data_1!M461),AVERAGE(1,5),IF(online_course_student_data_1!M461&gt;5,"5",online_course_student_data_1!M461))</f>
        <v>1</v>
      </c>
      <c r="N461" s="5">
        <f>LEN(online_course_student_data_1!N461)-LEN(SUBSTITUTE(online_course_student_data_1!N461,",",""))+1</f>
        <v>3</v>
      </c>
      <c r="O461" s="5" t="str" cm="1">
        <f t="array" ref="O461">_xlfn.IFS(OR(ISBLANK(online_course_student_data_1!F461),online_course_student_data_1!F461=0),"Unknown",AND(online_course_student_data_1!F461&gt;=18,online_course_student_data_1!F461&lt;=22),"Student",AND(online_course_student_data_1!F461&gt;=23,online_course_student_data_1!F461&lt;=30),"Early Career",AND(online_course_student_data_1!F461&gt;=31,online_course_student_data_1!F461&lt;=40),"Mid Career",online_course_student_data_1!F461&gt;=41,"Senior")</f>
        <v>Unknown</v>
      </c>
      <c r="P461" s="5" t="str" cm="1">
        <f t="array" ref="P461">_xlfn.IFS(AND((J461*100)+K461&gt;0,(J461*100)+K461&lt;=5),"Low",AND((J461*100)+K461&gt;5,(J461*100)+K461&lt;=15),"Medium",(J461*100)+K461&gt;15,"High")</f>
        <v>Medium</v>
      </c>
      <c r="Q461" s="24"/>
    </row>
    <row r="462" spans="1:17" x14ac:dyDescent="0.25">
      <c r="A462" s="4" t="s">
        <v>2022</v>
      </c>
      <c r="B462" s="5" t="str">
        <f>TRIM(PROPER(online_course_student_data_1!$B462))</f>
        <v>Billy Bowers</v>
      </c>
      <c r="C462" s="4" t="str">
        <f>TRIM(CLEAN(online_course_student_data_1!$C462))</f>
        <v>invalid-email</v>
      </c>
      <c r="D462" s="5" t="str">
        <f>IF(LEFT(online_course_student_data_1!$D462,1)="F","Female","Male")</f>
        <v>Male</v>
      </c>
      <c r="E462" s="4" t="str">
        <f>IF(online_course_student_data_1!$E462="us","USA",IF(online_course_student_data_1!$E462="IN","INDIA",UPPER(online_course_student_data_1!$E462)))</f>
        <v>UK</v>
      </c>
      <c r="F462" s="13">
        <f>IF(OR(ISBLANK(online_course_student_data_1!F462),online_course_student_data_1!F462=0),ROUND(AVERAGE(online_course_student_data_1!F$2:F$1201),0),online_course_student_data_1!F462)</f>
        <v>37</v>
      </c>
      <c r="G462" s="10">
        <v>45303</v>
      </c>
      <c r="H462" s="5" t="str">
        <f>TRIM(online_course_student_data_1!H462)</f>
        <v>React for Beginners</v>
      </c>
      <c r="I462" s="5" t="str">
        <f>PROPER(TRIM(online_course_student_data_1!I462))</f>
        <v>Web Development</v>
      </c>
      <c r="J462" s="22">
        <f>IF(online_course_student_data_1!J462&gt;100%,online_course_student_data_1!J462/100,online_course_student_data_1!J462)</f>
        <v>0.3</v>
      </c>
      <c r="K462" s="11">
        <f>IF(online_course_student_data_1!K462&gt;2,online_course_student_data_1!K462/60,online_course_student_data_1!K462)</f>
        <v>0.75</v>
      </c>
      <c r="L462" s="4" t="s">
        <v>32</v>
      </c>
      <c r="M462" s="25">
        <f>IF(ISBLANK(online_course_student_data_1!M462),AVERAGE(1,5),IF(online_course_student_data_1!M462&gt;5,"5",online_course_student_data_1!M462))</f>
        <v>2</v>
      </c>
      <c r="N462" s="5">
        <f>LEN(online_course_student_data_1!N462)-LEN(SUBSTITUTE(online_course_student_data_1!N462,",",""))+1</f>
        <v>5</v>
      </c>
      <c r="O462" s="5" t="str" cm="1">
        <f t="array" ref="O462">_xlfn.IFS(OR(ISBLANK(online_course_student_data_1!F462),online_course_student_data_1!F462=0),"Unknown",AND(online_course_student_data_1!F462&gt;=18,online_course_student_data_1!F462&lt;=22),"Student",AND(online_course_student_data_1!F462&gt;=23,online_course_student_data_1!F462&lt;=30),"Early Career",AND(online_course_student_data_1!F462&gt;=31,online_course_student_data_1!F462&lt;=40),"Mid Career",online_course_student_data_1!F462&gt;=41,"Senior")</f>
        <v>Mid Career</v>
      </c>
      <c r="P462" s="5" t="str" cm="1">
        <f t="array" ref="P462">_xlfn.IFS(AND((J462*100)+K462&gt;0,(J462*100)+K462&lt;=5),"Low",AND((J462*100)+K462&gt;5,(J462*100)+K462&lt;=15),"Medium",(J462*100)+K462&gt;15,"High")</f>
        <v>High</v>
      </c>
      <c r="Q462" s="24"/>
    </row>
    <row r="463" spans="1:17" x14ac:dyDescent="0.25">
      <c r="A463" s="4" t="s">
        <v>2025</v>
      </c>
      <c r="B463" s="5" t="str">
        <f>TRIM(PROPER(online_course_student_data_1!$B463))</f>
        <v>Alexis Rodriguez</v>
      </c>
      <c r="C463" s="4" t="str">
        <f>TRIM(CLEAN(online_course_student_data_1!$C463))</f>
        <v>donnawood@green.com</v>
      </c>
      <c r="D463" s="5" t="str">
        <f>IF(LEFT(online_course_student_data_1!$D463,1)="F","Female","Male")</f>
        <v>Female</v>
      </c>
      <c r="E463" s="4" t="str">
        <f>IF(online_course_student_data_1!$E463="us","USA",IF(online_course_student_data_1!$E463="IN","INDIA",UPPER(online_course_student_data_1!$E463)))</f>
        <v>UK</v>
      </c>
      <c r="F463" s="13">
        <f>IF(OR(ISBLANK(online_course_student_data_1!F463),online_course_student_data_1!F463=0),ROUND(AVERAGE(online_course_student_data_1!F$2:F$1201),0),online_course_student_data_1!F463)</f>
        <v>16</v>
      </c>
      <c r="G463" s="10">
        <v>44990</v>
      </c>
      <c r="H463" s="5" t="str">
        <f>TRIM(online_course_student_data_1!H463)</f>
        <v>Project Management Essentials</v>
      </c>
      <c r="I463" s="5" t="str">
        <f>PROPER(TRIM(online_course_student_data_1!I463))</f>
        <v>Business</v>
      </c>
      <c r="J463" s="22">
        <f>IF(online_course_student_data_1!J463&gt;100%,online_course_student_data_1!J463/100,online_course_student_data_1!J463)</f>
        <v>0.15</v>
      </c>
      <c r="K463" s="11">
        <f>IF(online_course_student_data_1!K463&gt;2,online_course_student_data_1!K463/60,online_course_student_data_1!K463)</f>
        <v>0.75</v>
      </c>
      <c r="L463" s="4" t="s">
        <v>32</v>
      </c>
      <c r="M463" s="25">
        <f>IF(ISBLANK(online_course_student_data_1!M463),AVERAGE(1,5),IF(online_course_student_data_1!M463&gt;5,"5",online_course_student_data_1!M463))</f>
        <v>5</v>
      </c>
      <c r="N463" s="5">
        <f>LEN(online_course_student_data_1!N463)-LEN(SUBSTITUTE(online_course_student_data_1!N463,",",""))+1</f>
        <v>1</v>
      </c>
      <c r="O463" s="5" t="str" cm="1">
        <f t="array" ref="O463">_xlfn.IFS(OR(ISBLANK(online_course_student_data_1!F463),online_course_student_data_1!F463=0),"Unknown",AND(online_course_student_data_1!F463&gt;=18,online_course_student_data_1!F463&lt;=22),"Student",AND(online_course_student_data_1!F463&gt;=23,online_course_student_data_1!F463&lt;=30),"Early Career",AND(online_course_student_data_1!F463&gt;=31,online_course_student_data_1!F463&lt;=40),"Mid Career",online_course_student_data_1!F463&gt;=41,"Senior")</f>
        <v>Unknown</v>
      </c>
      <c r="P463" s="5" t="str" cm="1">
        <f t="array" ref="P463">_xlfn.IFS(AND((J463*100)+K463&gt;0,(J463*100)+K463&lt;=5),"Low",AND((J463*100)+K463&gt;5,(J463*100)+K463&lt;=15),"Medium",(J463*100)+K463&gt;15,"High")</f>
        <v>High</v>
      </c>
      <c r="Q463" s="24"/>
    </row>
    <row r="464" spans="1:17" x14ac:dyDescent="0.25">
      <c r="A464" s="4" t="s">
        <v>2028</v>
      </c>
      <c r="B464" s="5" t="str">
        <f>TRIM(PROPER(online_course_student_data_1!$B464))</f>
        <v>William Coffey</v>
      </c>
      <c r="C464" s="4" t="str">
        <f>TRIM(CLEAN(online_course_student_data_1!$C464))</f>
        <v>amullins@young-alexander.com</v>
      </c>
      <c r="D464" s="5" t="str">
        <f>IF(LEFT(online_course_student_data_1!$D464,1)="F","Female","Male")</f>
        <v>Male</v>
      </c>
      <c r="E464" s="4" t="str">
        <f>IF(online_course_student_data_1!$E464="us","USA",IF(online_course_student_data_1!$E464="IN","INDIA",UPPER(online_course_student_data_1!$E464)))</f>
        <v>INDIA</v>
      </c>
      <c r="F464" s="13">
        <f>IF(OR(ISBLANK(online_course_student_data_1!F464),online_course_student_data_1!F464=0),ROUND(AVERAGE(online_course_student_data_1!F$2:F$1201),0),online_course_student_data_1!F464)</f>
        <v>16</v>
      </c>
      <c r="G464" s="10">
        <v>45411</v>
      </c>
      <c r="H464" s="5" t="str">
        <f>TRIM(online_course_student_data_1!H464)</f>
        <v>Python for Data Science</v>
      </c>
      <c r="I464" s="5" t="str">
        <f>PROPER(TRIM(online_course_student_data_1!I464))</f>
        <v>Data Science</v>
      </c>
      <c r="J464" s="22">
        <f>IF(online_course_student_data_1!J464&gt;100%,online_course_student_data_1!J464/100,online_course_student_data_1!J464)</f>
        <v>0.6</v>
      </c>
      <c r="K464" s="11">
        <f>IF(online_course_student_data_1!K464&gt;2,online_course_student_data_1!K464/60,online_course_student_data_1!K464)</f>
        <v>1.5</v>
      </c>
      <c r="L464" s="4" t="s">
        <v>39</v>
      </c>
      <c r="M464" s="25">
        <f>IF(ISBLANK(online_course_student_data_1!M464),AVERAGE(1,5),IF(online_course_student_data_1!M464&gt;5,"5",online_course_student_data_1!M464))</f>
        <v>4</v>
      </c>
      <c r="N464" s="5">
        <f>LEN(online_course_student_data_1!N464)-LEN(SUBSTITUTE(online_course_student_data_1!N464,",",""))+1</f>
        <v>2</v>
      </c>
      <c r="O464" s="5" t="str" cm="1">
        <f t="array" ref="O464">_xlfn.IFS(OR(ISBLANK(online_course_student_data_1!F464),online_course_student_data_1!F464=0),"Unknown",AND(online_course_student_data_1!F464&gt;=18,online_course_student_data_1!F464&lt;=22),"Student",AND(online_course_student_data_1!F464&gt;=23,online_course_student_data_1!F464&lt;=30),"Early Career",AND(online_course_student_data_1!F464&gt;=31,online_course_student_data_1!F464&lt;=40),"Mid Career",online_course_student_data_1!F464&gt;=41,"Senior")</f>
        <v>Unknown</v>
      </c>
      <c r="P464" s="5" t="str" cm="1">
        <f t="array" ref="P464">_xlfn.IFS(AND((J464*100)+K464&gt;0,(J464*100)+K464&lt;=5),"Low",AND((J464*100)+K464&gt;5,(J464*100)+K464&lt;=15),"Medium",(J464*100)+K464&gt;15,"High")</f>
        <v>High</v>
      </c>
      <c r="Q464" s="24"/>
    </row>
    <row r="465" spans="1:17" x14ac:dyDescent="0.25">
      <c r="A465" s="4" t="s">
        <v>2033</v>
      </c>
      <c r="B465" s="5" t="str">
        <f>TRIM(PROPER(online_course_student_data_1!$B465))</f>
        <v>Dennis Weiss</v>
      </c>
      <c r="C465" s="4" t="str">
        <f>TRIM(CLEAN(online_course_student_data_1!$C465))</f>
        <v>stevenalvarez@reese-goodwin.net</v>
      </c>
      <c r="D465" s="5" t="str">
        <f>IF(LEFT(online_course_student_data_1!$D465,1)="F","Female","Male")</f>
        <v>Female</v>
      </c>
      <c r="E465" s="4" t="str">
        <f>IF(online_course_student_data_1!$E465="us","USA",IF(online_course_student_data_1!$E465="IN","INDIA",UPPER(online_course_student_data_1!$E465)))</f>
        <v>INDIA</v>
      </c>
      <c r="F465" s="13">
        <f>IF(OR(ISBLANK(online_course_student_data_1!F465),online_course_student_data_1!F465=0),ROUND(AVERAGE(online_course_student_data_1!F$2:F$1201),0),online_course_student_data_1!F465)</f>
        <v>21</v>
      </c>
      <c r="G465" s="10">
        <v>44985</v>
      </c>
      <c r="H465" s="5" t="str">
        <f>TRIM(online_course_student_data_1!H465)</f>
        <v>Project Management Essentials</v>
      </c>
      <c r="I465" s="5" t="str">
        <f>PROPER(TRIM(online_course_student_data_1!I465))</f>
        <v>Business</v>
      </c>
      <c r="J465" s="22">
        <f>IF(online_course_student_data_1!J465&gt;100%,online_course_student_data_1!J465/100,online_course_student_data_1!J465)</f>
        <v>0.06</v>
      </c>
      <c r="K465" s="11">
        <f>IF(online_course_student_data_1!K465&gt;2,online_course_student_data_1!K465/60,online_course_student_data_1!K465)</f>
        <v>1.5</v>
      </c>
      <c r="L465" s="4" t="s">
        <v>39</v>
      </c>
      <c r="M465" s="25">
        <f>IF(ISBLANK(online_course_student_data_1!M465),AVERAGE(1,5),IF(online_course_student_data_1!M465&gt;5,"5",online_course_student_data_1!M465))</f>
        <v>5</v>
      </c>
      <c r="N465" s="5">
        <f>LEN(online_course_student_data_1!N465)-LEN(SUBSTITUTE(online_course_student_data_1!N465,",",""))+1</f>
        <v>8</v>
      </c>
      <c r="O465" s="5" t="str" cm="1">
        <f t="array" ref="O465">_xlfn.IFS(OR(ISBLANK(online_course_student_data_1!F465),online_course_student_data_1!F465=0),"Unknown",AND(online_course_student_data_1!F465&gt;=18,online_course_student_data_1!F465&lt;=22),"Student",AND(online_course_student_data_1!F465&gt;=23,online_course_student_data_1!F465&lt;=30),"Early Career",AND(online_course_student_data_1!F465&gt;=31,online_course_student_data_1!F465&lt;=40),"Mid Career",online_course_student_data_1!F465&gt;=41,"Senior")</f>
        <v>Student</v>
      </c>
      <c r="P465" s="5" t="str" cm="1">
        <f t="array" ref="P465">_xlfn.IFS(AND((J465*100)+K465&gt;0,(J465*100)+K465&lt;=5),"Low",AND((J465*100)+K465&gt;5,(J465*100)+K465&lt;=15),"Medium",(J465*100)+K465&gt;15,"High")</f>
        <v>Medium</v>
      </c>
      <c r="Q465" s="24"/>
    </row>
    <row r="466" spans="1:17" x14ac:dyDescent="0.25">
      <c r="A466" s="4" t="s">
        <v>2038</v>
      </c>
      <c r="B466" s="5" t="str">
        <f>TRIM(PROPER(online_course_student_data_1!$B466))</f>
        <v>Charles Berg</v>
      </c>
      <c r="C466" s="4" t="str">
        <f>TRIM(CLEAN(online_course_student_data_1!$C466))</f>
        <v>sara76@stewart.com</v>
      </c>
      <c r="D466" s="5" t="str">
        <f>IF(LEFT(online_course_student_data_1!$D466,1)="F","Female","Male")</f>
        <v>Female</v>
      </c>
      <c r="E466" s="4" t="str">
        <f>IF(online_course_student_data_1!$E466="us","USA",IF(online_course_student_data_1!$E466="IN","INDIA",UPPER(online_course_student_data_1!$E466)))</f>
        <v>USA</v>
      </c>
      <c r="F466" s="13">
        <f>IF(OR(ISBLANK(online_course_student_data_1!F466),online_course_student_data_1!F466=0),ROUND(AVERAGE(online_course_student_data_1!F$2:F$1201),0),online_course_student_data_1!F466)</f>
        <v>16</v>
      </c>
      <c r="G466" s="10">
        <v>45020</v>
      </c>
      <c r="H466" s="5" t="str">
        <f>TRIM(online_course_student_data_1!H466)</f>
        <v>Adobe Illustrator Mastery</v>
      </c>
      <c r="I466" s="5" t="str">
        <f>PROPER(TRIM(online_course_student_data_1!I466))</f>
        <v>Design</v>
      </c>
      <c r="J466" s="22">
        <f>IF(online_course_student_data_1!J466&gt;100%,online_course_student_data_1!J466/100,online_course_student_data_1!J466)</f>
        <v>0.86</v>
      </c>
      <c r="K466" s="11">
        <f>IF(online_course_student_data_1!K466&gt;2,online_course_student_data_1!K466/60,online_course_student_data_1!K466)</f>
        <v>2</v>
      </c>
      <c r="L466" s="4" t="s">
        <v>39</v>
      </c>
      <c r="M466" s="25">
        <f>IF(ISBLANK(online_course_student_data_1!M466),AVERAGE(1,5),IF(online_course_student_data_1!M466&gt;5,"5",online_course_student_data_1!M466))</f>
        <v>3</v>
      </c>
      <c r="N466" s="5">
        <f>LEN(online_course_student_data_1!N466)-LEN(SUBSTITUTE(online_course_student_data_1!N466,",",""))+1</f>
        <v>6</v>
      </c>
      <c r="O466" s="5" t="str" cm="1">
        <f t="array" ref="O466">_xlfn.IFS(OR(ISBLANK(online_course_student_data_1!F466),online_course_student_data_1!F466=0),"Unknown",AND(online_course_student_data_1!F466&gt;=18,online_course_student_data_1!F466&lt;=22),"Student",AND(online_course_student_data_1!F466&gt;=23,online_course_student_data_1!F466&lt;=30),"Early Career",AND(online_course_student_data_1!F466&gt;=31,online_course_student_data_1!F466&lt;=40),"Mid Career",online_course_student_data_1!F466&gt;=41,"Senior")</f>
        <v>Unknown</v>
      </c>
      <c r="P466" s="5" t="str" cm="1">
        <f t="array" ref="P466">_xlfn.IFS(AND((J466*100)+K466&gt;0,(J466*100)+K466&lt;=5),"Low",AND((J466*100)+K466&gt;5,(J466*100)+K466&lt;=15),"Medium",(J466*100)+K466&gt;15,"High")</f>
        <v>High</v>
      </c>
      <c r="Q466" s="24"/>
    </row>
    <row r="467" spans="1:17" x14ac:dyDescent="0.25">
      <c r="A467" s="4" t="s">
        <v>2041</v>
      </c>
      <c r="B467" s="5" t="str">
        <f>TRIM(PROPER(online_course_student_data_1!$B467))</f>
        <v>Thomas Garrison</v>
      </c>
      <c r="C467" s="4" t="str">
        <f>TRIM(CLEAN(online_course_student_data_1!$C467))</f>
        <v>joseph14@hotmail.com</v>
      </c>
      <c r="D467" s="5" t="str">
        <f>IF(LEFT(online_course_student_data_1!$D467,1)="F","Female","Male")</f>
        <v>Female</v>
      </c>
      <c r="E467" s="4" t="str">
        <f>IF(online_course_student_data_1!$E467="us","USA",IF(online_course_student_data_1!$E467="IN","INDIA",UPPER(online_course_student_data_1!$E467)))</f>
        <v>UK</v>
      </c>
      <c r="F467" s="13">
        <f>IF(OR(ISBLANK(online_course_student_data_1!F467),online_course_student_data_1!F467=0),ROUND(AVERAGE(online_course_student_data_1!F$2:F$1201),0),online_course_student_data_1!F467)</f>
        <v>16</v>
      </c>
      <c r="G467" s="10">
        <v>45572</v>
      </c>
      <c r="H467" s="5" t="str">
        <f>TRIM(online_course_student_data_1!H467)</f>
        <v>Graphic Design Basics</v>
      </c>
      <c r="I467" s="5" t="str">
        <f>PROPER(TRIM(online_course_student_data_1!I467))</f>
        <v>Design</v>
      </c>
      <c r="J467" s="22">
        <f>IF(online_course_student_data_1!J467&gt;100%,online_course_student_data_1!J467/100,online_course_student_data_1!J467)</f>
        <v>0.06</v>
      </c>
      <c r="K467" s="11">
        <f>IF(online_course_student_data_1!K467&gt;2,online_course_student_data_1!K467/60,online_course_student_data_1!K467)</f>
        <v>2</v>
      </c>
      <c r="L467" s="4" t="s">
        <v>39</v>
      </c>
      <c r="M467" s="25">
        <f>IF(ISBLANK(online_course_student_data_1!M467),AVERAGE(1,5),IF(online_course_student_data_1!M467&gt;5,"5",online_course_student_data_1!M467))</f>
        <v>4</v>
      </c>
      <c r="N467" s="5">
        <f>LEN(online_course_student_data_1!N467)-LEN(SUBSTITUTE(online_course_student_data_1!N467,",",""))+1</f>
        <v>2</v>
      </c>
      <c r="O467" s="5" t="str" cm="1">
        <f t="array" ref="O467">_xlfn.IFS(OR(ISBLANK(online_course_student_data_1!F467),online_course_student_data_1!F467=0),"Unknown",AND(online_course_student_data_1!F467&gt;=18,online_course_student_data_1!F467&lt;=22),"Student",AND(online_course_student_data_1!F467&gt;=23,online_course_student_data_1!F467&lt;=30),"Early Career",AND(online_course_student_data_1!F467&gt;=31,online_course_student_data_1!F467&lt;=40),"Mid Career",online_course_student_data_1!F467&gt;=41,"Senior")</f>
        <v>Unknown</v>
      </c>
      <c r="P467" s="5" t="str" cm="1">
        <f t="array" ref="P467">_xlfn.IFS(AND((J467*100)+K467&gt;0,(J467*100)+K467&lt;=5),"Low",AND((J467*100)+K467&gt;5,(J467*100)+K467&lt;=15),"Medium",(J467*100)+K467&gt;15,"High")</f>
        <v>Medium</v>
      </c>
      <c r="Q467" s="24"/>
    </row>
    <row r="468" spans="1:17" x14ac:dyDescent="0.25">
      <c r="A468" s="4" t="s">
        <v>2045</v>
      </c>
      <c r="B468" s="5" t="str">
        <f>TRIM(PROPER(online_course_student_data_1!$B468))</f>
        <v>Morgan Chapman</v>
      </c>
      <c r="C468" s="4" t="str">
        <f>TRIM(CLEAN(online_course_student_data_1!$C468))</f>
        <v>erica25@smith.biz</v>
      </c>
      <c r="D468" s="5" t="str">
        <f>IF(LEFT(online_course_student_data_1!$D468,1)="F","Female","Male")</f>
        <v>Male</v>
      </c>
      <c r="E468" s="4" t="str">
        <f>IF(online_course_student_data_1!$E468="us","USA",IF(online_course_student_data_1!$E468="IN","INDIA",UPPER(online_course_student_data_1!$E468)))</f>
        <v>USA</v>
      </c>
      <c r="F468" s="13">
        <f>IF(OR(ISBLANK(online_course_student_data_1!F468),online_course_student_data_1!F468=0),ROUND(AVERAGE(online_course_student_data_1!F$2:F$1201),0),online_course_student_data_1!F468)</f>
        <v>16</v>
      </c>
      <c r="G468" s="10">
        <v>45565</v>
      </c>
      <c r="H468" s="5" t="str">
        <f>TRIM(online_course_student_data_1!H468)</f>
        <v>React for Beginners</v>
      </c>
      <c r="I468" s="5" t="str">
        <f>PROPER(TRIM(online_course_student_data_1!I468))</f>
        <v>Web Development</v>
      </c>
      <c r="J468" s="22">
        <f>IF(online_course_student_data_1!J468&gt;100%,online_course_student_data_1!J468/100,online_course_student_data_1!J468)</f>
        <v>0.16</v>
      </c>
      <c r="K468" s="11">
        <f>IF(online_course_student_data_1!K468&gt;2,online_course_student_data_1!K468/60,online_course_student_data_1!K468)</f>
        <v>2</v>
      </c>
      <c r="L468" s="4" t="s">
        <v>39</v>
      </c>
      <c r="M468" s="25">
        <f>IF(ISBLANK(online_course_student_data_1!M468),AVERAGE(1,5),IF(online_course_student_data_1!M468&gt;5,"5",online_course_student_data_1!M468))</f>
        <v>1</v>
      </c>
      <c r="N468" s="5">
        <f>LEN(online_course_student_data_1!N468)-LEN(SUBSTITUTE(online_course_student_data_1!N468,",",""))+1</f>
        <v>6</v>
      </c>
      <c r="O468" s="5" t="str" cm="1">
        <f t="array" ref="O468">_xlfn.IFS(OR(ISBLANK(online_course_student_data_1!F468),online_course_student_data_1!F468=0),"Unknown",AND(online_course_student_data_1!F468&gt;=18,online_course_student_data_1!F468&lt;=22),"Student",AND(online_course_student_data_1!F468&gt;=23,online_course_student_data_1!F468&lt;=30),"Early Career",AND(online_course_student_data_1!F468&gt;=31,online_course_student_data_1!F468&lt;=40),"Mid Career",online_course_student_data_1!F468&gt;=41,"Senior")</f>
        <v>Unknown</v>
      </c>
      <c r="P468" s="5" t="str" cm="1">
        <f t="array" ref="P468">_xlfn.IFS(AND((J468*100)+K468&gt;0,(J468*100)+K468&lt;=5),"Low",AND((J468*100)+K468&gt;5,(J468*100)+K468&lt;=15),"Medium",(J468*100)+K468&gt;15,"High")</f>
        <v>High</v>
      </c>
      <c r="Q468" s="24"/>
    </row>
    <row r="469" spans="1:17" x14ac:dyDescent="0.25">
      <c r="A469" s="4" t="s">
        <v>2049</v>
      </c>
      <c r="B469" s="5" t="str">
        <f>TRIM(PROPER(online_course_student_data_1!$B469))</f>
        <v>Nicholas King</v>
      </c>
      <c r="C469" s="4" t="str">
        <f>TRIM(CLEAN(online_course_student_data_1!$C469))</f>
        <v>harveybrian@douglas.com</v>
      </c>
      <c r="D469" s="5" t="str">
        <f>IF(LEFT(online_course_student_data_1!$D469,1)="F","Female","Male")</f>
        <v>Female</v>
      </c>
      <c r="E469" s="4" t="str">
        <f>IF(online_course_student_data_1!$E469="us","USA",IF(online_course_student_data_1!$E469="IN","INDIA",UPPER(online_course_student_data_1!$E469)))</f>
        <v>USA</v>
      </c>
      <c r="F469" s="13">
        <f>IF(OR(ISBLANK(online_course_student_data_1!F469),online_course_student_data_1!F469=0),ROUND(AVERAGE(online_course_student_data_1!F$2:F$1201),0),online_course_student_data_1!F469)</f>
        <v>16</v>
      </c>
      <c r="G469" s="10">
        <v>44690</v>
      </c>
      <c r="H469" s="5" t="str">
        <f>TRIM(online_course_student_data_1!H469)</f>
        <v>Startup Strategy</v>
      </c>
      <c r="I469" s="5" t="str">
        <f>PROPER(TRIM(online_course_student_data_1!I469))</f>
        <v>Business</v>
      </c>
      <c r="J469" s="22">
        <f>IF(online_course_student_data_1!J469&gt;100%,online_course_student_data_1!J469/100,online_course_student_data_1!J469)</f>
        <v>0.81</v>
      </c>
      <c r="K469" s="11">
        <f>IF(online_course_student_data_1!K469&gt;2,online_course_student_data_1!K469/60,online_course_student_data_1!K469)</f>
        <v>0.75</v>
      </c>
      <c r="L469" s="4" t="s">
        <v>39</v>
      </c>
      <c r="M469" s="25">
        <f>IF(ISBLANK(online_course_student_data_1!M469),AVERAGE(1,5),IF(online_course_student_data_1!M469&gt;5,"5",online_course_student_data_1!M469))</f>
        <v>5</v>
      </c>
      <c r="N469" s="5">
        <f>LEN(online_course_student_data_1!N469)-LEN(SUBSTITUTE(online_course_student_data_1!N469,",",""))+1</f>
        <v>5</v>
      </c>
      <c r="O469" s="5" t="str" cm="1">
        <f t="array" ref="O469">_xlfn.IFS(OR(ISBLANK(online_course_student_data_1!F469),online_course_student_data_1!F469=0),"Unknown",AND(online_course_student_data_1!F469&gt;=18,online_course_student_data_1!F469&lt;=22),"Student",AND(online_course_student_data_1!F469&gt;=23,online_course_student_data_1!F469&lt;=30),"Early Career",AND(online_course_student_data_1!F469&gt;=31,online_course_student_data_1!F469&lt;=40),"Mid Career",online_course_student_data_1!F469&gt;=41,"Senior")</f>
        <v>Unknown</v>
      </c>
      <c r="P469" s="5" t="str" cm="1">
        <f t="array" ref="P469">_xlfn.IFS(AND((J469*100)+K469&gt;0,(J469*100)+K469&lt;=5),"Low",AND((J469*100)+K469&gt;5,(J469*100)+K469&lt;=15),"Medium",(J469*100)+K469&gt;15,"High")</f>
        <v>High</v>
      </c>
      <c r="Q469" s="24"/>
    </row>
    <row r="470" spans="1:17" x14ac:dyDescent="0.25">
      <c r="A470" s="4" t="s">
        <v>2053</v>
      </c>
      <c r="B470" s="5" t="str">
        <f>TRIM(PROPER(online_course_student_data_1!$B470))</f>
        <v>Phillip Wong</v>
      </c>
      <c r="C470" s="4" t="str">
        <f>TRIM(CLEAN(online_course_student_data_1!$C470))</f>
        <v>dominguezjon@guerrero-jones.info</v>
      </c>
      <c r="D470" s="5" t="str">
        <f>IF(LEFT(online_course_student_data_1!$D470,1)="F","Female","Male")</f>
        <v>Male</v>
      </c>
      <c r="E470" s="4" t="str">
        <f>IF(online_course_student_data_1!$E470="us","USA",IF(online_course_student_data_1!$E470="IN","INDIA",UPPER(online_course_student_data_1!$E470)))</f>
        <v>GERMANY</v>
      </c>
      <c r="F470" s="13">
        <f>IF(OR(ISBLANK(online_course_student_data_1!F470),online_course_student_data_1!F470=0),ROUND(AVERAGE(online_course_student_data_1!F$2:F$1201),0),online_course_student_data_1!F470)</f>
        <v>36</v>
      </c>
      <c r="G470" s="10">
        <v>44844</v>
      </c>
      <c r="H470" s="5" t="str">
        <f>TRIM(online_course_student_data_1!H470)</f>
        <v>SEO Fundamentals</v>
      </c>
      <c r="I470" s="5" t="str">
        <f>PROPER(TRIM(online_course_student_data_1!I470))</f>
        <v>Marketing</v>
      </c>
      <c r="J470" s="22">
        <f>IF(online_course_student_data_1!J470&gt;100%,online_course_student_data_1!J470/100,online_course_student_data_1!J470)</f>
        <v>0.54</v>
      </c>
      <c r="K470" s="11">
        <f>IF(online_course_student_data_1!K470&gt;2,online_course_student_data_1!K470/60,online_course_student_data_1!K470)</f>
        <v>2</v>
      </c>
      <c r="L470" s="4" t="s">
        <v>32</v>
      </c>
      <c r="M470" s="25">
        <f>IF(ISBLANK(online_course_student_data_1!M470),AVERAGE(1,5),IF(online_course_student_data_1!M470&gt;5,"5",online_course_student_data_1!M470))</f>
        <v>3</v>
      </c>
      <c r="N470" s="5">
        <f>LEN(online_course_student_data_1!N470)-LEN(SUBSTITUTE(online_course_student_data_1!N470,",",""))+1</f>
        <v>8</v>
      </c>
      <c r="O470" s="5" t="str" cm="1">
        <f t="array" ref="O470">_xlfn.IFS(OR(ISBLANK(online_course_student_data_1!F470),online_course_student_data_1!F470=0),"Unknown",AND(online_course_student_data_1!F470&gt;=18,online_course_student_data_1!F470&lt;=22),"Student",AND(online_course_student_data_1!F470&gt;=23,online_course_student_data_1!F470&lt;=30),"Early Career",AND(online_course_student_data_1!F470&gt;=31,online_course_student_data_1!F470&lt;=40),"Mid Career",online_course_student_data_1!F470&gt;=41,"Senior")</f>
        <v>Mid Career</v>
      </c>
      <c r="P470" s="5" t="str" cm="1">
        <f t="array" ref="P470">_xlfn.IFS(AND((J470*100)+K470&gt;0,(J470*100)+K470&lt;=5),"Low",AND((J470*100)+K470&gt;5,(J470*100)+K470&lt;=15),"Medium",(J470*100)+K470&gt;15,"High")</f>
        <v>High</v>
      </c>
      <c r="Q470" s="24"/>
    </row>
    <row r="471" spans="1:17" x14ac:dyDescent="0.25">
      <c r="A471" s="4" t="s">
        <v>2057</v>
      </c>
      <c r="B471" s="5" t="str">
        <f>TRIM(PROPER(online_course_student_data_1!$B471))</f>
        <v>Patricia Scott</v>
      </c>
      <c r="C471" s="4" t="str">
        <f>TRIM(CLEAN(online_course_student_data_1!$C471))</f>
        <v>kimberly66@ferrell-scott.com</v>
      </c>
      <c r="D471" s="5" t="str">
        <f>IF(LEFT(online_course_student_data_1!$D471,1)="F","Female","Male")</f>
        <v>Female</v>
      </c>
      <c r="E471" s="4" t="str">
        <f>IF(online_course_student_data_1!$E471="us","USA",IF(online_course_student_data_1!$E471="IN","INDIA",UPPER(online_course_student_data_1!$E471)))</f>
        <v>UK</v>
      </c>
      <c r="F471" s="13">
        <f>IF(OR(ISBLANK(online_course_student_data_1!F471),online_course_student_data_1!F471=0),ROUND(AVERAGE(online_course_student_data_1!F$2:F$1201),0),online_course_student_data_1!F471)</f>
        <v>33</v>
      </c>
      <c r="G471" s="10">
        <v>45205</v>
      </c>
      <c r="H471" s="5" t="str">
        <f>TRIM(online_course_student_data_1!H471)</f>
        <v>Graphic Design Basics</v>
      </c>
      <c r="I471" s="5" t="str">
        <f>PROPER(TRIM(online_course_student_data_1!I471))</f>
        <v>Design</v>
      </c>
      <c r="J471" s="22">
        <f>IF(online_course_student_data_1!J471&gt;100%,online_course_student_data_1!J471/100,online_course_student_data_1!J471)</f>
        <v>0.64</v>
      </c>
      <c r="K471" s="11">
        <f>IF(online_course_student_data_1!K471&gt;2,online_course_student_data_1!K471/60,online_course_student_data_1!K471)</f>
        <v>2</v>
      </c>
      <c r="L471" s="4" t="s">
        <v>32</v>
      </c>
      <c r="M471" s="25">
        <f>IF(ISBLANK(online_course_student_data_1!M471),AVERAGE(1,5),IF(online_course_student_data_1!M471&gt;5,"5",online_course_student_data_1!M471))</f>
        <v>1</v>
      </c>
      <c r="N471" s="5">
        <f>LEN(online_course_student_data_1!N471)-LEN(SUBSTITUTE(online_course_student_data_1!N471,",",""))+1</f>
        <v>1</v>
      </c>
      <c r="O471" s="5" t="str" cm="1">
        <f t="array" ref="O471">_xlfn.IFS(OR(ISBLANK(online_course_student_data_1!F471),online_course_student_data_1!F471=0),"Unknown",AND(online_course_student_data_1!F471&gt;=18,online_course_student_data_1!F471&lt;=22),"Student",AND(online_course_student_data_1!F471&gt;=23,online_course_student_data_1!F471&lt;=30),"Early Career",AND(online_course_student_data_1!F471&gt;=31,online_course_student_data_1!F471&lt;=40),"Mid Career",online_course_student_data_1!F471&gt;=41,"Senior")</f>
        <v>Mid Career</v>
      </c>
      <c r="P471" s="5" t="str" cm="1">
        <f t="array" ref="P471">_xlfn.IFS(AND((J471*100)+K471&gt;0,(J471*100)+K471&lt;=5),"Low",AND((J471*100)+K471&gt;5,(J471*100)+K471&lt;=15),"Medium",(J471*100)+K471&gt;15,"High")</f>
        <v>High</v>
      </c>
      <c r="Q471" s="24"/>
    </row>
    <row r="472" spans="1:17" x14ac:dyDescent="0.25">
      <c r="A472" s="4" t="s">
        <v>2060</v>
      </c>
      <c r="B472" s="5" t="str">
        <f>TRIM(PROPER(online_course_student_data_1!$B472))</f>
        <v>Lisa White</v>
      </c>
      <c r="C472" s="4" t="str">
        <f>TRIM(CLEAN(online_course_student_data_1!$C472))</f>
        <v>thomaskayla@gmail.com</v>
      </c>
      <c r="D472" s="5" t="str">
        <f>IF(LEFT(online_course_student_data_1!$D472,1)="F","Female","Male")</f>
        <v>Male</v>
      </c>
      <c r="E472" s="4" t="str">
        <f>IF(online_course_student_data_1!$E472="us","USA",IF(online_course_student_data_1!$E472="IN","INDIA",UPPER(online_course_student_data_1!$E472)))</f>
        <v>UK</v>
      </c>
      <c r="F472" s="13">
        <f>IF(OR(ISBLANK(online_course_student_data_1!F472),online_course_student_data_1!F472=0),ROUND(AVERAGE(online_course_student_data_1!F$2:F$1201),0),online_course_student_data_1!F472)</f>
        <v>16</v>
      </c>
      <c r="G472" s="10">
        <v>45139</v>
      </c>
      <c r="H472" s="5" t="str">
        <f>TRIM(online_course_student_data_1!H472)</f>
        <v>Graphic Design Basics</v>
      </c>
      <c r="I472" s="5" t="str">
        <f>PROPER(TRIM(online_course_student_data_1!I472))</f>
        <v>Design</v>
      </c>
      <c r="J472" s="22">
        <f>IF(online_course_student_data_1!J472&gt;100%,online_course_student_data_1!J472/100,online_course_student_data_1!J472)</f>
        <v>0.82</v>
      </c>
      <c r="K472" s="11">
        <f>IF(online_course_student_data_1!K472&gt;2,online_course_student_data_1!K472/60,online_course_student_data_1!K472)</f>
        <v>2</v>
      </c>
      <c r="L472" s="4" t="s">
        <v>32</v>
      </c>
      <c r="M472" s="25">
        <f>IF(ISBLANK(online_course_student_data_1!M472),AVERAGE(1,5),IF(online_course_student_data_1!M472&gt;5,"5",online_course_student_data_1!M472))</f>
        <v>1</v>
      </c>
      <c r="N472" s="5">
        <f>LEN(online_course_student_data_1!N472)-LEN(SUBSTITUTE(online_course_student_data_1!N472,",",""))+1</f>
        <v>3</v>
      </c>
      <c r="O472" s="5" t="str" cm="1">
        <f t="array" ref="O472">_xlfn.IFS(OR(ISBLANK(online_course_student_data_1!F472),online_course_student_data_1!F472=0),"Unknown",AND(online_course_student_data_1!F472&gt;=18,online_course_student_data_1!F472&lt;=22),"Student",AND(online_course_student_data_1!F472&gt;=23,online_course_student_data_1!F472&lt;=30),"Early Career",AND(online_course_student_data_1!F472&gt;=31,online_course_student_data_1!F472&lt;=40),"Mid Career",online_course_student_data_1!F472&gt;=41,"Senior")</f>
        <v>Unknown</v>
      </c>
      <c r="P472" s="5" t="str" cm="1">
        <f t="array" ref="P472">_xlfn.IFS(AND((J472*100)+K472&gt;0,(J472*100)+K472&lt;=5),"Low",AND((J472*100)+K472&gt;5,(J472*100)+K472&lt;=15),"Medium",(J472*100)+K472&gt;15,"High")</f>
        <v>High</v>
      </c>
      <c r="Q472" s="24"/>
    </row>
    <row r="473" spans="1:17" x14ac:dyDescent="0.25">
      <c r="A473" s="4" t="s">
        <v>2064</v>
      </c>
      <c r="B473" s="5" t="str">
        <f>TRIM(PROPER(online_course_student_data_1!$B473))</f>
        <v>Ashley Jones</v>
      </c>
      <c r="C473" s="4" t="str">
        <f>TRIM(CLEAN(online_course_student_data_1!$C473))</f>
        <v>fsmith@gmail.com</v>
      </c>
      <c r="D473" s="5" t="str">
        <f>IF(LEFT(online_course_student_data_1!$D473,1)="F","Female","Male")</f>
        <v>Female</v>
      </c>
      <c r="E473" s="4" t="str">
        <f>IF(online_course_student_data_1!$E473="us","USA",IF(online_course_student_data_1!$E473="IN","INDIA",UPPER(online_course_student_data_1!$E473)))</f>
        <v>USA</v>
      </c>
      <c r="F473" s="13">
        <f>IF(OR(ISBLANK(online_course_student_data_1!F473),online_course_student_data_1!F473=0),ROUND(AVERAGE(online_course_student_data_1!F$2:F$1201),0),online_course_student_data_1!F473)</f>
        <v>16</v>
      </c>
      <c r="G473" s="10">
        <v>45611</v>
      </c>
      <c r="H473" s="5" t="str">
        <f>TRIM(online_course_student_data_1!H473)</f>
        <v>UI/UX Fundamentals</v>
      </c>
      <c r="I473" s="5" t="str">
        <f>PROPER(TRIM(online_course_student_data_1!I473))</f>
        <v>Design</v>
      </c>
      <c r="J473" s="22">
        <f>IF(online_course_student_data_1!J473&gt;100%,online_course_student_data_1!J473/100,online_course_student_data_1!J473)</f>
        <v>0.47</v>
      </c>
      <c r="K473" s="11">
        <f>IF(online_course_student_data_1!K473&gt;2,online_course_student_data_1!K473/60,online_course_student_data_1!K473)</f>
        <v>1</v>
      </c>
      <c r="L473" s="4" t="s">
        <v>32</v>
      </c>
      <c r="M473" s="25">
        <f>IF(ISBLANK(online_course_student_data_1!M473),AVERAGE(1,5),IF(online_course_student_data_1!M473&gt;5,"5",online_course_student_data_1!M473))</f>
        <v>3</v>
      </c>
      <c r="N473" s="5">
        <f>LEN(online_course_student_data_1!N473)-LEN(SUBSTITUTE(online_course_student_data_1!N473,",",""))+1</f>
        <v>3</v>
      </c>
      <c r="O473" s="5" t="str" cm="1">
        <f t="array" ref="O473">_xlfn.IFS(OR(ISBLANK(online_course_student_data_1!F473),online_course_student_data_1!F473=0),"Unknown",AND(online_course_student_data_1!F473&gt;=18,online_course_student_data_1!F473&lt;=22),"Student",AND(online_course_student_data_1!F473&gt;=23,online_course_student_data_1!F473&lt;=30),"Early Career",AND(online_course_student_data_1!F473&gt;=31,online_course_student_data_1!F473&lt;=40),"Mid Career",online_course_student_data_1!F473&gt;=41,"Senior")</f>
        <v>Unknown</v>
      </c>
      <c r="P473" s="5" t="str" cm="1">
        <f t="array" ref="P473">_xlfn.IFS(AND((J473*100)+K473&gt;0,(J473*100)+K473&lt;=5),"Low",AND((J473*100)+K473&gt;5,(J473*100)+K473&lt;=15),"Medium",(J473*100)+K473&gt;15,"High")</f>
        <v>High</v>
      </c>
      <c r="Q473" s="24"/>
    </row>
    <row r="474" spans="1:17" x14ac:dyDescent="0.25">
      <c r="A474" s="4" t="s">
        <v>2069</v>
      </c>
      <c r="B474" s="5" t="str">
        <f>TRIM(PROPER(online_course_student_data_1!$B474))</f>
        <v>Deborah Graves</v>
      </c>
      <c r="C474" s="4" t="str">
        <f>TRIM(CLEAN(online_course_student_data_1!$C474))</f>
        <v>robertsonshelby@yahoo.com</v>
      </c>
      <c r="D474" s="5" t="str">
        <f>IF(LEFT(online_course_student_data_1!$D474,1)="F","Female","Male")</f>
        <v>Female</v>
      </c>
      <c r="E474" s="4" t="str">
        <f>IF(online_course_student_data_1!$E474="us","USA",IF(online_course_student_data_1!$E474="IN","INDIA",UPPER(online_course_student_data_1!$E474)))</f>
        <v>INDIA</v>
      </c>
      <c r="F474" s="13">
        <f>IF(OR(ISBLANK(online_course_student_data_1!F474),online_course_student_data_1!F474=0),ROUND(AVERAGE(online_course_student_data_1!F$2:F$1201),0),online_course_student_data_1!F474)</f>
        <v>16</v>
      </c>
      <c r="G474" s="10">
        <v>45672</v>
      </c>
      <c r="H474" s="5" t="str">
        <f>TRIM(online_course_student_data_1!H474)</f>
        <v>UI/UX Fundamentals</v>
      </c>
      <c r="I474" s="5" t="str">
        <f>PROPER(TRIM(online_course_student_data_1!I474))</f>
        <v>Design</v>
      </c>
      <c r="J474" s="22">
        <f>IF(online_course_student_data_1!J474&gt;100%,online_course_student_data_1!J474/100,online_course_student_data_1!J474)</f>
        <v>0.42</v>
      </c>
      <c r="K474" s="11">
        <f>IF(online_course_student_data_1!K474&gt;2,online_course_student_data_1!K474/60,online_course_student_data_1!K474)</f>
        <v>1</v>
      </c>
      <c r="L474" s="4" t="s">
        <v>32</v>
      </c>
      <c r="M474" s="25">
        <f>IF(ISBLANK(online_course_student_data_1!M474),AVERAGE(1,5),IF(online_course_student_data_1!M474&gt;5,"5",online_course_student_data_1!M474))</f>
        <v>3</v>
      </c>
      <c r="N474" s="5">
        <f>LEN(online_course_student_data_1!N474)-LEN(SUBSTITUTE(online_course_student_data_1!N474,",",""))+1</f>
        <v>4</v>
      </c>
      <c r="O474" s="5" t="str" cm="1">
        <f t="array" ref="O474">_xlfn.IFS(OR(ISBLANK(online_course_student_data_1!F474),online_course_student_data_1!F474=0),"Unknown",AND(online_course_student_data_1!F474&gt;=18,online_course_student_data_1!F474&lt;=22),"Student",AND(online_course_student_data_1!F474&gt;=23,online_course_student_data_1!F474&lt;=30),"Early Career",AND(online_course_student_data_1!F474&gt;=31,online_course_student_data_1!F474&lt;=40),"Mid Career",online_course_student_data_1!F474&gt;=41,"Senior")</f>
        <v>Unknown</v>
      </c>
      <c r="P474" s="5" t="str" cm="1">
        <f t="array" ref="P474">_xlfn.IFS(AND((J474*100)+K474&gt;0,(J474*100)+K474&lt;=5),"Low",AND((J474*100)+K474&gt;5,(J474*100)+K474&lt;=15),"Medium",(J474*100)+K474&gt;15,"High")</f>
        <v>High</v>
      </c>
      <c r="Q474" s="24"/>
    </row>
    <row r="475" spans="1:17" x14ac:dyDescent="0.25">
      <c r="A475" s="4" t="s">
        <v>2073</v>
      </c>
      <c r="B475" s="5" t="str">
        <f>TRIM(PROPER(online_course_student_data_1!$B475))</f>
        <v>Rachel Fernandez</v>
      </c>
      <c r="C475" s="4" t="str">
        <f>TRIM(CLEAN(online_course_student_data_1!$C475))</f>
        <v>xfinley@martinez-nichols.com</v>
      </c>
      <c r="D475" s="5" t="str">
        <f>IF(LEFT(online_course_student_data_1!$D475,1)="F","Female","Male")</f>
        <v>Male</v>
      </c>
      <c r="E475" s="4" t="str">
        <f>IF(online_course_student_data_1!$E475="us","USA",IF(online_course_student_data_1!$E475="IN","INDIA",UPPER(online_course_student_data_1!$E475)))</f>
        <v>INDIA</v>
      </c>
      <c r="F475" s="13">
        <f>IF(OR(ISBLANK(online_course_student_data_1!F475),online_course_student_data_1!F475=0),ROUND(AVERAGE(online_course_student_data_1!F$2:F$1201),0),online_course_student_data_1!F475)</f>
        <v>16</v>
      </c>
      <c r="G475" s="10">
        <v>45400</v>
      </c>
      <c r="H475" s="5" t="str">
        <f>TRIM(online_course_student_data_1!H475)</f>
        <v>Machine Learning A-Z</v>
      </c>
      <c r="I475" s="5" t="str">
        <f>PROPER(TRIM(online_course_student_data_1!I475))</f>
        <v>Data Science</v>
      </c>
      <c r="J475" s="22">
        <f>IF(online_course_student_data_1!J475&gt;100%,online_course_student_data_1!J475/100,online_course_student_data_1!J475)</f>
        <v>0.9</v>
      </c>
      <c r="K475" s="11">
        <f>IF(online_course_student_data_1!K475&gt;2,online_course_student_data_1!K475/60,online_course_student_data_1!K475)</f>
        <v>1.5</v>
      </c>
      <c r="L475" s="4" t="s">
        <v>39</v>
      </c>
      <c r="M475" s="25">
        <f>IF(ISBLANK(online_course_student_data_1!M475),AVERAGE(1,5),IF(online_course_student_data_1!M475&gt;5,"5",online_course_student_data_1!M475))</f>
        <v>1</v>
      </c>
      <c r="N475" s="5">
        <f>LEN(online_course_student_data_1!N475)-LEN(SUBSTITUTE(online_course_student_data_1!N475,",",""))+1</f>
        <v>6</v>
      </c>
      <c r="O475" s="5" t="str" cm="1">
        <f t="array" ref="O475">_xlfn.IFS(OR(ISBLANK(online_course_student_data_1!F475),online_course_student_data_1!F475=0),"Unknown",AND(online_course_student_data_1!F475&gt;=18,online_course_student_data_1!F475&lt;=22),"Student",AND(online_course_student_data_1!F475&gt;=23,online_course_student_data_1!F475&lt;=30),"Early Career",AND(online_course_student_data_1!F475&gt;=31,online_course_student_data_1!F475&lt;=40),"Mid Career",online_course_student_data_1!F475&gt;=41,"Senior")</f>
        <v>Unknown</v>
      </c>
      <c r="P475" s="5" t="str" cm="1">
        <f t="array" ref="P475">_xlfn.IFS(AND((J475*100)+K475&gt;0,(J475*100)+K475&lt;=5),"Low",AND((J475*100)+K475&gt;5,(J475*100)+K475&lt;=15),"Medium",(J475*100)+K475&gt;15,"High")</f>
        <v>High</v>
      </c>
      <c r="Q475" s="24"/>
    </row>
    <row r="476" spans="1:17" x14ac:dyDescent="0.25">
      <c r="A476" s="4" t="s">
        <v>2078</v>
      </c>
      <c r="B476" s="5" t="str">
        <f>TRIM(PROPER(online_course_student_data_1!$B476))</f>
        <v>Tina Davis</v>
      </c>
      <c r="C476" s="4" t="str">
        <f>TRIM(CLEAN(online_course_student_data_1!$C476))</f>
        <v>randallkathleen@yahoo.com</v>
      </c>
      <c r="D476" s="5" t="str">
        <f>IF(LEFT(online_course_student_data_1!$D476,1)="F","Female","Male")</f>
        <v>Male</v>
      </c>
      <c r="E476" s="4" t="str">
        <f>IF(online_course_student_data_1!$E476="us","USA",IF(online_course_student_data_1!$E476="IN","INDIA",UPPER(online_course_student_data_1!$E476)))</f>
        <v>CANADA</v>
      </c>
      <c r="F476" s="13">
        <f>IF(OR(ISBLANK(online_course_student_data_1!F476),online_course_student_data_1!F476=0),ROUND(AVERAGE(online_course_student_data_1!F$2:F$1201),0),online_course_student_data_1!F476)</f>
        <v>19</v>
      </c>
      <c r="G476" s="10">
        <v>45086</v>
      </c>
      <c r="H476" s="5" t="str">
        <f>TRIM(online_course_student_data_1!H476)</f>
        <v>Social Media Strategy</v>
      </c>
      <c r="I476" s="5" t="str">
        <f>PROPER(TRIM(online_course_student_data_1!I476))</f>
        <v>Marketing</v>
      </c>
      <c r="J476" s="22">
        <f>IF(online_course_student_data_1!J476&gt;100%,online_course_student_data_1!J476/100,online_course_student_data_1!J476)</f>
        <v>0.41</v>
      </c>
      <c r="K476" s="11">
        <f>IF(online_course_student_data_1!K476&gt;2,online_course_student_data_1!K476/60,online_course_student_data_1!K476)</f>
        <v>1</v>
      </c>
      <c r="L476" s="4" t="s">
        <v>39</v>
      </c>
      <c r="M476" s="25">
        <f>IF(ISBLANK(online_course_student_data_1!M476),AVERAGE(1,5),IF(online_course_student_data_1!M476&gt;5,"5",online_course_student_data_1!M476))</f>
        <v>3</v>
      </c>
      <c r="N476" s="5">
        <f>LEN(online_course_student_data_1!N476)-LEN(SUBSTITUTE(online_course_student_data_1!N476,",",""))+1</f>
        <v>4</v>
      </c>
      <c r="O476" s="5" t="str" cm="1">
        <f t="array" ref="O476">_xlfn.IFS(OR(ISBLANK(online_course_student_data_1!F476),online_course_student_data_1!F476=0),"Unknown",AND(online_course_student_data_1!F476&gt;=18,online_course_student_data_1!F476&lt;=22),"Student",AND(online_course_student_data_1!F476&gt;=23,online_course_student_data_1!F476&lt;=30),"Early Career",AND(online_course_student_data_1!F476&gt;=31,online_course_student_data_1!F476&lt;=40),"Mid Career",online_course_student_data_1!F476&gt;=41,"Senior")</f>
        <v>Student</v>
      </c>
      <c r="P476" s="5" t="str" cm="1">
        <f t="array" ref="P476">_xlfn.IFS(AND((J476*100)+K476&gt;0,(J476*100)+K476&lt;=5),"Low",AND((J476*100)+K476&gt;5,(J476*100)+K476&lt;=15),"Medium",(J476*100)+K476&gt;15,"High")</f>
        <v>High</v>
      </c>
      <c r="Q476" s="24"/>
    </row>
    <row r="477" spans="1:17" x14ac:dyDescent="0.25">
      <c r="A477" s="4" t="s">
        <v>2082</v>
      </c>
      <c r="B477" s="5" t="str">
        <f>TRIM(PROPER(online_course_student_data_1!$B477))</f>
        <v>Mary Evans</v>
      </c>
      <c r="C477" s="4" t="str">
        <f>TRIM(CLEAN(online_course_student_data_1!$C477))</f>
        <v>mccoymichael@gmail.com</v>
      </c>
      <c r="D477" s="5" t="str">
        <f>IF(LEFT(online_course_student_data_1!$D477,1)="F","Female","Male")</f>
        <v>Female</v>
      </c>
      <c r="E477" s="4" t="str">
        <f>IF(online_course_student_data_1!$E477="us","USA",IF(online_course_student_data_1!$E477="IN","INDIA",UPPER(online_course_student_data_1!$E477)))</f>
        <v>USA</v>
      </c>
      <c r="F477" s="13">
        <f>IF(OR(ISBLANK(online_course_student_data_1!F477),online_course_student_data_1!F477=0),ROUND(AVERAGE(online_course_student_data_1!F$2:F$1201),0),online_course_student_data_1!F477)</f>
        <v>16</v>
      </c>
      <c r="G477" s="10">
        <v>45839</v>
      </c>
      <c r="H477" s="5" t="str">
        <f>TRIM(online_course_student_data_1!H477)</f>
        <v>Adobe Illustrator Mastery</v>
      </c>
      <c r="I477" s="5" t="str">
        <f>PROPER(TRIM(online_course_student_data_1!I477))</f>
        <v>Design</v>
      </c>
      <c r="J477" s="22">
        <f>IF(online_course_student_data_1!J477&gt;100%,online_course_student_data_1!J477/100,online_course_student_data_1!J477)</f>
        <v>0.86</v>
      </c>
      <c r="K477" s="11">
        <f>IF(online_course_student_data_1!K477&gt;2,online_course_student_data_1!K477/60,online_course_student_data_1!K477)</f>
        <v>2</v>
      </c>
      <c r="L477" s="4" t="s">
        <v>39</v>
      </c>
      <c r="M477" s="25" t="str">
        <f>IF(ISBLANK(online_course_student_data_1!M477),AVERAGE(1,5),IF(online_course_student_data_1!M477&gt;5,"5",online_course_student_data_1!M477))</f>
        <v>5</v>
      </c>
      <c r="N477" s="5">
        <f>LEN(online_course_student_data_1!N477)-LEN(SUBSTITUTE(online_course_student_data_1!N477,",",""))+1</f>
        <v>2</v>
      </c>
      <c r="O477" s="5" t="str" cm="1">
        <f t="array" ref="O477">_xlfn.IFS(OR(ISBLANK(online_course_student_data_1!F477),online_course_student_data_1!F477=0),"Unknown",AND(online_course_student_data_1!F477&gt;=18,online_course_student_data_1!F477&lt;=22),"Student",AND(online_course_student_data_1!F477&gt;=23,online_course_student_data_1!F477&lt;=30),"Early Career",AND(online_course_student_data_1!F477&gt;=31,online_course_student_data_1!F477&lt;=40),"Mid Career",online_course_student_data_1!F477&gt;=41,"Senior")</f>
        <v>Unknown</v>
      </c>
      <c r="P477" s="5" t="str" cm="1">
        <f t="array" ref="P477">_xlfn.IFS(AND((J477*100)+K477&gt;0,(J477*100)+K477&lt;=5),"Low",AND((J477*100)+K477&gt;5,(J477*100)+K477&lt;=15),"Medium",(J477*100)+K477&gt;15,"High")</f>
        <v>High</v>
      </c>
      <c r="Q477" s="24"/>
    </row>
    <row r="478" spans="1:17" x14ac:dyDescent="0.25">
      <c r="A478" s="4" t="s">
        <v>2086</v>
      </c>
      <c r="B478" s="5" t="str">
        <f>TRIM(PROPER(online_course_student_data_1!$B478))</f>
        <v>Alexander Davies</v>
      </c>
      <c r="C478" s="4" t="str">
        <f>TRIM(CLEAN(online_course_student_data_1!$C478))</f>
        <v>yprice@schneider.info</v>
      </c>
      <c r="D478" s="5" t="str">
        <f>IF(LEFT(online_course_student_data_1!$D478,1)="F","Female","Male")</f>
        <v>Female</v>
      </c>
      <c r="E478" s="4" t="str">
        <f>IF(online_course_student_data_1!$E478="us","USA",IF(online_course_student_data_1!$E478="IN","INDIA",UPPER(online_course_student_data_1!$E478)))</f>
        <v>INDIA</v>
      </c>
      <c r="F478" s="13">
        <f>IF(OR(ISBLANK(online_course_student_data_1!F478),online_course_student_data_1!F478=0),ROUND(AVERAGE(online_course_student_data_1!F$2:F$1201),0),online_course_student_data_1!F478)</f>
        <v>38</v>
      </c>
      <c r="G478" s="10">
        <v>45641</v>
      </c>
      <c r="H478" s="5" t="str">
        <f>TRIM(online_course_student_data_1!H478)</f>
        <v>JavaScript Bootcamp</v>
      </c>
      <c r="I478" s="5" t="str">
        <f>PROPER(TRIM(online_course_student_data_1!I478))</f>
        <v>Web Development</v>
      </c>
      <c r="J478" s="22">
        <f>IF(online_course_student_data_1!J478&gt;100%,online_course_student_data_1!J478/100,online_course_student_data_1!J478)</f>
        <v>0.14000000000000001</v>
      </c>
      <c r="K478" s="11">
        <f>IF(online_course_student_data_1!K478&gt;2,online_course_student_data_1!K478/60,online_course_student_data_1!K478)</f>
        <v>1.5</v>
      </c>
      <c r="L478" s="4" t="s">
        <v>39</v>
      </c>
      <c r="M478" s="25">
        <f>IF(ISBLANK(online_course_student_data_1!M478),AVERAGE(1,5),IF(online_course_student_data_1!M478&gt;5,"5",online_course_student_data_1!M478))</f>
        <v>3</v>
      </c>
      <c r="N478" s="5">
        <f>LEN(online_course_student_data_1!N478)-LEN(SUBSTITUTE(online_course_student_data_1!N478,",",""))+1</f>
        <v>2</v>
      </c>
      <c r="O478" s="5" t="str" cm="1">
        <f t="array" ref="O478">_xlfn.IFS(OR(ISBLANK(online_course_student_data_1!F478),online_course_student_data_1!F478=0),"Unknown",AND(online_course_student_data_1!F478&gt;=18,online_course_student_data_1!F478&lt;=22),"Student",AND(online_course_student_data_1!F478&gt;=23,online_course_student_data_1!F478&lt;=30),"Early Career",AND(online_course_student_data_1!F478&gt;=31,online_course_student_data_1!F478&lt;=40),"Mid Career",online_course_student_data_1!F478&gt;=41,"Senior")</f>
        <v>Mid Career</v>
      </c>
      <c r="P478" s="5" t="str" cm="1">
        <f t="array" ref="P478">_xlfn.IFS(AND((J478*100)+K478&gt;0,(J478*100)+K478&lt;=5),"Low",AND((J478*100)+K478&gt;5,(J478*100)+K478&lt;=15),"Medium",(J478*100)+K478&gt;15,"High")</f>
        <v>High</v>
      </c>
      <c r="Q478" s="24"/>
    </row>
    <row r="479" spans="1:17" x14ac:dyDescent="0.25">
      <c r="A479" s="4" t="s">
        <v>2090</v>
      </c>
      <c r="B479" s="5" t="str">
        <f>TRIM(PROPER(online_course_student_data_1!$B479))</f>
        <v>Amanda Wilson</v>
      </c>
      <c r="C479" s="4" t="str">
        <f>TRIM(CLEAN(online_course_student_data_1!$C479))</f>
        <v>joycehall@gmail.com</v>
      </c>
      <c r="D479" s="5" t="str">
        <f>IF(LEFT(online_course_student_data_1!$D479,1)="F","Female","Male")</f>
        <v>Male</v>
      </c>
      <c r="E479" s="4" t="str">
        <f>IF(online_course_student_data_1!$E479="us","USA",IF(online_course_student_data_1!$E479="IN","INDIA",UPPER(online_course_student_data_1!$E479)))</f>
        <v>GERMANY</v>
      </c>
      <c r="F479" s="13">
        <f>IF(OR(ISBLANK(online_course_student_data_1!F479),online_course_student_data_1!F479=0),ROUND(AVERAGE(online_course_student_data_1!F$2:F$1201),0),online_course_student_data_1!F479)</f>
        <v>16</v>
      </c>
      <c r="G479" s="10">
        <v>44597</v>
      </c>
      <c r="H479" s="5" t="str">
        <f>TRIM(online_course_student_data_1!H479)</f>
        <v>Digital Marketing 101</v>
      </c>
      <c r="I479" s="5" t="str">
        <f>PROPER(TRIM(online_course_student_data_1!I479))</f>
        <v>Marketing</v>
      </c>
      <c r="J479" s="22">
        <f>IF(online_course_student_data_1!J479&gt;100%,online_course_student_data_1!J479/100,online_course_student_data_1!J479)</f>
        <v>0.94</v>
      </c>
      <c r="K479" s="11">
        <f>IF(online_course_student_data_1!K479&gt;2,online_course_student_data_1!K479/60,online_course_student_data_1!K479)</f>
        <v>2</v>
      </c>
      <c r="L479" s="4" t="s">
        <v>39</v>
      </c>
      <c r="M479" s="25">
        <f>IF(ISBLANK(online_course_student_data_1!M479),AVERAGE(1,5),IF(online_course_student_data_1!M479&gt;5,"5",online_course_student_data_1!M479))</f>
        <v>3</v>
      </c>
      <c r="N479" s="5">
        <f>LEN(online_course_student_data_1!N479)-LEN(SUBSTITUTE(online_course_student_data_1!N479,",",""))+1</f>
        <v>8</v>
      </c>
      <c r="O479" s="5" t="str" cm="1">
        <f t="array" ref="O479">_xlfn.IFS(OR(ISBLANK(online_course_student_data_1!F479),online_course_student_data_1!F479=0),"Unknown",AND(online_course_student_data_1!F479&gt;=18,online_course_student_data_1!F479&lt;=22),"Student",AND(online_course_student_data_1!F479&gt;=23,online_course_student_data_1!F479&lt;=30),"Early Career",AND(online_course_student_data_1!F479&gt;=31,online_course_student_data_1!F479&lt;=40),"Mid Career",online_course_student_data_1!F479&gt;=41,"Senior")</f>
        <v>Unknown</v>
      </c>
      <c r="P479" s="5" t="str" cm="1">
        <f t="array" ref="P479">_xlfn.IFS(AND((J479*100)+K479&gt;0,(J479*100)+K479&lt;=5),"Low",AND((J479*100)+K479&gt;5,(J479*100)+K479&lt;=15),"Medium",(J479*100)+K479&gt;15,"High")</f>
        <v>High</v>
      </c>
      <c r="Q479" s="24"/>
    </row>
    <row r="480" spans="1:17" x14ac:dyDescent="0.25">
      <c r="A480" s="4" t="s">
        <v>2094</v>
      </c>
      <c r="B480" s="5" t="str">
        <f>TRIM(PROPER(online_course_student_data_1!$B480))</f>
        <v>Terry Montgomery</v>
      </c>
      <c r="C480" s="4" t="str">
        <f>TRIM(CLEAN(online_course_student_data_1!$C480))</f>
        <v>alexischen@hoover-davis.org</v>
      </c>
      <c r="D480" s="5" t="str">
        <f>IF(LEFT(online_course_student_data_1!$D480,1)="F","Female","Male")</f>
        <v>Male</v>
      </c>
      <c r="E480" s="4" t="str">
        <f>IF(online_course_student_data_1!$E480="us","USA",IF(online_course_student_data_1!$E480="IN","INDIA",UPPER(online_course_student_data_1!$E480)))</f>
        <v>UK</v>
      </c>
      <c r="F480" s="13">
        <f>IF(OR(ISBLANK(online_course_student_data_1!F480),online_course_student_data_1!F480=0),ROUND(AVERAGE(online_course_student_data_1!F$2:F$1201),0),online_course_student_data_1!F480)</f>
        <v>16</v>
      </c>
      <c r="G480" s="10">
        <v>44626</v>
      </c>
      <c r="H480" s="5" t="str">
        <f>TRIM(online_course_student_data_1!H480)</f>
        <v>SEO Fundamentals</v>
      </c>
      <c r="I480" s="5" t="str">
        <f>PROPER(TRIM(online_course_student_data_1!I480))</f>
        <v>Marketing</v>
      </c>
      <c r="J480" s="22">
        <f>IF(online_course_student_data_1!J480&gt;100%,online_course_student_data_1!J480/100,online_course_student_data_1!J480)</f>
        <v>0.89</v>
      </c>
      <c r="K480" s="11">
        <f>IF(online_course_student_data_1!K480&gt;2,online_course_student_data_1!K480/60,online_course_student_data_1!K480)</f>
        <v>2</v>
      </c>
      <c r="L480" s="4" t="s">
        <v>32</v>
      </c>
      <c r="M480" s="25">
        <f>IF(ISBLANK(online_course_student_data_1!M480),AVERAGE(1,5),IF(online_course_student_data_1!M480&gt;5,"5",online_course_student_data_1!M480))</f>
        <v>5</v>
      </c>
      <c r="N480" s="5">
        <f>LEN(online_course_student_data_1!N480)-LEN(SUBSTITUTE(online_course_student_data_1!N480,",",""))+1</f>
        <v>6</v>
      </c>
      <c r="O480" s="5" t="str" cm="1">
        <f t="array" ref="O480">_xlfn.IFS(OR(ISBLANK(online_course_student_data_1!F480),online_course_student_data_1!F480=0),"Unknown",AND(online_course_student_data_1!F480&gt;=18,online_course_student_data_1!F480&lt;=22),"Student",AND(online_course_student_data_1!F480&gt;=23,online_course_student_data_1!F480&lt;=30),"Early Career",AND(online_course_student_data_1!F480&gt;=31,online_course_student_data_1!F480&lt;=40),"Mid Career",online_course_student_data_1!F480&gt;=41,"Senior")</f>
        <v>Unknown</v>
      </c>
      <c r="P480" s="5" t="str" cm="1">
        <f t="array" ref="P480">_xlfn.IFS(AND((J480*100)+K480&gt;0,(J480*100)+K480&lt;=5),"Low",AND((J480*100)+K480&gt;5,(J480*100)+K480&lt;=15),"Medium",(J480*100)+K480&gt;15,"High")</f>
        <v>High</v>
      </c>
      <c r="Q480" s="24"/>
    </row>
    <row r="481" spans="1:17" x14ac:dyDescent="0.25">
      <c r="A481" s="4" t="s">
        <v>2098</v>
      </c>
      <c r="B481" s="5" t="str">
        <f>TRIM(PROPER(online_course_student_data_1!$B481))</f>
        <v>Ashley Larson</v>
      </c>
      <c r="C481" s="4" t="str">
        <f>TRIM(CLEAN(online_course_student_data_1!$C481))</f>
        <v>brockronald@gregory.org</v>
      </c>
      <c r="D481" s="5" t="str">
        <f>IF(LEFT(online_course_student_data_1!$D481,1)="F","Female","Male")</f>
        <v>Male</v>
      </c>
      <c r="E481" s="4" t="str">
        <f>IF(online_course_student_data_1!$E481="us","USA",IF(online_course_student_data_1!$E481="IN","INDIA",UPPER(online_course_student_data_1!$E481)))</f>
        <v>UK</v>
      </c>
      <c r="F481" s="13">
        <f>IF(OR(ISBLANK(online_course_student_data_1!F481),online_course_student_data_1!F481=0),ROUND(AVERAGE(online_course_student_data_1!F$2:F$1201),0),online_course_student_data_1!F481)</f>
        <v>16</v>
      </c>
      <c r="G481" s="10">
        <v>44923</v>
      </c>
      <c r="H481" s="5" t="str">
        <f>TRIM(online_course_student_data_1!H481)</f>
        <v>JavaScript Bootcamp</v>
      </c>
      <c r="I481" s="5" t="str">
        <f>PROPER(TRIM(online_course_student_data_1!I481))</f>
        <v>Web Development</v>
      </c>
      <c r="J481" s="22">
        <f>IF(online_course_student_data_1!J481&gt;100%,online_course_student_data_1!J481/100,online_course_student_data_1!J481)</f>
        <v>0.06</v>
      </c>
      <c r="K481" s="11">
        <f>IF(online_course_student_data_1!K481&gt;2,online_course_student_data_1!K481/60,online_course_student_data_1!K481)</f>
        <v>2</v>
      </c>
      <c r="L481" s="4" t="s">
        <v>39</v>
      </c>
      <c r="M481" s="25">
        <f>IF(ISBLANK(online_course_student_data_1!M481),AVERAGE(1,5),IF(online_course_student_data_1!M481&gt;5,"5",online_course_student_data_1!M481))</f>
        <v>2</v>
      </c>
      <c r="N481" s="5">
        <f>LEN(online_course_student_data_1!N481)-LEN(SUBSTITUTE(online_course_student_data_1!N481,",",""))+1</f>
        <v>6</v>
      </c>
      <c r="O481" s="5" t="str" cm="1">
        <f t="array" ref="O481">_xlfn.IFS(OR(ISBLANK(online_course_student_data_1!F481),online_course_student_data_1!F481=0),"Unknown",AND(online_course_student_data_1!F481&gt;=18,online_course_student_data_1!F481&lt;=22),"Student",AND(online_course_student_data_1!F481&gt;=23,online_course_student_data_1!F481&lt;=30),"Early Career",AND(online_course_student_data_1!F481&gt;=31,online_course_student_data_1!F481&lt;=40),"Mid Career",online_course_student_data_1!F481&gt;=41,"Senior")</f>
        <v>Unknown</v>
      </c>
      <c r="P481" s="5" t="str" cm="1">
        <f t="array" ref="P481">_xlfn.IFS(AND((J481*100)+K481&gt;0,(J481*100)+K481&lt;=5),"Low",AND((J481*100)+K481&gt;5,(J481*100)+K481&lt;=15),"Medium",(J481*100)+K481&gt;15,"High")</f>
        <v>Medium</v>
      </c>
      <c r="Q481" s="24"/>
    </row>
    <row r="482" spans="1:17" x14ac:dyDescent="0.25">
      <c r="A482" s="4" t="s">
        <v>2103</v>
      </c>
      <c r="B482" s="5" t="str">
        <f>TRIM(PROPER(online_course_student_data_1!$B482))</f>
        <v>Pamela Watkins</v>
      </c>
      <c r="C482" s="4" t="str">
        <f>TRIM(CLEAN(online_course_student_data_1!$C482))</f>
        <v>martinezdonald@yahoo.com</v>
      </c>
      <c r="D482" s="5" t="str">
        <f>IF(LEFT(online_course_student_data_1!$D482,1)="F","Female","Male")</f>
        <v>Male</v>
      </c>
      <c r="E482" s="4" t="str">
        <f>IF(online_course_student_data_1!$E482="us","USA",IF(online_course_student_data_1!$E482="IN","INDIA",UPPER(online_course_student_data_1!$E482)))</f>
        <v>GERMANY</v>
      </c>
      <c r="F482" s="13">
        <f>IF(OR(ISBLANK(online_course_student_data_1!F482),online_course_student_data_1!F482=0),ROUND(AVERAGE(online_course_student_data_1!F$2:F$1201),0),online_course_student_data_1!F482)</f>
        <v>16</v>
      </c>
      <c r="G482" s="10">
        <v>45330</v>
      </c>
      <c r="H482" s="5" t="str">
        <f>TRIM(online_course_student_data_1!H482)</f>
        <v>HTML &amp; CSS Basics</v>
      </c>
      <c r="I482" s="5" t="str">
        <f>PROPER(TRIM(online_course_student_data_1!I482))</f>
        <v>Web Development</v>
      </c>
      <c r="J482" s="22">
        <f>IF(online_course_student_data_1!J482&gt;100%,online_course_student_data_1!J482/100,online_course_student_data_1!J482)</f>
        <v>0.4</v>
      </c>
      <c r="K482" s="11">
        <f>IF(online_course_student_data_1!K482&gt;2,online_course_student_data_1!K482/60,online_course_student_data_1!K482)</f>
        <v>1.5</v>
      </c>
      <c r="L482" s="4" t="s">
        <v>32</v>
      </c>
      <c r="M482" s="25">
        <f>IF(ISBLANK(online_course_student_data_1!M482),AVERAGE(1,5),IF(online_course_student_data_1!M482&gt;5,"5",online_course_student_data_1!M482))</f>
        <v>5</v>
      </c>
      <c r="N482" s="5">
        <f>LEN(online_course_student_data_1!N482)-LEN(SUBSTITUTE(online_course_student_data_1!N482,",",""))+1</f>
        <v>4</v>
      </c>
      <c r="O482" s="5" t="str" cm="1">
        <f t="array" ref="O482">_xlfn.IFS(OR(ISBLANK(online_course_student_data_1!F482),online_course_student_data_1!F482=0),"Unknown",AND(online_course_student_data_1!F482&gt;=18,online_course_student_data_1!F482&lt;=22),"Student",AND(online_course_student_data_1!F482&gt;=23,online_course_student_data_1!F482&lt;=30),"Early Career",AND(online_course_student_data_1!F482&gt;=31,online_course_student_data_1!F482&lt;=40),"Mid Career",online_course_student_data_1!F482&gt;=41,"Senior")</f>
        <v>Unknown</v>
      </c>
      <c r="P482" s="5" t="str" cm="1">
        <f t="array" ref="P482">_xlfn.IFS(AND((J482*100)+K482&gt;0,(J482*100)+K482&lt;=5),"Low",AND((J482*100)+K482&gt;5,(J482*100)+K482&lt;=15),"Medium",(J482*100)+K482&gt;15,"High")</f>
        <v>High</v>
      </c>
      <c r="Q482" s="24"/>
    </row>
    <row r="483" spans="1:17" x14ac:dyDescent="0.25">
      <c r="A483" s="4" t="s">
        <v>2107</v>
      </c>
      <c r="B483" s="5" t="str">
        <f>TRIM(PROPER(online_course_student_data_1!$B483))</f>
        <v>Timothy Williams</v>
      </c>
      <c r="C483" s="4" t="str">
        <f>TRIM(CLEAN(online_course_student_data_1!$C483))</f>
        <v>bstrickland@miller-smith.com</v>
      </c>
      <c r="D483" s="5" t="str">
        <f>IF(LEFT(online_course_student_data_1!$D483,1)="F","Female","Male")</f>
        <v>Male</v>
      </c>
      <c r="E483" s="4" t="str">
        <f>IF(online_course_student_data_1!$E483="us","USA",IF(online_course_student_data_1!$E483="IN","INDIA",UPPER(online_course_student_data_1!$E483)))</f>
        <v>UK</v>
      </c>
      <c r="F483" s="13">
        <f>IF(OR(ISBLANK(online_course_student_data_1!F483),online_course_student_data_1!F483=0),ROUND(AVERAGE(online_course_student_data_1!F$2:F$1201),0),online_course_student_data_1!F483)</f>
        <v>42</v>
      </c>
      <c r="G483" s="10">
        <v>44919</v>
      </c>
      <c r="H483" s="5" t="str">
        <f>TRIM(online_course_student_data_1!H483)</f>
        <v>Startup Strategy</v>
      </c>
      <c r="I483" s="5" t="str">
        <f>PROPER(TRIM(online_course_student_data_1!I483))</f>
        <v>Business</v>
      </c>
      <c r="J483" s="22">
        <f>IF(online_course_student_data_1!J483&gt;100%,online_course_student_data_1!J483/100,online_course_student_data_1!J483)</f>
        <v>0.2</v>
      </c>
      <c r="K483" s="11">
        <f>IF(online_course_student_data_1!K483&gt;2,online_course_student_data_1!K483/60,online_course_student_data_1!K483)</f>
        <v>2</v>
      </c>
      <c r="L483" s="4" t="s">
        <v>32</v>
      </c>
      <c r="M483" s="25">
        <f>IF(ISBLANK(online_course_student_data_1!M483),AVERAGE(1,5),IF(online_course_student_data_1!M483&gt;5,"5",online_course_student_data_1!M483))</f>
        <v>5</v>
      </c>
      <c r="N483" s="5">
        <f>LEN(online_course_student_data_1!N483)-LEN(SUBSTITUTE(online_course_student_data_1!N483,",",""))+1</f>
        <v>6</v>
      </c>
      <c r="O483" s="5" t="str" cm="1">
        <f t="array" ref="O483">_xlfn.IFS(OR(ISBLANK(online_course_student_data_1!F483),online_course_student_data_1!F483=0),"Unknown",AND(online_course_student_data_1!F483&gt;=18,online_course_student_data_1!F483&lt;=22),"Student",AND(online_course_student_data_1!F483&gt;=23,online_course_student_data_1!F483&lt;=30),"Early Career",AND(online_course_student_data_1!F483&gt;=31,online_course_student_data_1!F483&lt;=40),"Mid Career",online_course_student_data_1!F483&gt;=41,"Senior")</f>
        <v>Senior</v>
      </c>
      <c r="P483" s="5" t="str" cm="1">
        <f t="array" ref="P483">_xlfn.IFS(AND((J483*100)+K483&gt;0,(J483*100)+K483&lt;=5),"Low",AND((J483*100)+K483&gt;5,(J483*100)+K483&lt;=15),"Medium",(J483*100)+K483&gt;15,"High")</f>
        <v>High</v>
      </c>
      <c r="Q483" s="24"/>
    </row>
    <row r="484" spans="1:17" x14ac:dyDescent="0.25">
      <c r="A484" s="4" t="s">
        <v>2112</v>
      </c>
      <c r="B484" s="5" t="str">
        <f>TRIM(PROPER(online_course_student_data_1!$B484))</f>
        <v>Rebecca Alvarez</v>
      </c>
      <c r="C484" s="4" t="str">
        <f>TRIM(CLEAN(online_course_student_data_1!$C484))</f>
        <v>douglasnelson@jenkins-hurley.org</v>
      </c>
      <c r="D484" s="5" t="str">
        <f>IF(LEFT(online_course_student_data_1!$D484,1)="F","Female","Male")</f>
        <v>Male</v>
      </c>
      <c r="E484" s="4" t="str">
        <f>IF(online_course_student_data_1!$E484="us","USA",IF(online_course_student_data_1!$E484="IN","INDIA",UPPER(online_course_student_data_1!$E484)))</f>
        <v>UK</v>
      </c>
      <c r="F484" s="13">
        <f>IF(OR(ISBLANK(online_course_student_data_1!F484),online_course_student_data_1!F484=0),ROUND(AVERAGE(online_course_student_data_1!F$2:F$1201),0),online_course_student_data_1!F484)</f>
        <v>16</v>
      </c>
      <c r="G484" s="10">
        <v>45670</v>
      </c>
      <c r="H484" s="5" t="str">
        <f>TRIM(online_course_student_data_1!H484)</f>
        <v>HTML &amp; CSS Basics</v>
      </c>
      <c r="I484" s="5" t="str">
        <f>PROPER(TRIM(online_course_student_data_1!I484))</f>
        <v>Web Development</v>
      </c>
      <c r="J484" s="22">
        <f>IF(online_course_student_data_1!J484&gt;100%,online_course_student_data_1!J484/100,online_course_student_data_1!J484)</f>
        <v>0.6</v>
      </c>
      <c r="K484" s="11">
        <f>IF(online_course_student_data_1!K484&gt;2,online_course_student_data_1!K484/60,online_course_student_data_1!K484)</f>
        <v>1</v>
      </c>
      <c r="L484" s="4" t="s">
        <v>39</v>
      </c>
      <c r="M484" s="25">
        <f>IF(ISBLANK(online_course_student_data_1!M484),AVERAGE(1,5),IF(online_course_student_data_1!M484&gt;5,"5",online_course_student_data_1!M484))</f>
        <v>3</v>
      </c>
      <c r="N484" s="5">
        <f>LEN(online_course_student_data_1!N484)-LEN(SUBSTITUTE(online_course_student_data_1!N484,",",""))+1</f>
        <v>6</v>
      </c>
      <c r="O484" s="5" t="str" cm="1">
        <f t="array" ref="O484">_xlfn.IFS(OR(ISBLANK(online_course_student_data_1!F484),online_course_student_data_1!F484=0),"Unknown",AND(online_course_student_data_1!F484&gt;=18,online_course_student_data_1!F484&lt;=22),"Student",AND(online_course_student_data_1!F484&gt;=23,online_course_student_data_1!F484&lt;=30),"Early Career",AND(online_course_student_data_1!F484&gt;=31,online_course_student_data_1!F484&lt;=40),"Mid Career",online_course_student_data_1!F484&gt;=41,"Senior")</f>
        <v>Unknown</v>
      </c>
      <c r="P484" s="5" t="str" cm="1">
        <f t="array" ref="P484">_xlfn.IFS(AND((J484*100)+K484&gt;0,(J484*100)+K484&lt;=5),"Low",AND((J484*100)+K484&gt;5,(J484*100)+K484&lt;=15),"Medium",(J484*100)+K484&gt;15,"High")</f>
        <v>High</v>
      </c>
      <c r="Q484" s="24"/>
    </row>
    <row r="485" spans="1:17" x14ac:dyDescent="0.25">
      <c r="A485" s="4" t="s">
        <v>2116</v>
      </c>
      <c r="B485" s="5" t="str">
        <f>TRIM(PROPER(online_course_student_data_1!$B485))</f>
        <v>Dr. Mark Patton Md</v>
      </c>
      <c r="C485" s="4" t="str">
        <f>TRIM(CLEAN(online_course_student_data_1!$C485))</f>
        <v>jamesdowns@montgomery.net</v>
      </c>
      <c r="D485" s="5" t="str">
        <f>IF(LEFT(online_course_student_data_1!$D485,1)="F","Female","Male")</f>
        <v>Female</v>
      </c>
      <c r="E485" s="4" t="str">
        <f>IF(online_course_student_data_1!$E485="us","USA",IF(online_course_student_data_1!$E485="IN","INDIA",UPPER(online_course_student_data_1!$E485)))</f>
        <v>INDIA</v>
      </c>
      <c r="F485" s="13">
        <f>IF(OR(ISBLANK(online_course_student_data_1!F485),online_course_student_data_1!F485=0),ROUND(AVERAGE(online_course_student_data_1!F$2:F$1201),0),online_course_student_data_1!F485)</f>
        <v>16</v>
      </c>
      <c r="G485" s="10">
        <v>45732</v>
      </c>
      <c r="H485" s="5" t="str">
        <f>TRIM(online_course_student_data_1!H485)</f>
        <v>Python for Data Science</v>
      </c>
      <c r="I485" s="5" t="str">
        <f>PROPER(TRIM(online_course_student_data_1!I485))</f>
        <v>Data Science</v>
      </c>
      <c r="J485" s="22">
        <f>IF(online_course_student_data_1!J485&gt;100%,online_course_student_data_1!J485/100,online_course_student_data_1!J485)</f>
        <v>0.79</v>
      </c>
      <c r="K485" s="11">
        <f>IF(online_course_student_data_1!K485&gt;2,online_course_student_data_1!K485/60,online_course_student_data_1!K485)</f>
        <v>2</v>
      </c>
      <c r="L485" s="4" t="s">
        <v>32</v>
      </c>
      <c r="M485" s="25" t="str">
        <f>IF(ISBLANK(online_course_student_data_1!M485),AVERAGE(1,5),IF(online_course_student_data_1!M485&gt;5,"5",online_course_student_data_1!M485))</f>
        <v>5</v>
      </c>
      <c r="N485" s="5">
        <f>LEN(online_course_student_data_1!N485)-LEN(SUBSTITUTE(online_course_student_data_1!N485,",",""))+1</f>
        <v>2</v>
      </c>
      <c r="O485" s="5" t="str" cm="1">
        <f t="array" ref="O485">_xlfn.IFS(OR(ISBLANK(online_course_student_data_1!F485),online_course_student_data_1!F485=0),"Unknown",AND(online_course_student_data_1!F485&gt;=18,online_course_student_data_1!F485&lt;=22),"Student",AND(online_course_student_data_1!F485&gt;=23,online_course_student_data_1!F485&lt;=30),"Early Career",AND(online_course_student_data_1!F485&gt;=31,online_course_student_data_1!F485&lt;=40),"Mid Career",online_course_student_data_1!F485&gt;=41,"Senior")</f>
        <v>Unknown</v>
      </c>
      <c r="P485" s="5" t="str" cm="1">
        <f t="array" ref="P485">_xlfn.IFS(AND((J485*100)+K485&gt;0,(J485*100)+K485&lt;=5),"Low",AND((J485*100)+K485&gt;5,(J485*100)+K485&lt;=15),"Medium",(J485*100)+K485&gt;15,"High")</f>
        <v>High</v>
      </c>
      <c r="Q485" s="24"/>
    </row>
    <row r="486" spans="1:17" x14ac:dyDescent="0.25">
      <c r="A486" s="4" t="s">
        <v>2121</v>
      </c>
      <c r="B486" s="5" t="str">
        <f>TRIM(PROPER(online_course_student_data_1!$B486))</f>
        <v>Anthony Rodriguez</v>
      </c>
      <c r="C486" s="4" t="str">
        <f>TRIM(CLEAN(online_course_student_data_1!$C486))</f>
        <v>kjimenez@livingston.com</v>
      </c>
      <c r="D486" s="5" t="str">
        <f>IF(LEFT(online_course_student_data_1!$D486,1)="F","Female","Male")</f>
        <v>Male</v>
      </c>
      <c r="E486" s="4" t="str">
        <f>IF(online_course_student_data_1!$E486="us","USA",IF(online_course_student_data_1!$E486="IN","INDIA",UPPER(online_course_student_data_1!$E486)))</f>
        <v>GERMANY</v>
      </c>
      <c r="F486" s="13">
        <f>IF(OR(ISBLANK(online_course_student_data_1!F486),online_course_student_data_1!F486=0),ROUND(AVERAGE(online_course_student_data_1!F$2:F$1201),0),online_course_student_data_1!F486)</f>
        <v>16</v>
      </c>
      <c r="G486" s="10">
        <v>44998</v>
      </c>
      <c r="H486" s="5" t="str">
        <f>TRIM(online_course_student_data_1!H486)</f>
        <v>JavaScript Bootcamp</v>
      </c>
      <c r="I486" s="5" t="str">
        <f>PROPER(TRIM(online_course_student_data_1!I486))</f>
        <v>Web Development</v>
      </c>
      <c r="J486" s="22">
        <f>IF(online_course_student_data_1!J486&gt;100%,online_course_student_data_1!J486/100,online_course_student_data_1!J486)</f>
        <v>0.56999999999999995</v>
      </c>
      <c r="K486" s="11">
        <f>IF(online_course_student_data_1!K486&gt;2,online_course_student_data_1!K486/60,online_course_student_data_1!K486)</f>
        <v>1.5</v>
      </c>
      <c r="L486" s="4" t="s">
        <v>32</v>
      </c>
      <c r="M486" s="25">
        <f>IF(ISBLANK(online_course_student_data_1!M486),AVERAGE(1,5),IF(online_course_student_data_1!M486&gt;5,"5",online_course_student_data_1!M486))</f>
        <v>3</v>
      </c>
      <c r="N486" s="5">
        <f>LEN(online_course_student_data_1!N486)-LEN(SUBSTITUTE(online_course_student_data_1!N486,",",""))+1</f>
        <v>4</v>
      </c>
      <c r="O486" s="5" t="str" cm="1">
        <f t="array" ref="O486">_xlfn.IFS(OR(ISBLANK(online_course_student_data_1!F486),online_course_student_data_1!F486=0),"Unknown",AND(online_course_student_data_1!F486&gt;=18,online_course_student_data_1!F486&lt;=22),"Student",AND(online_course_student_data_1!F486&gt;=23,online_course_student_data_1!F486&lt;=30),"Early Career",AND(online_course_student_data_1!F486&gt;=31,online_course_student_data_1!F486&lt;=40),"Mid Career",online_course_student_data_1!F486&gt;=41,"Senior")</f>
        <v>Unknown</v>
      </c>
      <c r="P486" s="5" t="str" cm="1">
        <f t="array" ref="P486">_xlfn.IFS(AND((J486*100)+K486&gt;0,(J486*100)+K486&lt;=5),"Low",AND((J486*100)+K486&gt;5,(J486*100)+K486&lt;=15),"Medium",(J486*100)+K486&gt;15,"High")</f>
        <v>High</v>
      </c>
      <c r="Q486" s="24"/>
    </row>
    <row r="487" spans="1:17" x14ac:dyDescent="0.25">
      <c r="A487" s="4" t="s">
        <v>2126</v>
      </c>
      <c r="B487" s="5" t="str">
        <f>TRIM(PROPER(online_course_student_data_1!$B487))</f>
        <v>Jody Garcia</v>
      </c>
      <c r="C487" s="4" t="str">
        <f>TRIM(CLEAN(online_course_student_data_1!$C487))</f>
        <v>invalid-email</v>
      </c>
      <c r="D487" s="5" t="str">
        <f>IF(LEFT(online_course_student_data_1!$D487,1)="F","Female","Male")</f>
        <v>Female</v>
      </c>
      <c r="E487" s="4" t="str">
        <f>IF(online_course_student_data_1!$E487="us","USA",IF(online_course_student_data_1!$E487="IN","INDIA",UPPER(online_course_student_data_1!$E487)))</f>
        <v>INDIA</v>
      </c>
      <c r="F487" s="13">
        <f>IF(OR(ISBLANK(online_course_student_data_1!F487),online_course_student_data_1!F487=0),ROUND(AVERAGE(online_course_student_data_1!F$2:F$1201),0),online_course_student_data_1!F487)</f>
        <v>16</v>
      </c>
      <c r="G487" s="10">
        <v>45598</v>
      </c>
      <c r="H487" s="5" t="str">
        <f>TRIM(online_course_student_data_1!H487)</f>
        <v>Data Visualization with R</v>
      </c>
      <c r="I487" s="5" t="str">
        <f>PROPER(TRIM(online_course_student_data_1!I487))</f>
        <v>Data Science</v>
      </c>
      <c r="J487" s="22">
        <f>IF(online_course_student_data_1!J487&gt;100%,online_course_student_data_1!J487/100,online_course_student_data_1!J487)</f>
        <v>0.54</v>
      </c>
      <c r="K487" s="11">
        <f>IF(online_course_student_data_1!K487&gt;2,online_course_student_data_1!K487/60,online_course_student_data_1!K487)</f>
        <v>2</v>
      </c>
      <c r="L487" s="4" t="s">
        <v>32</v>
      </c>
      <c r="M487" s="25">
        <f>IF(ISBLANK(online_course_student_data_1!M487),AVERAGE(1,5),IF(online_course_student_data_1!M487&gt;5,"5",online_course_student_data_1!M487))</f>
        <v>3</v>
      </c>
      <c r="N487" s="5">
        <f>LEN(online_course_student_data_1!N487)-LEN(SUBSTITUTE(online_course_student_data_1!N487,",",""))+1</f>
        <v>6</v>
      </c>
      <c r="O487" s="5" t="str" cm="1">
        <f t="array" ref="O487">_xlfn.IFS(OR(ISBLANK(online_course_student_data_1!F487),online_course_student_data_1!F487=0),"Unknown",AND(online_course_student_data_1!F487&gt;=18,online_course_student_data_1!F487&lt;=22),"Student",AND(online_course_student_data_1!F487&gt;=23,online_course_student_data_1!F487&lt;=30),"Early Career",AND(online_course_student_data_1!F487&gt;=31,online_course_student_data_1!F487&lt;=40),"Mid Career",online_course_student_data_1!F487&gt;=41,"Senior")</f>
        <v>Unknown</v>
      </c>
      <c r="P487" s="5" t="str" cm="1">
        <f t="array" ref="P487">_xlfn.IFS(AND((J487*100)+K487&gt;0,(J487*100)+K487&lt;=5),"Low",AND((J487*100)+K487&gt;5,(J487*100)+K487&lt;=15),"Medium",(J487*100)+K487&gt;15,"High")</f>
        <v>High</v>
      </c>
      <c r="Q487" s="24"/>
    </row>
    <row r="488" spans="1:17" x14ac:dyDescent="0.25">
      <c r="A488" s="4" t="s">
        <v>2129</v>
      </c>
      <c r="B488" s="5" t="str">
        <f>TRIM(PROPER(online_course_student_data_1!$B488))</f>
        <v>Karina Wilson</v>
      </c>
      <c r="C488" s="4" t="str">
        <f>TRIM(CLEAN(online_course_student_data_1!$C488))</f>
        <v>uwatkins@gonzalez-rhodes.com</v>
      </c>
      <c r="D488" s="5" t="str">
        <f>IF(LEFT(online_course_student_data_1!$D488,1)="F","Female","Male")</f>
        <v>Male</v>
      </c>
      <c r="E488" s="4" t="str">
        <f>IF(online_course_student_data_1!$E488="us","USA",IF(online_course_student_data_1!$E488="IN","INDIA",UPPER(online_course_student_data_1!$E488)))</f>
        <v>USA</v>
      </c>
      <c r="F488" s="13">
        <f>IF(OR(ISBLANK(online_course_student_data_1!F488),online_course_student_data_1!F488=0),ROUND(AVERAGE(online_course_student_data_1!F$2:F$1201),0),online_course_student_data_1!F488)</f>
        <v>16</v>
      </c>
      <c r="G488" s="10">
        <v>44739</v>
      </c>
      <c r="H488" s="5" t="str">
        <f>TRIM(online_course_student_data_1!H488)</f>
        <v>React for Beginners</v>
      </c>
      <c r="I488" s="5" t="str">
        <f>PROPER(TRIM(online_course_student_data_1!I488))</f>
        <v>Web Development</v>
      </c>
      <c r="J488" s="22">
        <f>IF(online_course_student_data_1!J488&gt;100%,online_course_student_data_1!J488/100,online_course_student_data_1!J488)</f>
        <v>0.56000000000000005</v>
      </c>
      <c r="K488" s="11">
        <f>IF(online_course_student_data_1!K488&gt;2,online_course_student_data_1!K488/60,online_course_student_data_1!K488)</f>
        <v>1</v>
      </c>
      <c r="L488" s="4" t="s">
        <v>39</v>
      </c>
      <c r="M488" s="25">
        <f>IF(ISBLANK(online_course_student_data_1!M488),AVERAGE(1,5),IF(online_course_student_data_1!M488&gt;5,"5",online_course_student_data_1!M488))</f>
        <v>3</v>
      </c>
      <c r="N488" s="5">
        <f>LEN(online_course_student_data_1!N488)-LEN(SUBSTITUTE(online_course_student_data_1!N488,",",""))+1</f>
        <v>8</v>
      </c>
      <c r="O488" s="5" t="str" cm="1">
        <f t="array" ref="O488">_xlfn.IFS(OR(ISBLANK(online_course_student_data_1!F488),online_course_student_data_1!F488=0),"Unknown",AND(online_course_student_data_1!F488&gt;=18,online_course_student_data_1!F488&lt;=22),"Student",AND(online_course_student_data_1!F488&gt;=23,online_course_student_data_1!F488&lt;=30),"Early Career",AND(online_course_student_data_1!F488&gt;=31,online_course_student_data_1!F488&lt;=40),"Mid Career",online_course_student_data_1!F488&gt;=41,"Senior")</f>
        <v>Unknown</v>
      </c>
      <c r="P488" s="5" t="str" cm="1">
        <f t="array" ref="P488">_xlfn.IFS(AND((J488*100)+K488&gt;0,(J488*100)+K488&lt;=5),"Low",AND((J488*100)+K488&gt;5,(J488*100)+K488&lt;=15),"Medium",(J488*100)+K488&gt;15,"High")</f>
        <v>High</v>
      </c>
      <c r="Q488" s="24"/>
    </row>
    <row r="489" spans="1:17" x14ac:dyDescent="0.25">
      <c r="A489" s="4" t="s">
        <v>2134</v>
      </c>
      <c r="B489" s="5" t="str">
        <f>TRIM(PROPER(online_course_student_data_1!$B489))</f>
        <v>Oscar Kane</v>
      </c>
      <c r="C489" s="4" t="str">
        <f>TRIM(CLEAN(online_course_student_data_1!$C489))</f>
        <v>charlesrichards@gmail.com</v>
      </c>
      <c r="D489" s="5" t="str">
        <f>IF(LEFT(online_course_student_data_1!$D489,1)="F","Female","Male")</f>
        <v>Male</v>
      </c>
      <c r="E489" s="4" t="str">
        <f>IF(online_course_student_data_1!$E489="us","USA",IF(online_course_student_data_1!$E489="IN","INDIA",UPPER(online_course_student_data_1!$E489)))</f>
        <v>CANADA</v>
      </c>
      <c r="F489" s="13">
        <f>IF(OR(ISBLANK(online_course_student_data_1!F489),online_course_student_data_1!F489=0),ROUND(AVERAGE(online_course_student_data_1!F$2:F$1201),0),online_course_student_data_1!F489)</f>
        <v>31</v>
      </c>
      <c r="G489" s="10">
        <v>45015</v>
      </c>
      <c r="H489" s="5" t="str">
        <f>TRIM(online_course_student_data_1!H489)</f>
        <v>JavaScript Bootcamp</v>
      </c>
      <c r="I489" s="5" t="str">
        <f>PROPER(TRIM(online_course_student_data_1!I489))</f>
        <v>Web Development</v>
      </c>
      <c r="J489" s="22">
        <f>IF(online_course_student_data_1!J489&gt;100%,online_course_student_data_1!J489/100,online_course_student_data_1!J489)</f>
        <v>0.08</v>
      </c>
      <c r="K489" s="11">
        <f>IF(online_course_student_data_1!K489&gt;2,online_course_student_data_1!K489/60,online_course_student_data_1!K489)</f>
        <v>0.75</v>
      </c>
      <c r="L489" s="4" t="s">
        <v>39</v>
      </c>
      <c r="M489" s="25">
        <f>IF(ISBLANK(online_course_student_data_1!M489),AVERAGE(1,5),IF(online_course_student_data_1!M489&gt;5,"5",online_course_student_data_1!M489))</f>
        <v>5</v>
      </c>
      <c r="N489" s="5">
        <f>LEN(online_course_student_data_1!N489)-LEN(SUBSTITUTE(online_course_student_data_1!N489,",",""))+1</f>
        <v>8</v>
      </c>
      <c r="O489" s="5" t="str" cm="1">
        <f t="array" ref="O489">_xlfn.IFS(OR(ISBLANK(online_course_student_data_1!F489),online_course_student_data_1!F489=0),"Unknown",AND(online_course_student_data_1!F489&gt;=18,online_course_student_data_1!F489&lt;=22),"Student",AND(online_course_student_data_1!F489&gt;=23,online_course_student_data_1!F489&lt;=30),"Early Career",AND(online_course_student_data_1!F489&gt;=31,online_course_student_data_1!F489&lt;=40),"Mid Career",online_course_student_data_1!F489&gt;=41,"Senior")</f>
        <v>Mid Career</v>
      </c>
      <c r="P489" s="5" t="str" cm="1">
        <f t="array" ref="P489">_xlfn.IFS(AND((J489*100)+K489&gt;0,(J489*100)+K489&lt;=5),"Low",AND((J489*100)+K489&gt;5,(J489*100)+K489&lt;=15),"Medium",(J489*100)+K489&gt;15,"High")</f>
        <v>Medium</v>
      </c>
      <c r="Q489" s="24"/>
    </row>
    <row r="490" spans="1:17" x14ac:dyDescent="0.25">
      <c r="A490" s="4" t="s">
        <v>2139</v>
      </c>
      <c r="B490" s="5" t="str">
        <f>TRIM(PROPER(online_course_student_data_1!$B490))</f>
        <v>James Taylor</v>
      </c>
      <c r="C490" s="4" t="str">
        <f>TRIM(CLEAN(online_course_student_data_1!$C490))</f>
        <v>theresa35@johnson.com</v>
      </c>
      <c r="D490" s="5" t="str">
        <f>IF(LEFT(online_course_student_data_1!$D490,1)="F","Female","Male")</f>
        <v>Male</v>
      </c>
      <c r="E490" s="4" t="str">
        <f>IF(online_course_student_data_1!$E490="us","USA",IF(online_course_student_data_1!$E490="IN","INDIA",UPPER(online_course_student_data_1!$E490)))</f>
        <v>CANADA</v>
      </c>
      <c r="F490" s="13">
        <f>IF(OR(ISBLANK(online_course_student_data_1!F490),online_course_student_data_1!F490=0),ROUND(AVERAGE(online_course_student_data_1!F$2:F$1201),0),online_course_student_data_1!F490)</f>
        <v>16</v>
      </c>
      <c r="G490" s="10">
        <v>45335</v>
      </c>
      <c r="H490" s="5" t="str">
        <f>TRIM(online_course_student_data_1!H490)</f>
        <v>Digital Marketing 101</v>
      </c>
      <c r="I490" s="5" t="str">
        <f>PROPER(TRIM(online_course_student_data_1!I490))</f>
        <v>Marketing</v>
      </c>
      <c r="J490" s="22">
        <f>IF(online_course_student_data_1!J490&gt;100%,online_course_student_data_1!J490/100,online_course_student_data_1!J490)</f>
        <v>0.37</v>
      </c>
      <c r="K490" s="11">
        <f>IF(online_course_student_data_1!K490&gt;2,online_course_student_data_1!K490/60,online_course_student_data_1!K490)</f>
        <v>1.5</v>
      </c>
      <c r="L490" s="4" t="s">
        <v>39</v>
      </c>
      <c r="M490" s="25">
        <f>IF(ISBLANK(online_course_student_data_1!M490),AVERAGE(1,5),IF(online_course_student_data_1!M490&gt;5,"5",online_course_student_data_1!M490))</f>
        <v>5</v>
      </c>
      <c r="N490" s="5">
        <f>LEN(online_course_student_data_1!N490)-LEN(SUBSTITUTE(online_course_student_data_1!N490,",",""))+1</f>
        <v>4</v>
      </c>
      <c r="O490" s="5" t="str" cm="1">
        <f t="array" ref="O490">_xlfn.IFS(OR(ISBLANK(online_course_student_data_1!F490),online_course_student_data_1!F490=0),"Unknown",AND(online_course_student_data_1!F490&gt;=18,online_course_student_data_1!F490&lt;=22),"Student",AND(online_course_student_data_1!F490&gt;=23,online_course_student_data_1!F490&lt;=30),"Early Career",AND(online_course_student_data_1!F490&gt;=31,online_course_student_data_1!F490&lt;=40),"Mid Career",online_course_student_data_1!F490&gt;=41,"Senior")</f>
        <v>Unknown</v>
      </c>
      <c r="P490" s="5" t="str" cm="1">
        <f t="array" ref="P490">_xlfn.IFS(AND((J490*100)+K490&gt;0,(J490*100)+K490&lt;=5),"Low",AND((J490*100)+K490&gt;5,(J490*100)+K490&lt;=15),"Medium",(J490*100)+K490&gt;15,"High")</f>
        <v>High</v>
      </c>
      <c r="Q490" s="24"/>
    </row>
    <row r="491" spans="1:17" x14ac:dyDescent="0.25">
      <c r="A491" s="4" t="s">
        <v>2144</v>
      </c>
      <c r="B491" s="5" t="str">
        <f>TRIM(PROPER(online_course_student_data_1!$B491))</f>
        <v>Christopher Cooper</v>
      </c>
      <c r="C491" s="4" t="str">
        <f>TRIM(CLEAN(online_course_student_data_1!$C491))</f>
        <v>kristinelittle@hotmail.com</v>
      </c>
      <c r="D491" s="5" t="str">
        <f>IF(LEFT(online_course_student_data_1!$D491,1)="F","Female","Male")</f>
        <v>Male</v>
      </c>
      <c r="E491" s="4" t="str">
        <f>IF(online_course_student_data_1!$E491="us","USA",IF(online_course_student_data_1!$E491="IN","INDIA",UPPER(online_course_student_data_1!$E491)))</f>
        <v>USA</v>
      </c>
      <c r="F491" s="13">
        <f>IF(OR(ISBLANK(online_course_student_data_1!F491),online_course_student_data_1!F491=0),ROUND(AVERAGE(online_course_student_data_1!F$2:F$1201),0),online_course_student_data_1!F491)</f>
        <v>16</v>
      </c>
      <c r="G491" s="10">
        <v>45093</v>
      </c>
      <c r="H491" s="5" t="str">
        <f>TRIM(online_course_student_data_1!H491)</f>
        <v>Python for Data Science</v>
      </c>
      <c r="I491" s="5" t="str">
        <f>PROPER(TRIM(online_course_student_data_1!I491))</f>
        <v>Data Science</v>
      </c>
      <c r="J491" s="22">
        <f>IF(online_course_student_data_1!J491&gt;100%,online_course_student_data_1!J491/100,online_course_student_data_1!J491)</f>
        <v>0.81</v>
      </c>
      <c r="K491" s="11">
        <f>IF(online_course_student_data_1!K491&gt;2,online_course_student_data_1!K491/60,online_course_student_data_1!K491)</f>
        <v>2</v>
      </c>
      <c r="L491" s="4" t="s">
        <v>39</v>
      </c>
      <c r="M491" s="25" t="str">
        <f>IF(ISBLANK(online_course_student_data_1!M491),AVERAGE(1,5),IF(online_course_student_data_1!M491&gt;5,"5",online_course_student_data_1!M491))</f>
        <v>5</v>
      </c>
      <c r="N491" s="5">
        <f>LEN(online_course_student_data_1!N491)-LEN(SUBSTITUTE(online_course_student_data_1!N491,",",""))+1</f>
        <v>3</v>
      </c>
      <c r="O491" s="5" t="str" cm="1">
        <f t="array" ref="O491">_xlfn.IFS(OR(ISBLANK(online_course_student_data_1!F491),online_course_student_data_1!F491=0),"Unknown",AND(online_course_student_data_1!F491&gt;=18,online_course_student_data_1!F491&lt;=22),"Student",AND(online_course_student_data_1!F491&gt;=23,online_course_student_data_1!F491&lt;=30),"Early Career",AND(online_course_student_data_1!F491&gt;=31,online_course_student_data_1!F491&lt;=40),"Mid Career",online_course_student_data_1!F491&gt;=41,"Senior")</f>
        <v>Unknown</v>
      </c>
      <c r="P491" s="5" t="str" cm="1">
        <f t="array" ref="P491">_xlfn.IFS(AND((J491*100)+K491&gt;0,(J491*100)+K491&lt;=5),"Low",AND((J491*100)+K491&gt;5,(J491*100)+K491&lt;=15),"Medium",(J491*100)+K491&gt;15,"High")</f>
        <v>High</v>
      </c>
      <c r="Q491" s="24"/>
    </row>
    <row r="492" spans="1:17" x14ac:dyDescent="0.25">
      <c r="A492" s="4" t="s">
        <v>2147</v>
      </c>
      <c r="B492" s="5" t="str">
        <f>TRIM(PROPER(online_course_student_data_1!$B492))</f>
        <v>Jason Boyd</v>
      </c>
      <c r="C492" s="4" t="str">
        <f>TRIM(CLEAN(online_course_student_data_1!$C492))</f>
        <v>rhood@blair.com</v>
      </c>
      <c r="D492" s="5" t="str">
        <f>IF(LEFT(online_course_student_data_1!$D492,1)="F","Female","Male")</f>
        <v>Male</v>
      </c>
      <c r="E492" s="4" t="str">
        <f>IF(online_course_student_data_1!$E492="us","USA",IF(online_course_student_data_1!$E492="IN","INDIA",UPPER(online_course_student_data_1!$E492)))</f>
        <v>CANADA</v>
      </c>
      <c r="F492" s="13">
        <f>IF(OR(ISBLANK(online_course_student_data_1!F492),online_course_student_data_1!F492=0),ROUND(AVERAGE(online_course_student_data_1!F$2:F$1201),0),online_course_student_data_1!F492)</f>
        <v>16</v>
      </c>
      <c r="G492" s="10">
        <v>44921</v>
      </c>
      <c r="H492" s="5" t="str">
        <f>TRIM(online_course_student_data_1!H492)</f>
        <v>HTML &amp; CSS Basics</v>
      </c>
      <c r="I492" s="5" t="str">
        <f>PROPER(TRIM(online_course_student_data_1!I492))</f>
        <v>Web Development</v>
      </c>
      <c r="J492" s="22">
        <f>IF(online_course_student_data_1!J492&gt;100%,online_course_student_data_1!J492/100,online_course_student_data_1!J492)</f>
        <v>0.08</v>
      </c>
      <c r="K492" s="11">
        <f>IF(online_course_student_data_1!K492&gt;2,online_course_student_data_1!K492/60,online_course_student_data_1!K492)</f>
        <v>2</v>
      </c>
      <c r="L492" s="4" t="s">
        <v>39</v>
      </c>
      <c r="M492" s="25">
        <f>IF(ISBLANK(online_course_student_data_1!M492),AVERAGE(1,5),IF(online_course_student_data_1!M492&gt;5,"5",online_course_student_data_1!M492))</f>
        <v>5</v>
      </c>
      <c r="N492" s="5">
        <f>LEN(online_course_student_data_1!N492)-LEN(SUBSTITUTE(online_course_student_data_1!N492,",",""))+1</f>
        <v>2</v>
      </c>
      <c r="O492" s="5" t="str" cm="1">
        <f t="array" ref="O492">_xlfn.IFS(OR(ISBLANK(online_course_student_data_1!F492),online_course_student_data_1!F492=0),"Unknown",AND(online_course_student_data_1!F492&gt;=18,online_course_student_data_1!F492&lt;=22),"Student",AND(online_course_student_data_1!F492&gt;=23,online_course_student_data_1!F492&lt;=30),"Early Career",AND(online_course_student_data_1!F492&gt;=31,online_course_student_data_1!F492&lt;=40),"Mid Career",online_course_student_data_1!F492&gt;=41,"Senior")</f>
        <v>Unknown</v>
      </c>
      <c r="P492" s="5" t="str" cm="1">
        <f t="array" ref="P492">_xlfn.IFS(AND((J492*100)+K492&gt;0,(J492*100)+K492&lt;=5),"Low",AND((J492*100)+K492&gt;5,(J492*100)+K492&lt;=15),"Medium",(J492*100)+K492&gt;15,"High")</f>
        <v>Medium</v>
      </c>
      <c r="Q492" s="24"/>
    </row>
    <row r="493" spans="1:17" x14ac:dyDescent="0.25">
      <c r="A493" s="4" t="s">
        <v>2152</v>
      </c>
      <c r="B493" s="5" t="str">
        <f>TRIM(PROPER(online_course_student_data_1!$B493))</f>
        <v>Leslie Hernandez</v>
      </c>
      <c r="C493" s="4" t="str">
        <f>TRIM(CLEAN(online_course_student_data_1!$C493))</f>
        <v>cbaird@quinn-gordon.biz</v>
      </c>
      <c r="D493" s="5" t="str">
        <f>IF(LEFT(online_course_student_data_1!$D493,1)="F","Female","Male")</f>
        <v>Male</v>
      </c>
      <c r="E493" s="4" t="str">
        <f>IF(online_course_student_data_1!$E493="us","USA",IF(online_course_student_data_1!$E493="IN","INDIA",UPPER(online_course_student_data_1!$E493)))</f>
        <v>INDIA</v>
      </c>
      <c r="F493" s="13">
        <f>IF(OR(ISBLANK(online_course_student_data_1!F493),online_course_student_data_1!F493=0),ROUND(AVERAGE(online_course_student_data_1!F$2:F$1201),0),online_course_student_data_1!F493)</f>
        <v>23</v>
      </c>
      <c r="G493" s="10">
        <v>45042</v>
      </c>
      <c r="H493" s="5" t="str">
        <f>TRIM(online_course_student_data_1!H493)</f>
        <v>Machine Learning A-Z</v>
      </c>
      <c r="I493" s="5" t="str">
        <f>PROPER(TRIM(online_course_student_data_1!I493))</f>
        <v>Data Science</v>
      </c>
      <c r="J493" s="22">
        <f>IF(online_course_student_data_1!J493&gt;100%,online_course_student_data_1!J493/100,online_course_student_data_1!J493)</f>
        <v>7.0000000000000007E-2</v>
      </c>
      <c r="K493" s="11">
        <f>IF(online_course_student_data_1!K493&gt;2,online_course_student_data_1!K493/60,online_course_student_data_1!K493)</f>
        <v>2</v>
      </c>
      <c r="L493" s="4" t="s">
        <v>39</v>
      </c>
      <c r="M493" s="25">
        <f>IF(ISBLANK(online_course_student_data_1!M493),AVERAGE(1,5),IF(online_course_student_data_1!M493&gt;5,"5",online_course_student_data_1!M493))</f>
        <v>2</v>
      </c>
      <c r="N493" s="5">
        <f>LEN(online_course_student_data_1!N493)-LEN(SUBSTITUTE(online_course_student_data_1!N493,",",""))+1</f>
        <v>1</v>
      </c>
      <c r="O493" s="5" t="str" cm="1">
        <f t="array" ref="O493">_xlfn.IFS(OR(ISBLANK(online_course_student_data_1!F493),online_course_student_data_1!F493=0),"Unknown",AND(online_course_student_data_1!F493&gt;=18,online_course_student_data_1!F493&lt;=22),"Student",AND(online_course_student_data_1!F493&gt;=23,online_course_student_data_1!F493&lt;=30),"Early Career",AND(online_course_student_data_1!F493&gt;=31,online_course_student_data_1!F493&lt;=40),"Mid Career",online_course_student_data_1!F493&gt;=41,"Senior")</f>
        <v>Early Career</v>
      </c>
      <c r="P493" s="5" t="str" cm="1">
        <f t="array" ref="P493">_xlfn.IFS(AND((J493*100)+K493&gt;0,(J493*100)+K493&lt;=5),"Low",AND((J493*100)+K493&gt;5,(J493*100)+K493&lt;=15),"Medium",(J493*100)+K493&gt;15,"High")</f>
        <v>Medium</v>
      </c>
      <c r="Q493" s="24"/>
    </row>
    <row r="494" spans="1:17" x14ac:dyDescent="0.25">
      <c r="A494" s="4" t="s">
        <v>2156</v>
      </c>
      <c r="B494" s="5" t="str">
        <f>TRIM(PROPER(online_course_student_data_1!$B494))</f>
        <v>Annette Simpson</v>
      </c>
      <c r="C494" s="4" t="str">
        <f>TRIM(CLEAN(online_course_student_data_1!$C494))</f>
        <v>steelerichard@anderson.com</v>
      </c>
      <c r="D494" s="5" t="str">
        <f>IF(LEFT(online_course_student_data_1!$D494,1)="F","Female","Male")</f>
        <v>Female</v>
      </c>
      <c r="E494" s="4" t="str">
        <f>IF(online_course_student_data_1!$E494="us","USA",IF(online_course_student_data_1!$E494="IN","INDIA",UPPER(online_course_student_data_1!$E494)))</f>
        <v>UK</v>
      </c>
      <c r="F494" s="13">
        <f>IF(OR(ISBLANK(online_course_student_data_1!F494),online_course_student_data_1!F494=0),ROUND(AVERAGE(online_course_student_data_1!F$2:F$1201),0),online_course_student_data_1!F494)</f>
        <v>16</v>
      </c>
      <c r="G494" s="10">
        <v>45572</v>
      </c>
      <c r="H494" s="5" t="str">
        <f>TRIM(online_course_student_data_1!H494)</f>
        <v>Startup Strategy</v>
      </c>
      <c r="I494" s="5" t="str">
        <f>PROPER(TRIM(online_course_student_data_1!I494))</f>
        <v>Business</v>
      </c>
      <c r="J494" s="22">
        <f>IF(online_course_student_data_1!J494&gt;100%,online_course_student_data_1!J494/100,online_course_student_data_1!J494)</f>
        <v>0.09</v>
      </c>
      <c r="K494" s="11">
        <f>IF(online_course_student_data_1!K494&gt;2,online_course_student_data_1!K494/60,online_course_student_data_1!K494)</f>
        <v>2</v>
      </c>
      <c r="L494" s="4" t="s">
        <v>39</v>
      </c>
      <c r="M494" s="25">
        <f>IF(ISBLANK(online_course_student_data_1!M494),AVERAGE(1,5),IF(online_course_student_data_1!M494&gt;5,"5",online_course_student_data_1!M494))</f>
        <v>5</v>
      </c>
      <c r="N494" s="5">
        <f>LEN(online_course_student_data_1!N494)-LEN(SUBSTITUTE(online_course_student_data_1!N494,",",""))+1</f>
        <v>5</v>
      </c>
      <c r="O494" s="5" t="str" cm="1">
        <f t="array" ref="O494">_xlfn.IFS(OR(ISBLANK(online_course_student_data_1!F494),online_course_student_data_1!F494=0),"Unknown",AND(online_course_student_data_1!F494&gt;=18,online_course_student_data_1!F494&lt;=22),"Student",AND(online_course_student_data_1!F494&gt;=23,online_course_student_data_1!F494&lt;=30),"Early Career",AND(online_course_student_data_1!F494&gt;=31,online_course_student_data_1!F494&lt;=40),"Mid Career",online_course_student_data_1!F494&gt;=41,"Senior")</f>
        <v>Unknown</v>
      </c>
      <c r="P494" s="5" t="str" cm="1">
        <f t="array" ref="P494">_xlfn.IFS(AND((J494*100)+K494&gt;0,(J494*100)+K494&lt;=5),"Low",AND((J494*100)+K494&gt;5,(J494*100)+K494&lt;=15),"Medium",(J494*100)+K494&gt;15,"High")</f>
        <v>Medium</v>
      </c>
      <c r="Q494" s="24"/>
    </row>
    <row r="495" spans="1:17" x14ac:dyDescent="0.25">
      <c r="A495" s="4" t="s">
        <v>2160</v>
      </c>
      <c r="B495" s="5" t="str">
        <f>TRIM(PROPER(online_course_student_data_1!$B495))</f>
        <v>Candice Stevens</v>
      </c>
      <c r="C495" s="4" t="str">
        <f>TRIM(CLEAN(online_course_student_data_1!$C495))</f>
        <v>iford@sullivan.info</v>
      </c>
      <c r="D495" s="5" t="str">
        <f>IF(LEFT(online_course_student_data_1!$D495,1)="F","Female","Male")</f>
        <v>Male</v>
      </c>
      <c r="E495" s="4" t="str">
        <f>IF(online_course_student_data_1!$E495="us","USA",IF(online_course_student_data_1!$E495="IN","INDIA",UPPER(online_course_student_data_1!$E495)))</f>
        <v>INDIA</v>
      </c>
      <c r="F495" s="13">
        <f>IF(OR(ISBLANK(online_course_student_data_1!F495),online_course_student_data_1!F495=0),ROUND(AVERAGE(online_course_student_data_1!F$2:F$1201),0),online_course_student_data_1!F495)</f>
        <v>16</v>
      </c>
      <c r="G495" s="10">
        <v>45839</v>
      </c>
      <c r="H495" s="5" t="str">
        <f>TRIM(online_course_student_data_1!H495)</f>
        <v>Project Management Essentials</v>
      </c>
      <c r="I495" s="5" t="str">
        <f>PROPER(TRIM(online_course_student_data_1!I495))</f>
        <v>Business</v>
      </c>
      <c r="J495" s="22">
        <f>IF(online_course_student_data_1!J495&gt;100%,online_course_student_data_1!J495/100,online_course_student_data_1!J495)</f>
        <v>0.45</v>
      </c>
      <c r="K495" s="11">
        <f>IF(online_course_student_data_1!K495&gt;2,online_course_student_data_1!K495/60,online_course_student_data_1!K495)</f>
        <v>1.5</v>
      </c>
      <c r="L495" s="4" t="s">
        <v>39</v>
      </c>
      <c r="M495" s="25" t="str">
        <f>IF(ISBLANK(online_course_student_data_1!M495),AVERAGE(1,5),IF(online_course_student_data_1!M495&gt;5,"5",online_course_student_data_1!M495))</f>
        <v>5</v>
      </c>
      <c r="N495" s="5">
        <f>LEN(online_course_student_data_1!N495)-LEN(SUBSTITUTE(online_course_student_data_1!N495,",",""))+1</f>
        <v>6</v>
      </c>
      <c r="O495" s="5" t="str" cm="1">
        <f t="array" ref="O495">_xlfn.IFS(OR(ISBLANK(online_course_student_data_1!F495),online_course_student_data_1!F495=0),"Unknown",AND(online_course_student_data_1!F495&gt;=18,online_course_student_data_1!F495&lt;=22),"Student",AND(online_course_student_data_1!F495&gt;=23,online_course_student_data_1!F495&lt;=30),"Early Career",AND(online_course_student_data_1!F495&gt;=31,online_course_student_data_1!F495&lt;=40),"Mid Career",online_course_student_data_1!F495&gt;=41,"Senior")</f>
        <v>Unknown</v>
      </c>
      <c r="P495" s="5" t="str" cm="1">
        <f t="array" ref="P495">_xlfn.IFS(AND((J495*100)+K495&gt;0,(J495*100)+K495&lt;=5),"Low",AND((J495*100)+K495&gt;5,(J495*100)+K495&lt;=15),"Medium",(J495*100)+K495&gt;15,"High")</f>
        <v>High</v>
      </c>
      <c r="Q495" s="24"/>
    </row>
    <row r="496" spans="1:17" x14ac:dyDescent="0.25">
      <c r="A496" s="4" t="s">
        <v>2164</v>
      </c>
      <c r="B496" s="5" t="str">
        <f>TRIM(PROPER(online_course_student_data_1!$B496))</f>
        <v>Steven Cook</v>
      </c>
      <c r="C496" s="4" t="str">
        <f>TRIM(CLEAN(online_course_student_data_1!$C496))</f>
        <v>ronald49@johnston.org</v>
      </c>
      <c r="D496" s="5" t="str">
        <f>IF(LEFT(online_course_student_data_1!$D496,1)="F","Female","Male")</f>
        <v>Female</v>
      </c>
      <c r="E496" s="4" t="str">
        <f>IF(online_course_student_data_1!$E496="us","USA",IF(online_course_student_data_1!$E496="IN","INDIA",UPPER(online_course_student_data_1!$E496)))</f>
        <v>USA</v>
      </c>
      <c r="F496" s="13">
        <f>IF(OR(ISBLANK(online_course_student_data_1!F496),online_course_student_data_1!F496=0),ROUND(AVERAGE(online_course_student_data_1!F$2:F$1201),0),online_course_student_data_1!F496)</f>
        <v>32</v>
      </c>
      <c r="G496" s="10">
        <v>45751</v>
      </c>
      <c r="H496" s="5" t="str">
        <f>TRIM(online_course_student_data_1!H496)</f>
        <v>Python for Data Science</v>
      </c>
      <c r="I496" s="5" t="str">
        <f>PROPER(TRIM(online_course_student_data_1!I496))</f>
        <v>Data Science</v>
      </c>
      <c r="J496" s="22">
        <f>IF(online_course_student_data_1!J496&gt;100%,online_course_student_data_1!J496/100,online_course_student_data_1!J496)</f>
        <v>0.24</v>
      </c>
      <c r="K496" s="11">
        <f>IF(online_course_student_data_1!K496&gt;2,online_course_student_data_1!K496/60,online_course_student_data_1!K496)</f>
        <v>0.75</v>
      </c>
      <c r="L496" s="4" t="s">
        <v>39</v>
      </c>
      <c r="M496" s="25" t="str">
        <f>IF(ISBLANK(online_course_student_data_1!M496),AVERAGE(1,5),IF(online_course_student_data_1!M496&gt;5,"5",online_course_student_data_1!M496))</f>
        <v>5</v>
      </c>
      <c r="N496" s="5">
        <f>LEN(online_course_student_data_1!N496)-LEN(SUBSTITUTE(online_course_student_data_1!N496,",",""))+1</f>
        <v>3</v>
      </c>
      <c r="O496" s="5" t="str" cm="1">
        <f t="array" ref="O496">_xlfn.IFS(OR(ISBLANK(online_course_student_data_1!F496),online_course_student_data_1!F496=0),"Unknown",AND(online_course_student_data_1!F496&gt;=18,online_course_student_data_1!F496&lt;=22),"Student",AND(online_course_student_data_1!F496&gt;=23,online_course_student_data_1!F496&lt;=30),"Early Career",AND(online_course_student_data_1!F496&gt;=31,online_course_student_data_1!F496&lt;=40),"Mid Career",online_course_student_data_1!F496&gt;=41,"Senior")</f>
        <v>Mid Career</v>
      </c>
      <c r="P496" s="5" t="str" cm="1">
        <f t="array" ref="P496">_xlfn.IFS(AND((J496*100)+K496&gt;0,(J496*100)+K496&lt;=5),"Low",AND((J496*100)+K496&gt;5,(J496*100)+K496&lt;=15),"Medium",(J496*100)+K496&gt;15,"High")</f>
        <v>High</v>
      </c>
      <c r="Q496" s="24"/>
    </row>
    <row r="497" spans="1:17" x14ac:dyDescent="0.25">
      <c r="A497" s="4" t="s">
        <v>2168</v>
      </c>
      <c r="B497" s="5" t="str">
        <f>TRIM(PROPER(online_course_student_data_1!$B497))</f>
        <v>Megan Barron</v>
      </c>
      <c r="C497" s="4" t="str">
        <f>TRIM(CLEAN(online_course_student_data_1!$C497))</f>
        <v>ndiaz@diaz.net</v>
      </c>
      <c r="D497" s="5" t="str">
        <f>IF(LEFT(online_course_student_data_1!$D497,1)="F","Female","Male")</f>
        <v>Female</v>
      </c>
      <c r="E497" s="4" t="str">
        <f>IF(online_course_student_data_1!$E497="us","USA",IF(online_course_student_data_1!$E497="IN","INDIA",UPPER(online_course_student_data_1!$E497)))</f>
        <v>UK</v>
      </c>
      <c r="F497" s="13">
        <f>IF(OR(ISBLANK(online_course_student_data_1!F497),online_course_student_data_1!F497=0),ROUND(AVERAGE(online_course_student_data_1!F$2:F$1201),0),online_course_student_data_1!F497)</f>
        <v>16</v>
      </c>
      <c r="G497" s="10">
        <v>45208</v>
      </c>
      <c r="H497" s="5" t="str">
        <f>TRIM(online_course_student_data_1!H497)</f>
        <v>Machine Learning A-Z</v>
      </c>
      <c r="I497" s="5" t="str">
        <f>PROPER(TRIM(online_course_student_data_1!I497))</f>
        <v>Data Science</v>
      </c>
      <c r="J497" s="22">
        <f>IF(online_course_student_data_1!J497&gt;100%,online_course_student_data_1!J497/100,online_course_student_data_1!J497)</f>
        <v>0.17</v>
      </c>
      <c r="K497" s="11">
        <f>IF(online_course_student_data_1!K497&gt;2,online_course_student_data_1!K497/60,online_course_student_data_1!K497)</f>
        <v>2</v>
      </c>
      <c r="L497" s="4" t="s">
        <v>32</v>
      </c>
      <c r="M497" s="25" t="str">
        <f>IF(ISBLANK(online_course_student_data_1!M497),AVERAGE(1,5),IF(online_course_student_data_1!M497&gt;5,"5",online_course_student_data_1!M497))</f>
        <v>5</v>
      </c>
      <c r="N497" s="5">
        <f>LEN(online_course_student_data_1!N497)-LEN(SUBSTITUTE(online_course_student_data_1!N497,",",""))+1</f>
        <v>6</v>
      </c>
      <c r="O497" s="5" t="str" cm="1">
        <f t="array" ref="O497">_xlfn.IFS(OR(ISBLANK(online_course_student_data_1!F497),online_course_student_data_1!F497=0),"Unknown",AND(online_course_student_data_1!F497&gt;=18,online_course_student_data_1!F497&lt;=22),"Student",AND(online_course_student_data_1!F497&gt;=23,online_course_student_data_1!F497&lt;=30),"Early Career",AND(online_course_student_data_1!F497&gt;=31,online_course_student_data_1!F497&lt;=40),"Mid Career",online_course_student_data_1!F497&gt;=41,"Senior")</f>
        <v>Unknown</v>
      </c>
      <c r="P497" s="5" t="str" cm="1">
        <f t="array" ref="P497">_xlfn.IFS(AND((J497*100)+K497&gt;0,(J497*100)+K497&lt;=5),"Low",AND((J497*100)+K497&gt;5,(J497*100)+K497&lt;=15),"Medium",(J497*100)+K497&gt;15,"High")</f>
        <v>High</v>
      </c>
      <c r="Q497" s="24"/>
    </row>
    <row r="498" spans="1:17" x14ac:dyDescent="0.25">
      <c r="A498" s="4" t="s">
        <v>2172</v>
      </c>
      <c r="B498" s="5" t="str">
        <f>TRIM(PROPER(online_course_student_data_1!$B498))</f>
        <v>William Allen</v>
      </c>
      <c r="C498" s="4" t="str">
        <f>TRIM(CLEAN(online_course_student_data_1!$C498))</f>
        <v>wmclaughlin@pitts.com</v>
      </c>
      <c r="D498" s="5" t="str">
        <f>IF(LEFT(online_course_student_data_1!$D498,1)="F","Female","Male")</f>
        <v>Female</v>
      </c>
      <c r="E498" s="4" t="str">
        <f>IF(online_course_student_data_1!$E498="us","USA",IF(online_course_student_data_1!$E498="IN","INDIA",UPPER(online_course_student_data_1!$E498)))</f>
        <v>USA</v>
      </c>
      <c r="F498" s="13">
        <f>IF(OR(ISBLANK(online_course_student_data_1!F498),online_course_student_data_1!F498=0),ROUND(AVERAGE(online_course_student_data_1!F$2:F$1201),0),online_course_student_data_1!F498)</f>
        <v>16</v>
      </c>
      <c r="G498" s="10">
        <v>45781</v>
      </c>
      <c r="H498" s="5" t="str">
        <f>TRIM(online_course_student_data_1!H498)</f>
        <v>HTML &amp; CSS Basics</v>
      </c>
      <c r="I498" s="5" t="str">
        <f>PROPER(TRIM(online_course_student_data_1!I498))</f>
        <v>Web Development</v>
      </c>
      <c r="J498" s="22">
        <f>IF(online_course_student_data_1!J498&gt;100%,online_course_student_data_1!J498/100,online_course_student_data_1!J498)</f>
        <v>0.16</v>
      </c>
      <c r="K498" s="11">
        <f>IF(online_course_student_data_1!K498&gt;2,online_course_student_data_1!K498/60,online_course_student_data_1!K498)</f>
        <v>1</v>
      </c>
      <c r="L498" s="4" t="s">
        <v>32</v>
      </c>
      <c r="M498" s="25">
        <f>IF(ISBLANK(online_course_student_data_1!M498),AVERAGE(1,5),IF(online_course_student_data_1!M498&gt;5,"5",online_course_student_data_1!M498))</f>
        <v>2</v>
      </c>
      <c r="N498" s="5">
        <f>LEN(online_course_student_data_1!N498)-LEN(SUBSTITUTE(online_course_student_data_1!N498,",",""))+1</f>
        <v>3</v>
      </c>
      <c r="O498" s="5" t="str" cm="1">
        <f t="array" ref="O498">_xlfn.IFS(OR(ISBLANK(online_course_student_data_1!F498),online_course_student_data_1!F498=0),"Unknown",AND(online_course_student_data_1!F498&gt;=18,online_course_student_data_1!F498&lt;=22),"Student",AND(online_course_student_data_1!F498&gt;=23,online_course_student_data_1!F498&lt;=30),"Early Career",AND(online_course_student_data_1!F498&gt;=31,online_course_student_data_1!F498&lt;=40),"Mid Career",online_course_student_data_1!F498&gt;=41,"Senior")</f>
        <v>Unknown</v>
      </c>
      <c r="P498" s="5" t="str" cm="1">
        <f t="array" ref="P498">_xlfn.IFS(AND((J498*100)+K498&gt;0,(J498*100)+K498&lt;=5),"Low",AND((J498*100)+K498&gt;5,(J498*100)+K498&lt;=15),"Medium",(J498*100)+K498&gt;15,"High")</f>
        <v>High</v>
      </c>
      <c r="Q498" s="24"/>
    </row>
    <row r="499" spans="1:17" x14ac:dyDescent="0.25">
      <c r="A499" s="4" t="s">
        <v>2176</v>
      </c>
      <c r="B499" s="5" t="str">
        <f>TRIM(PROPER(online_course_student_data_1!$B499))</f>
        <v>Destiny Brown</v>
      </c>
      <c r="C499" s="4" t="str">
        <f>TRIM(CLEAN(online_course_student_data_1!$C499))</f>
        <v>htucker@gmail.com</v>
      </c>
      <c r="D499" s="5" t="str">
        <f>IF(LEFT(online_course_student_data_1!$D499,1)="F","Female","Male")</f>
        <v>Female</v>
      </c>
      <c r="E499" s="4" t="str">
        <f>IF(online_course_student_data_1!$E499="us","USA",IF(online_course_student_data_1!$E499="IN","INDIA",UPPER(online_course_student_data_1!$E499)))</f>
        <v>CANADA</v>
      </c>
      <c r="F499" s="13">
        <f>IF(OR(ISBLANK(online_course_student_data_1!F499),online_course_student_data_1!F499=0),ROUND(AVERAGE(online_course_student_data_1!F$2:F$1201),0),online_course_student_data_1!F499)</f>
        <v>39</v>
      </c>
      <c r="G499" s="10">
        <v>45155</v>
      </c>
      <c r="H499" s="5" t="str">
        <f>TRIM(online_course_student_data_1!H499)</f>
        <v>HTML &amp; CSS Basics</v>
      </c>
      <c r="I499" s="5" t="str">
        <f>PROPER(TRIM(online_course_student_data_1!I499))</f>
        <v>Web Development</v>
      </c>
      <c r="J499" s="22">
        <f>IF(online_course_student_data_1!J499&gt;100%,online_course_student_data_1!J499/100,online_course_student_data_1!J499)</f>
        <v>7.0000000000000007E-2</v>
      </c>
      <c r="K499" s="11">
        <f>IF(online_course_student_data_1!K499&gt;2,online_course_student_data_1!K499/60,online_course_student_data_1!K499)</f>
        <v>1</v>
      </c>
      <c r="L499" s="4" t="s">
        <v>32</v>
      </c>
      <c r="M499" s="25">
        <f>IF(ISBLANK(online_course_student_data_1!M499),AVERAGE(1,5),IF(online_course_student_data_1!M499&gt;5,"5",online_course_student_data_1!M499))</f>
        <v>4</v>
      </c>
      <c r="N499" s="5">
        <f>LEN(online_course_student_data_1!N499)-LEN(SUBSTITUTE(online_course_student_data_1!N499,",",""))+1</f>
        <v>1</v>
      </c>
      <c r="O499" s="5" t="str" cm="1">
        <f t="array" ref="O499">_xlfn.IFS(OR(ISBLANK(online_course_student_data_1!F499),online_course_student_data_1!F499=0),"Unknown",AND(online_course_student_data_1!F499&gt;=18,online_course_student_data_1!F499&lt;=22),"Student",AND(online_course_student_data_1!F499&gt;=23,online_course_student_data_1!F499&lt;=30),"Early Career",AND(online_course_student_data_1!F499&gt;=31,online_course_student_data_1!F499&lt;=40),"Mid Career",online_course_student_data_1!F499&gt;=41,"Senior")</f>
        <v>Mid Career</v>
      </c>
      <c r="P499" s="5" t="str" cm="1">
        <f t="array" ref="P499">_xlfn.IFS(AND((J499*100)+K499&gt;0,(J499*100)+K499&lt;=5),"Low",AND((J499*100)+K499&gt;5,(J499*100)+K499&lt;=15),"Medium",(J499*100)+K499&gt;15,"High")</f>
        <v>Medium</v>
      </c>
      <c r="Q499" s="24"/>
    </row>
    <row r="500" spans="1:17" x14ac:dyDescent="0.25">
      <c r="A500" s="4" t="s">
        <v>2179</v>
      </c>
      <c r="B500" s="5" t="str">
        <f>TRIM(PROPER(online_course_student_data_1!$B500))</f>
        <v>Ebony Oliver</v>
      </c>
      <c r="C500" s="4" t="str">
        <f>TRIM(CLEAN(online_course_student_data_1!$C500))</f>
        <v>patriciaellis@myers.com</v>
      </c>
      <c r="D500" s="5" t="str">
        <f>IF(LEFT(online_course_student_data_1!$D500,1)="F","Female","Male")</f>
        <v>Male</v>
      </c>
      <c r="E500" s="4" t="str">
        <f>IF(online_course_student_data_1!$E500="us","USA",IF(online_course_student_data_1!$E500="IN","INDIA",UPPER(online_course_student_data_1!$E500)))</f>
        <v>INDIA</v>
      </c>
      <c r="F500" s="13">
        <f>IF(OR(ISBLANK(online_course_student_data_1!F500),online_course_student_data_1!F500=0),ROUND(AVERAGE(online_course_student_data_1!F$2:F$1201),0),online_course_student_data_1!F500)</f>
        <v>29</v>
      </c>
      <c r="G500" s="10">
        <v>45447</v>
      </c>
      <c r="H500" s="5" t="str">
        <f>TRIM(online_course_student_data_1!H500)</f>
        <v>Digital Marketing 101</v>
      </c>
      <c r="I500" s="5" t="str">
        <f>PROPER(TRIM(online_course_student_data_1!I500))</f>
        <v>Marketing</v>
      </c>
      <c r="J500" s="22">
        <f>IF(online_course_student_data_1!J500&gt;100%,online_course_student_data_1!J500/100,online_course_student_data_1!J500)</f>
        <v>0.03</v>
      </c>
      <c r="K500" s="11">
        <f>IF(online_course_student_data_1!K500&gt;2,online_course_student_data_1!K500/60,online_course_student_data_1!K500)</f>
        <v>1.5</v>
      </c>
      <c r="L500" s="4" t="s">
        <v>39</v>
      </c>
      <c r="M500" s="25">
        <f>IF(ISBLANK(online_course_student_data_1!M500),AVERAGE(1,5),IF(online_course_student_data_1!M500&gt;5,"5",online_course_student_data_1!M500))</f>
        <v>1</v>
      </c>
      <c r="N500" s="5">
        <f>LEN(online_course_student_data_1!N500)-LEN(SUBSTITUTE(online_course_student_data_1!N500,",",""))+1</f>
        <v>4</v>
      </c>
      <c r="O500" s="5" t="str" cm="1">
        <f t="array" ref="O500">_xlfn.IFS(OR(ISBLANK(online_course_student_data_1!F500),online_course_student_data_1!F500=0),"Unknown",AND(online_course_student_data_1!F500&gt;=18,online_course_student_data_1!F500&lt;=22),"Student",AND(online_course_student_data_1!F500&gt;=23,online_course_student_data_1!F500&lt;=30),"Early Career",AND(online_course_student_data_1!F500&gt;=31,online_course_student_data_1!F500&lt;=40),"Mid Career",online_course_student_data_1!F500&gt;=41,"Senior")</f>
        <v>Early Career</v>
      </c>
      <c r="P500" s="5" t="str" cm="1">
        <f t="array" ref="P500">_xlfn.IFS(AND((J500*100)+K500&gt;0,(J500*100)+K500&lt;=5),"Low",AND((J500*100)+K500&gt;5,(J500*100)+K500&lt;=15),"Medium",(J500*100)+K500&gt;15,"High")</f>
        <v>Low</v>
      </c>
      <c r="Q500" s="24"/>
    </row>
    <row r="501" spans="1:17" x14ac:dyDescent="0.25">
      <c r="A501" s="4" t="s">
        <v>2183</v>
      </c>
      <c r="B501" s="5" t="str">
        <f>TRIM(PROPER(online_course_student_data_1!$B501))</f>
        <v>Kathleen Golden</v>
      </c>
      <c r="C501" s="4" t="str">
        <f>TRIM(CLEAN(online_course_student_data_1!$C501))</f>
        <v>robert82@reed-wallace.com</v>
      </c>
      <c r="D501" s="5" t="str">
        <f>IF(LEFT(online_course_student_data_1!$D501,1)="F","Female","Male")</f>
        <v>Male</v>
      </c>
      <c r="E501" s="4" t="str">
        <f>IF(online_course_student_data_1!$E501="us","USA",IF(online_course_student_data_1!$E501="IN","INDIA",UPPER(online_course_student_data_1!$E501)))</f>
        <v>UK</v>
      </c>
      <c r="F501" s="13">
        <f>IF(OR(ISBLANK(online_course_student_data_1!F501),online_course_student_data_1!F501=0),ROUND(AVERAGE(online_course_student_data_1!F$2:F$1201),0),online_course_student_data_1!F501)</f>
        <v>16</v>
      </c>
      <c r="G501" s="10">
        <v>44659</v>
      </c>
      <c r="H501" s="5" t="str">
        <f>TRIM(online_course_student_data_1!H501)</f>
        <v>Digital Marketing 101</v>
      </c>
      <c r="I501" s="5" t="str">
        <f>PROPER(TRIM(online_course_student_data_1!I501))</f>
        <v>Marketing</v>
      </c>
      <c r="J501" s="22">
        <f>IF(online_course_student_data_1!J501&gt;100%,online_course_student_data_1!J501/100,online_course_student_data_1!J501)</f>
        <v>0.97</v>
      </c>
      <c r="K501" s="11">
        <f>IF(online_course_student_data_1!K501&gt;2,online_course_student_data_1!K501/60,online_course_student_data_1!K501)</f>
        <v>1.5</v>
      </c>
      <c r="L501" s="4" t="s">
        <v>39</v>
      </c>
      <c r="M501" s="25">
        <f>IF(ISBLANK(online_course_student_data_1!M501),AVERAGE(1,5),IF(online_course_student_data_1!M501&gt;5,"5",online_course_student_data_1!M501))</f>
        <v>1</v>
      </c>
      <c r="N501" s="5">
        <f>LEN(online_course_student_data_1!N501)-LEN(SUBSTITUTE(online_course_student_data_1!N501,",",""))+1</f>
        <v>2</v>
      </c>
      <c r="O501" s="5" t="str" cm="1">
        <f t="array" ref="O501">_xlfn.IFS(OR(ISBLANK(online_course_student_data_1!F501),online_course_student_data_1!F501=0),"Unknown",AND(online_course_student_data_1!F501&gt;=18,online_course_student_data_1!F501&lt;=22),"Student",AND(online_course_student_data_1!F501&gt;=23,online_course_student_data_1!F501&lt;=30),"Early Career",AND(online_course_student_data_1!F501&gt;=31,online_course_student_data_1!F501&lt;=40),"Mid Career",online_course_student_data_1!F501&gt;=41,"Senior")</f>
        <v>Unknown</v>
      </c>
      <c r="P501" s="5" t="str" cm="1">
        <f t="array" ref="P501">_xlfn.IFS(AND((J501*100)+K501&gt;0,(J501*100)+K501&lt;=5),"Low",AND((J501*100)+K501&gt;5,(J501*100)+K501&lt;=15),"Medium",(J501*100)+K501&gt;15,"High")</f>
        <v>High</v>
      </c>
      <c r="Q501" s="24"/>
    </row>
    <row r="502" spans="1:17" x14ac:dyDescent="0.25">
      <c r="A502" s="4" t="s">
        <v>2187</v>
      </c>
      <c r="B502" s="5" t="str">
        <f>TRIM(PROPER(online_course_student_data_1!$B502))</f>
        <v>Sandy Stone</v>
      </c>
      <c r="C502" s="4" t="str">
        <f>TRIM(CLEAN(online_course_student_data_1!$C502))</f>
        <v>plane@hotmail.com</v>
      </c>
      <c r="D502" s="5" t="str">
        <f>IF(LEFT(online_course_student_data_1!$D502,1)="F","Female","Male")</f>
        <v>Female</v>
      </c>
      <c r="E502" s="4" t="str">
        <f>IF(online_course_student_data_1!$E502="us","USA",IF(online_course_student_data_1!$E502="IN","INDIA",UPPER(online_course_student_data_1!$E502)))</f>
        <v>USA</v>
      </c>
      <c r="F502" s="13">
        <f>IF(OR(ISBLANK(online_course_student_data_1!F502),online_course_student_data_1!F502=0),ROUND(AVERAGE(online_course_student_data_1!F$2:F$1201),0),online_course_student_data_1!F502)</f>
        <v>31</v>
      </c>
      <c r="G502" s="10">
        <v>44992</v>
      </c>
      <c r="H502" s="5" t="str">
        <f>TRIM(online_course_student_data_1!H502)</f>
        <v>Python for Data Science</v>
      </c>
      <c r="I502" s="5" t="str">
        <f>PROPER(TRIM(online_course_student_data_1!I502))</f>
        <v>Data Science</v>
      </c>
      <c r="J502" s="22">
        <f>IF(online_course_student_data_1!J502&gt;100%,online_course_student_data_1!J502/100,online_course_student_data_1!J502)</f>
        <v>0.23</v>
      </c>
      <c r="K502" s="11">
        <f>IF(online_course_student_data_1!K502&gt;2,online_course_student_data_1!K502/60,online_course_student_data_1!K502)</f>
        <v>2</v>
      </c>
      <c r="L502" s="4" t="s">
        <v>39</v>
      </c>
      <c r="M502" s="25">
        <f>IF(ISBLANK(online_course_student_data_1!M502),AVERAGE(1,5),IF(online_course_student_data_1!M502&gt;5,"5",online_course_student_data_1!M502))</f>
        <v>4</v>
      </c>
      <c r="N502" s="5">
        <f>LEN(online_course_student_data_1!N502)-LEN(SUBSTITUTE(online_course_student_data_1!N502,",",""))+1</f>
        <v>8</v>
      </c>
      <c r="O502" s="5" t="str" cm="1">
        <f t="array" ref="O502">_xlfn.IFS(OR(ISBLANK(online_course_student_data_1!F502),online_course_student_data_1!F502=0),"Unknown",AND(online_course_student_data_1!F502&gt;=18,online_course_student_data_1!F502&lt;=22),"Student",AND(online_course_student_data_1!F502&gt;=23,online_course_student_data_1!F502&lt;=30),"Early Career",AND(online_course_student_data_1!F502&gt;=31,online_course_student_data_1!F502&lt;=40),"Mid Career",online_course_student_data_1!F502&gt;=41,"Senior")</f>
        <v>Mid Career</v>
      </c>
      <c r="P502" s="5" t="str" cm="1">
        <f t="array" ref="P502">_xlfn.IFS(AND((J502*100)+K502&gt;0,(J502*100)+K502&lt;=5),"Low",AND((J502*100)+K502&gt;5,(J502*100)+K502&lt;=15),"Medium",(J502*100)+K502&gt;15,"High")</f>
        <v>High</v>
      </c>
      <c r="Q502" s="24"/>
    </row>
    <row r="503" spans="1:17" x14ac:dyDescent="0.25">
      <c r="A503" s="4" t="s">
        <v>2191</v>
      </c>
      <c r="B503" s="5" t="str">
        <f>TRIM(PROPER(online_course_student_data_1!$B503))</f>
        <v>Kimberly Ellis</v>
      </c>
      <c r="C503" s="4" t="str">
        <f>TRIM(CLEAN(online_course_student_data_1!$C503))</f>
        <v>george43@watson-roberts.com</v>
      </c>
      <c r="D503" s="5" t="str">
        <f>IF(LEFT(online_course_student_data_1!$D503,1)="F","Female","Male")</f>
        <v>Male</v>
      </c>
      <c r="E503" s="4" t="str">
        <f>IF(online_course_student_data_1!$E503="us","USA",IF(online_course_student_data_1!$E503="IN","INDIA",UPPER(online_course_student_data_1!$E503)))</f>
        <v>USA</v>
      </c>
      <c r="F503" s="13">
        <f>IF(OR(ISBLANK(online_course_student_data_1!F503),online_course_student_data_1!F503=0),ROUND(AVERAGE(online_course_student_data_1!F$2:F$1201),0),online_course_student_data_1!F503)</f>
        <v>16</v>
      </c>
      <c r="G503" s="10">
        <v>45164</v>
      </c>
      <c r="H503" s="5" t="str">
        <f>TRIM(online_course_student_data_1!H503)</f>
        <v>Machine Learning A-Z</v>
      </c>
      <c r="I503" s="5" t="str">
        <f>PROPER(TRIM(online_course_student_data_1!I503))</f>
        <v>Data Science</v>
      </c>
      <c r="J503" s="22">
        <f>IF(online_course_student_data_1!J503&gt;100%,online_course_student_data_1!J503/100,online_course_student_data_1!J503)</f>
        <v>0.17</v>
      </c>
      <c r="K503" s="11">
        <f>IF(online_course_student_data_1!K503&gt;2,online_course_student_data_1!K503/60,online_course_student_data_1!K503)</f>
        <v>2</v>
      </c>
      <c r="L503" s="4" t="s">
        <v>32</v>
      </c>
      <c r="M503" s="25">
        <f>IF(ISBLANK(online_course_student_data_1!M503),AVERAGE(1,5),IF(online_course_student_data_1!M503&gt;5,"5",online_course_student_data_1!M503))</f>
        <v>4</v>
      </c>
      <c r="N503" s="5">
        <f>LEN(online_course_student_data_1!N503)-LEN(SUBSTITUTE(online_course_student_data_1!N503,",",""))+1</f>
        <v>2</v>
      </c>
      <c r="O503" s="5" t="str" cm="1">
        <f t="array" ref="O503">_xlfn.IFS(OR(ISBLANK(online_course_student_data_1!F503),online_course_student_data_1!F503=0),"Unknown",AND(online_course_student_data_1!F503&gt;=18,online_course_student_data_1!F503&lt;=22),"Student",AND(online_course_student_data_1!F503&gt;=23,online_course_student_data_1!F503&lt;=30),"Early Career",AND(online_course_student_data_1!F503&gt;=31,online_course_student_data_1!F503&lt;=40),"Mid Career",online_course_student_data_1!F503&gt;=41,"Senior")</f>
        <v>Unknown</v>
      </c>
      <c r="P503" s="5" t="str" cm="1">
        <f t="array" ref="P503">_xlfn.IFS(AND((J503*100)+K503&gt;0,(J503*100)+K503&lt;=5),"Low",AND((J503*100)+K503&gt;5,(J503*100)+K503&lt;=15),"Medium",(J503*100)+K503&gt;15,"High")</f>
        <v>High</v>
      </c>
      <c r="Q503" s="24"/>
    </row>
    <row r="504" spans="1:17" x14ac:dyDescent="0.25">
      <c r="A504" s="4" t="s">
        <v>2194</v>
      </c>
      <c r="B504" s="5" t="str">
        <f>TRIM(PROPER(online_course_student_data_1!$B504))</f>
        <v>Thomas Joseph</v>
      </c>
      <c r="C504" s="4" t="str">
        <f>TRIM(CLEAN(online_course_student_data_1!$C504))</f>
        <v>teresafranco@hotmail.com</v>
      </c>
      <c r="D504" s="5" t="str">
        <f>IF(LEFT(online_course_student_data_1!$D504,1)="F","Female","Male")</f>
        <v>Male</v>
      </c>
      <c r="E504" s="4" t="str">
        <f>IF(online_course_student_data_1!$E504="us","USA",IF(online_course_student_data_1!$E504="IN","INDIA",UPPER(online_course_student_data_1!$E504)))</f>
        <v>GERMANY</v>
      </c>
      <c r="F504" s="13">
        <f>IF(OR(ISBLANK(online_course_student_data_1!F504),online_course_student_data_1!F504=0),ROUND(AVERAGE(online_course_student_data_1!F$2:F$1201),0),online_course_student_data_1!F504)</f>
        <v>45</v>
      </c>
      <c r="G504" s="10">
        <v>44888</v>
      </c>
      <c r="H504" s="5" t="str">
        <f>TRIM(online_course_student_data_1!H504)</f>
        <v>Adobe Illustrator Mastery</v>
      </c>
      <c r="I504" s="5" t="str">
        <f>PROPER(TRIM(online_course_student_data_1!I504))</f>
        <v>Design</v>
      </c>
      <c r="J504" s="22">
        <f>IF(online_course_student_data_1!J504&gt;100%,online_course_student_data_1!J504/100,online_course_student_data_1!J504)</f>
        <v>0.56000000000000005</v>
      </c>
      <c r="K504" s="11">
        <f>IF(online_course_student_data_1!K504&gt;2,online_course_student_data_1!K504/60,online_course_student_data_1!K504)</f>
        <v>1</v>
      </c>
      <c r="L504" s="4" t="s">
        <v>39</v>
      </c>
      <c r="M504" s="25">
        <f>IF(ISBLANK(online_course_student_data_1!M504),AVERAGE(1,5),IF(online_course_student_data_1!M504&gt;5,"5",online_course_student_data_1!M504))</f>
        <v>2</v>
      </c>
      <c r="N504" s="5">
        <f>LEN(online_course_student_data_1!N504)-LEN(SUBSTITUTE(online_course_student_data_1!N504,",",""))+1</f>
        <v>5</v>
      </c>
      <c r="O504" s="5" t="str" cm="1">
        <f t="array" ref="O504">_xlfn.IFS(OR(ISBLANK(online_course_student_data_1!F504),online_course_student_data_1!F504=0),"Unknown",AND(online_course_student_data_1!F504&gt;=18,online_course_student_data_1!F504&lt;=22),"Student",AND(online_course_student_data_1!F504&gt;=23,online_course_student_data_1!F504&lt;=30),"Early Career",AND(online_course_student_data_1!F504&gt;=31,online_course_student_data_1!F504&lt;=40),"Mid Career",online_course_student_data_1!F504&gt;=41,"Senior")</f>
        <v>Senior</v>
      </c>
      <c r="P504" s="5" t="str" cm="1">
        <f t="array" ref="P504">_xlfn.IFS(AND((J504*100)+K504&gt;0,(J504*100)+K504&lt;=5),"Low",AND((J504*100)+K504&gt;5,(J504*100)+K504&lt;=15),"Medium",(J504*100)+K504&gt;15,"High")</f>
        <v>High</v>
      </c>
      <c r="Q504" s="24"/>
    </row>
    <row r="505" spans="1:17" x14ac:dyDescent="0.25">
      <c r="A505" s="4" t="s">
        <v>2199</v>
      </c>
      <c r="B505" s="5" t="str">
        <f>TRIM(PROPER(online_course_student_data_1!$B505))</f>
        <v>Xavier Andrews</v>
      </c>
      <c r="C505" s="4" t="str">
        <f>TRIM(CLEAN(online_course_student_data_1!$C505))</f>
        <v>mike38@hotmail.com</v>
      </c>
      <c r="D505" s="5" t="str">
        <f>IF(LEFT(online_course_student_data_1!$D505,1)="F","Female","Male")</f>
        <v>Female</v>
      </c>
      <c r="E505" s="4" t="str">
        <f>IF(online_course_student_data_1!$E505="us","USA",IF(online_course_student_data_1!$E505="IN","INDIA",UPPER(online_course_student_data_1!$E505)))</f>
        <v>USA</v>
      </c>
      <c r="F505" s="13">
        <f>IF(OR(ISBLANK(online_course_student_data_1!F505),online_course_student_data_1!F505=0),ROUND(AVERAGE(online_course_student_data_1!F$2:F$1201),0),online_course_student_data_1!F505)</f>
        <v>16</v>
      </c>
      <c r="G505" s="10">
        <v>45779</v>
      </c>
      <c r="H505" s="5" t="str">
        <f>TRIM(online_course_student_data_1!H505)</f>
        <v>Startup Strategy</v>
      </c>
      <c r="I505" s="5" t="str">
        <f>PROPER(TRIM(online_course_student_data_1!I505))</f>
        <v>Business</v>
      </c>
      <c r="J505" s="22">
        <f>IF(online_course_student_data_1!J505&gt;100%,online_course_student_data_1!J505/100,online_course_student_data_1!J505)</f>
        <v>0.13</v>
      </c>
      <c r="K505" s="11">
        <f>IF(online_course_student_data_1!K505&gt;2,online_course_student_data_1!K505/60,online_course_student_data_1!K505)</f>
        <v>1</v>
      </c>
      <c r="L505" s="4" t="s">
        <v>32</v>
      </c>
      <c r="M505" s="25">
        <f>IF(ISBLANK(online_course_student_data_1!M505),AVERAGE(1,5),IF(online_course_student_data_1!M505&gt;5,"5",online_course_student_data_1!M505))</f>
        <v>4</v>
      </c>
      <c r="N505" s="5">
        <f>LEN(online_course_student_data_1!N505)-LEN(SUBSTITUTE(online_course_student_data_1!N505,",",""))+1</f>
        <v>1</v>
      </c>
      <c r="O505" s="5" t="str" cm="1">
        <f t="array" ref="O505">_xlfn.IFS(OR(ISBLANK(online_course_student_data_1!F505),online_course_student_data_1!F505=0),"Unknown",AND(online_course_student_data_1!F505&gt;=18,online_course_student_data_1!F505&lt;=22),"Student",AND(online_course_student_data_1!F505&gt;=23,online_course_student_data_1!F505&lt;=30),"Early Career",AND(online_course_student_data_1!F505&gt;=31,online_course_student_data_1!F505&lt;=40),"Mid Career",online_course_student_data_1!F505&gt;=41,"Senior")</f>
        <v>Unknown</v>
      </c>
      <c r="P505" s="5" t="str" cm="1">
        <f t="array" ref="P505">_xlfn.IFS(AND((J505*100)+K505&gt;0,(J505*100)+K505&lt;=5),"Low",AND((J505*100)+K505&gt;5,(J505*100)+K505&lt;=15),"Medium",(J505*100)+K505&gt;15,"High")</f>
        <v>Medium</v>
      </c>
      <c r="Q505" s="24"/>
    </row>
    <row r="506" spans="1:17" x14ac:dyDescent="0.25">
      <c r="A506" s="4" t="s">
        <v>2202</v>
      </c>
      <c r="B506" s="5" t="str">
        <f>TRIM(PROPER(online_course_student_data_1!$B506))</f>
        <v>Jerry Cantrell</v>
      </c>
      <c r="C506" s="4" t="str">
        <f>TRIM(CLEAN(online_course_student_data_1!$C506))</f>
        <v>knapprichard@yahoo.com</v>
      </c>
      <c r="D506" s="5" t="str">
        <f>IF(LEFT(online_course_student_data_1!$D506,1)="F","Female","Male")</f>
        <v>Male</v>
      </c>
      <c r="E506" s="4" t="str">
        <f>IF(online_course_student_data_1!$E506="us","USA",IF(online_course_student_data_1!$E506="IN","INDIA",UPPER(online_course_student_data_1!$E506)))</f>
        <v>USA</v>
      </c>
      <c r="F506" s="13">
        <f>IF(OR(ISBLANK(online_course_student_data_1!F506),online_course_student_data_1!F506=0),ROUND(AVERAGE(online_course_student_data_1!F$2:F$1201),0),online_course_student_data_1!F506)</f>
        <v>16</v>
      </c>
      <c r="G506" s="10">
        <v>44711</v>
      </c>
      <c r="H506" s="5" t="str">
        <f>TRIM(online_course_student_data_1!H506)</f>
        <v>Data Visualization with R</v>
      </c>
      <c r="I506" s="5" t="str">
        <f>PROPER(TRIM(online_course_student_data_1!I506))</f>
        <v>Data Science</v>
      </c>
      <c r="J506" s="22">
        <f>IF(online_course_student_data_1!J506&gt;100%,online_course_student_data_1!J506/100,online_course_student_data_1!J506)</f>
        <v>0.25</v>
      </c>
      <c r="K506" s="11">
        <f>IF(online_course_student_data_1!K506&gt;2,online_course_student_data_1!K506/60,online_course_student_data_1!K506)</f>
        <v>1.5</v>
      </c>
      <c r="L506" s="4" t="s">
        <v>32</v>
      </c>
      <c r="M506" s="25">
        <f>IF(ISBLANK(online_course_student_data_1!M506),AVERAGE(1,5),IF(online_course_student_data_1!M506&gt;5,"5",online_course_student_data_1!M506))</f>
        <v>3</v>
      </c>
      <c r="N506" s="5">
        <f>LEN(online_course_student_data_1!N506)-LEN(SUBSTITUTE(online_course_student_data_1!N506,",",""))+1</f>
        <v>3</v>
      </c>
      <c r="O506" s="5" t="str" cm="1">
        <f t="array" ref="O506">_xlfn.IFS(OR(ISBLANK(online_course_student_data_1!F506),online_course_student_data_1!F506=0),"Unknown",AND(online_course_student_data_1!F506&gt;=18,online_course_student_data_1!F506&lt;=22),"Student",AND(online_course_student_data_1!F506&gt;=23,online_course_student_data_1!F506&lt;=30),"Early Career",AND(online_course_student_data_1!F506&gt;=31,online_course_student_data_1!F506&lt;=40),"Mid Career",online_course_student_data_1!F506&gt;=41,"Senior")</f>
        <v>Unknown</v>
      </c>
      <c r="P506" s="5" t="str" cm="1">
        <f t="array" ref="P506">_xlfn.IFS(AND((J506*100)+K506&gt;0,(J506*100)+K506&lt;=5),"Low",AND((J506*100)+K506&gt;5,(J506*100)+K506&lt;=15),"Medium",(J506*100)+K506&gt;15,"High")</f>
        <v>High</v>
      </c>
      <c r="Q506" s="24"/>
    </row>
    <row r="507" spans="1:17" x14ac:dyDescent="0.25">
      <c r="A507" s="4" t="s">
        <v>2207</v>
      </c>
      <c r="B507" s="5" t="str">
        <f>TRIM(PROPER(online_course_student_data_1!$B507))</f>
        <v>Wayne Payne</v>
      </c>
      <c r="C507" s="4" t="str">
        <f>TRIM(CLEAN(online_course_student_data_1!$C507))</f>
        <v>thomas49@hotmail.com</v>
      </c>
      <c r="D507" s="5" t="str">
        <f>IF(LEFT(online_course_student_data_1!$D507,1)="F","Female","Male")</f>
        <v>Female</v>
      </c>
      <c r="E507" s="4" t="str">
        <f>IF(online_course_student_data_1!$E507="us","USA",IF(online_course_student_data_1!$E507="IN","INDIA",UPPER(online_course_student_data_1!$E507)))</f>
        <v>INDIA</v>
      </c>
      <c r="F507" s="13">
        <f>IF(OR(ISBLANK(online_course_student_data_1!F507),online_course_student_data_1!F507=0),ROUND(AVERAGE(online_course_student_data_1!F$2:F$1201),0),online_course_student_data_1!F507)</f>
        <v>26</v>
      </c>
      <c r="G507" s="10">
        <v>44883</v>
      </c>
      <c r="H507" s="5" t="str">
        <f>TRIM(online_course_student_data_1!H507)</f>
        <v>Social Media Strategy</v>
      </c>
      <c r="I507" s="5" t="str">
        <f>PROPER(TRIM(online_course_student_data_1!I507))</f>
        <v>Marketing</v>
      </c>
      <c r="J507" s="22">
        <f>IF(online_course_student_data_1!J507&gt;100%,online_course_student_data_1!J507/100,online_course_student_data_1!J507)</f>
        <v>0.45</v>
      </c>
      <c r="K507" s="11">
        <f>IF(online_course_student_data_1!K507&gt;2,online_course_student_data_1!K507/60,online_course_student_data_1!K507)</f>
        <v>1</v>
      </c>
      <c r="L507" s="4" t="s">
        <v>32</v>
      </c>
      <c r="M507" s="25">
        <f>IF(ISBLANK(online_course_student_data_1!M507),AVERAGE(1,5),IF(online_course_student_data_1!M507&gt;5,"5",online_course_student_data_1!M507))</f>
        <v>4</v>
      </c>
      <c r="N507" s="5">
        <f>LEN(online_course_student_data_1!N507)-LEN(SUBSTITUTE(online_course_student_data_1!N507,",",""))+1</f>
        <v>5</v>
      </c>
      <c r="O507" s="5" t="str" cm="1">
        <f t="array" ref="O507">_xlfn.IFS(OR(ISBLANK(online_course_student_data_1!F507),online_course_student_data_1!F507=0),"Unknown",AND(online_course_student_data_1!F507&gt;=18,online_course_student_data_1!F507&lt;=22),"Student",AND(online_course_student_data_1!F507&gt;=23,online_course_student_data_1!F507&lt;=30),"Early Career",AND(online_course_student_data_1!F507&gt;=31,online_course_student_data_1!F507&lt;=40),"Mid Career",online_course_student_data_1!F507&gt;=41,"Senior")</f>
        <v>Early Career</v>
      </c>
      <c r="P507" s="5" t="str" cm="1">
        <f t="array" ref="P507">_xlfn.IFS(AND((J507*100)+K507&gt;0,(J507*100)+K507&lt;=5),"Low",AND((J507*100)+K507&gt;5,(J507*100)+K507&lt;=15),"Medium",(J507*100)+K507&gt;15,"High")</f>
        <v>High</v>
      </c>
      <c r="Q507" s="24"/>
    </row>
    <row r="508" spans="1:17" x14ac:dyDescent="0.25">
      <c r="A508" s="4" t="s">
        <v>2212</v>
      </c>
      <c r="B508" s="5" t="str">
        <f>TRIM(PROPER(online_course_student_data_1!$B508))</f>
        <v>Gina Rodriguez</v>
      </c>
      <c r="C508" s="4" t="str">
        <f>TRIM(CLEAN(online_course_student_data_1!$C508))</f>
        <v>taylorandrea@yahoo.com</v>
      </c>
      <c r="D508" s="5" t="str">
        <f>IF(LEFT(online_course_student_data_1!$D508,1)="F","Female","Male")</f>
        <v>Female</v>
      </c>
      <c r="E508" s="4" t="str">
        <f>IF(online_course_student_data_1!$E508="us","USA",IF(online_course_student_data_1!$E508="IN","INDIA",UPPER(online_course_student_data_1!$E508)))</f>
        <v>UK</v>
      </c>
      <c r="F508" s="13">
        <f>IF(OR(ISBLANK(online_course_student_data_1!F508),online_course_student_data_1!F508=0),ROUND(AVERAGE(online_course_student_data_1!F$2:F$1201),0),online_course_student_data_1!F508)</f>
        <v>39</v>
      </c>
      <c r="G508" s="10">
        <v>44886</v>
      </c>
      <c r="H508" s="5" t="str">
        <f>TRIM(online_course_student_data_1!H508)</f>
        <v>Machine Learning A-Z</v>
      </c>
      <c r="I508" s="5" t="str">
        <f>PROPER(TRIM(online_course_student_data_1!I508))</f>
        <v>Data Science</v>
      </c>
      <c r="J508" s="22">
        <f>IF(online_course_student_data_1!J508&gt;100%,online_course_student_data_1!J508/100,online_course_student_data_1!J508)</f>
        <v>0.17</v>
      </c>
      <c r="K508" s="11">
        <f>IF(online_course_student_data_1!K508&gt;2,online_course_student_data_1!K508/60,online_course_student_data_1!K508)</f>
        <v>2</v>
      </c>
      <c r="L508" s="4" t="s">
        <v>39</v>
      </c>
      <c r="M508" s="25">
        <f>IF(ISBLANK(online_course_student_data_1!M508),AVERAGE(1,5),IF(online_course_student_data_1!M508&gt;5,"5",online_course_student_data_1!M508))</f>
        <v>1</v>
      </c>
      <c r="N508" s="5">
        <f>LEN(online_course_student_data_1!N508)-LEN(SUBSTITUTE(online_course_student_data_1!N508,",",""))+1</f>
        <v>8</v>
      </c>
      <c r="O508" s="5" t="str" cm="1">
        <f t="array" ref="O508">_xlfn.IFS(OR(ISBLANK(online_course_student_data_1!F508),online_course_student_data_1!F508=0),"Unknown",AND(online_course_student_data_1!F508&gt;=18,online_course_student_data_1!F508&lt;=22),"Student",AND(online_course_student_data_1!F508&gt;=23,online_course_student_data_1!F508&lt;=30),"Early Career",AND(online_course_student_data_1!F508&gt;=31,online_course_student_data_1!F508&lt;=40),"Mid Career",online_course_student_data_1!F508&gt;=41,"Senior")</f>
        <v>Mid Career</v>
      </c>
      <c r="P508" s="5" t="str" cm="1">
        <f t="array" ref="P508">_xlfn.IFS(AND((J508*100)+K508&gt;0,(J508*100)+K508&lt;=5),"Low",AND((J508*100)+K508&gt;5,(J508*100)+K508&lt;=15),"Medium",(J508*100)+K508&gt;15,"High")</f>
        <v>High</v>
      </c>
      <c r="Q508" s="24"/>
    </row>
    <row r="509" spans="1:17" x14ac:dyDescent="0.25">
      <c r="A509" s="4" t="s">
        <v>2217</v>
      </c>
      <c r="B509" s="5" t="str">
        <f>TRIM(PROPER(online_course_student_data_1!$B509))</f>
        <v>Brandon Brown</v>
      </c>
      <c r="C509" s="4" t="str">
        <f>TRIM(CLEAN(online_course_student_data_1!$C509))</f>
        <v>kimberlywang@johnson.info</v>
      </c>
      <c r="D509" s="5" t="str">
        <f>IF(LEFT(online_course_student_data_1!$D509,1)="F","Female","Male")</f>
        <v>Female</v>
      </c>
      <c r="E509" s="4" t="str">
        <f>IF(online_course_student_data_1!$E509="us","USA",IF(online_course_student_data_1!$E509="IN","INDIA",UPPER(online_course_student_data_1!$E509)))</f>
        <v>UK</v>
      </c>
      <c r="F509" s="13">
        <f>IF(OR(ISBLANK(online_course_student_data_1!F509),online_course_student_data_1!F509=0),ROUND(AVERAGE(online_course_student_data_1!F$2:F$1201),0),online_course_student_data_1!F509)</f>
        <v>16</v>
      </c>
      <c r="G509" s="10">
        <v>44696</v>
      </c>
      <c r="H509" s="5" t="str">
        <f>TRIM(online_course_student_data_1!H509)</f>
        <v>Social Media Strategy</v>
      </c>
      <c r="I509" s="5" t="str">
        <f>PROPER(TRIM(online_course_student_data_1!I509))</f>
        <v>Marketing</v>
      </c>
      <c r="J509" s="22">
        <f>IF(online_course_student_data_1!J509&gt;100%,online_course_student_data_1!J509/100,online_course_student_data_1!J509)</f>
        <v>0.79</v>
      </c>
      <c r="K509" s="11">
        <f>IF(online_course_student_data_1!K509&gt;2,online_course_student_data_1!K509/60,online_course_student_data_1!K509)</f>
        <v>1.5</v>
      </c>
      <c r="L509" s="4" t="s">
        <v>39</v>
      </c>
      <c r="M509" s="25">
        <f>IF(ISBLANK(online_course_student_data_1!M509),AVERAGE(1,5),IF(online_course_student_data_1!M509&gt;5,"5",online_course_student_data_1!M509))</f>
        <v>1</v>
      </c>
      <c r="N509" s="5">
        <f>LEN(online_course_student_data_1!N509)-LEN(SUBSTITUTE(online_course_student_data_1!N509,",",""))+1</f>
        <v>6</v>
      </c>
      <c r="O509" s="5" t="str" cm="1">
        <f t="array" ref="O509">_xlfn.IFS(OR(ISBLANK(online_course_student_data_1!F509),online_course_student_data_1!F509=0),"Unknown",AND(online_course_student_data_1!F509&gt;=18,online_course_student_data_1!F509&lt;=22),"Student",AND(online_course_student_data_1!F509&gt;=23,online_course_student_data_1!F509&lt;=30),"Early Career",AND(online_course_student_data_1!F509&gt;=31,online_course_student_data_1!F509&lt;=40),"Mid Career",online_course_student_data_1!F509&gt;=41,"Senior")</f>
        <v>Unknown</v>
      </c>
      <c r="P509" s="5" t="str" cm="1">
        <f t="array" ref="P509">_xlfn.IFS(AND((J509*100)+K509&gt;0,(J509*100)+K509&lt;=5),"Low",AND((J509*100)+K509&gt;5,(J509*100)+K509&lt;=15),"Medium",(J509*100)+K509&gt;15,"High")</f>
        <v>High</v>
      </c>
      <c r="Q509" s="24"/>
    </row>
    <row r="510" spans="1:17" x14ac:dyDescent="0.25">
      <c r="A510" s="4" t="s">
        <v>2222</v>
      </c>
      <c r="B510" s="5" t="str">
        <f>TRIM(PROPER(online_course_student_data_1!$B510))</f>
        <v>Cheyenne Stewart</v>
      </c>
      <c r="C510" s="4" t="str">
        <f>TRIM(CLEAN(online_course_student_data_1!$C510))</f>
        <v>raymond65@watson-mitchell.com</v>
      </c>
      <c r="D510" s="5" t="str">
        <f>IF(LEFT(online_course_student_data_1!$D510,1)="F","Female","Male")</f>
        <v>Female</v>
      </c>
      <c r="E510" s="4" t="str">
        <f>IF(online_course_student_data_1!$E510="us","USA",IF(online_course_student_data_1!$E510="IN","INDIA",UPPER(online_course_student_data_1!$E510)))</f>
        <v>USA</v>
      </c>
      <c r="F510" s="13">
        <f>IF(OR(ISBLANK(online_course_student_data_1!F510),online_course_student_data_1!F510=0),ROUND(AVERAGE(online_course_student_data_1!F$2:F$1201),0),online_course_student_data_1!F510)</f>
        <v>16</v>
      </c>
      <c r="G510" s="10">
        <v>45709</v>
      </c>
      <c r="H510" s="5" t="str">
        <f>TRIM(online_course_student_data_1!H510)</f>
        <v>SEO Fundamentals</v>
      </c>
      <c r="I510" s="5" t="str">
        <f>PROPER(TRIM(online_course_student_data_1!I510))</f>
        <v>Marketing</v>
      </c>
      <c r="J510" s="22">
        <f>IF(online_course_student_data_1!J510&gt;100%,online_course_student_data_1!J510/100,online_course_student_data_1!J510)</f>
        <v>0.97</v>
      </c>
      <c r="K510" s="11">
        <f>IF(online_course_student_data_1!K510&gt;2,online_course_student_data_1!K510/60,online_course_student_data_1!K510)</f>
        <v>0.75</v>
      </c>
      <c r="L510" s="4" t="s">
        <v>39</v>
      </c>
      <c r="M510" s="25">
        <f>IF(ISBLANK(online_course_student_data_1!M510),AVERAGE(1,5),IF(online_course_student_data_1!M510&gt;5,"5",online_course_student_data_1!M510))</f>
        <v>1</v>
      </c>
      <c r="N510" s="5">
        <f>LEN(online_course_student_data_1!N510)-LEN(SUBSTITUTE(online_course_student_data_1!N510,",",""))+1</f>
        <v>6</v>
      </c>
      <c r="O510" s="5" t="str" cm="1">
        <f t="array" ref="O510">_xlfn.IFS(OR(ISBLANK(online_course_student_data_1!F510),online_course_student_data_1!F510=0),"Unknown",AND(online_course_student_data_1!F510&gt;=18,online_course_student_data_1!F510&lt;=22),"Student",AND(online_course_student_data_1!F510&gt;=23,online_course_student_data_1!F510&lt;=30),"Early Career",AND(online_course_student_data_1!F510&gt;=31,online_course_student_data_1!F510&lt;=40),"Mid Career",online_course_student_data_1!F510&gt;=41,"Senior")</f>
        <v>Unknown</v>
      </c>
      <c r="P510" s="5" t="str" cm="1">
        <f t="array" ref="P510">_xlfn.IFS(AND((J510*100)+K510&gt;0,(J510*100)+K510&lt;=5),"Low",AND((J510*100)+K510&gt;5,(J510*100)+K510&lt;=15),"Medium",(J510*100)+K510&gt;15,"High")</f>
        <v>High</v>
      </c>
      <c r="Q510" s="24"/>
    </row>
    <row r="511" spans="1:17" x14ac:dyDescent="0.25">
      <c r="A511" s="4" t="s">
        <v>2226</v>
      </c>
      <c r="B511" s="5" t="str">
        <f>TRIM(PROPER(online_course_student_data_1!$B511))</f>
        <v>Nicholas Wallace</v>
      </c>
      <c r="C511" s="4" t="str">
        <f>TRIM(CLEAN(online_course_student_data_1!$C511))</f>
        <v>zroberts@hotmail.com</v>
      </c>
      <c r="D511" s="5" t="str">
        <f>IF(LEFT(online_course_student_data_1!$D511,1)="F","Female","Male")</f>
        <v>Male</v>
      </c>
      <c r="E511" s="4" t="str">
        <f>IF(online_course_student_data_1!$E511="us","USA",IF(online_course_student_data_1!$E511="IN","INDIA",UPPER(online_course_student_data_1!$E511)))</f>
        <v>UK</v>
      </c>
      <c r="F511" s="13">
        <f>IF(OR(ISBLANK(online_course_student_data_1!F511),online_course_student_data_1!F511=0),ROUND(AVERAGE(online_course_student_data_1!F$2:F$1201),0),online_course_student_data_1!F511)</f>
        <v>16</v>
      </c>
      <c r="G511" s="10">
        <v>45136</v>
      </c>
      <c r="H511" s="5" t="str">
        <f>TRIM(online_course_student_data_1!H511)</f>
        <v>Graphic Design Basics</v>
      </c>
      <c r="I511" s="5" t="str">
        <f>PROPER(TRIM(online_course_student_data_1!I511))</f>
        <v>Design</v>
      </c>
      <c r="J511" s="22">
        <f>IF(online_course_student_data_1!J511&gt;100%,online_course_student_data_1!J511/100,online_course_student_data_1!J511)</f>
        <v>0.99</v>
      </c>
      <c r="K511" s="11">
        <f>IF(online_course_student_data_1!K511&gt;2,online_course_student_data_1!K511/60,online_course_student_data_1!K511)</f>
        <v>1.5</v>
      </c>
      <c r="L511" s="4" t="s">
        <v>32</v>
      </c>
      <c r="M511" s="25">
        <f>IF(ISBLANK(online_course_student_data_1!M511),AVERAGE(1,5),IF(online_course_student_data_1!M511&gt;5,"5",online_course_student_data_1!M511))</f>
        <v>3</v>
      </c>
      <c r="N511" s="5">
        <f>LEN(online_course_student_data_1!N511)-LEN(SUBSTITUTE(online_course_student_data_1!N511,",",""))+1</f>
        <v>1</v>
      </c>
      <c r="O511" s="5" t="str" cm="1">
        <f t="array" ref="O511">_xlfn.IFS(OR(ISBLANK(online_course_student_data_1!F511),online_course_student_data_1!F511=0),"Unknown",AND(online_course_student_data_1!F511&gt;=18,online_course_student_data_1!F511&lt;=22),"Student",AND(online_course_student_data_1!F511&gt;=23,online_course_student_data_1!F511&lt;=30),"Early Career",AND(online_course_student_data_1!F511&gt;=31,online_course_student_data_1!F511&lt;=40),"Mid Career",online_course_student_data_1!F511&gt;=41,"Senior")</f>
        <v>Unknown</v>
      </c>
      <c r="P511" s="5" t="str" cm="1">
        <f t="array" ref="P511">_xlfn.IFS(AND((J511*100)+K511&gt;0,(J511*100)+K511&lt;=5),"Low",AND((J511*100)+K511&gt;5,(J511*100)+K511&lt;=15),"Medium",(J511*100)+K511&gt;15,"High")</f>
        <v>High</v>
      </c>
      <c r="Q511" s="24"/>
    </row>
    <row r="512" spans="1:17" x14ac:dyDescent="0.25">
      <c r="A512" s="4" t="s">
        <v>2230</v>
      </c>
      <c r="B512" s="5" t="str">
        <f>TRIM(PROPER(online_course_student_data_1!$B512))</f>
        <v>Linda Thomas</v>
      </c>
      <c r="C512" s="4" t="str">
        <f>TRIM(CLEAN(online_course_student_data_1!$C512))</f>
        <v>hmcneil@yahoo.com</v>
      </c>
      <c r="D512" s="5" t="str">
        <f>IF(LEFT(online_course_student_data_1!$D512,1)="F","Female","Male")</f>
        <v>Male</v>
      </c>
      <c r="E512" s="4" t="str">
        <f>IF(online_course_student_data_1!$E512="us","USA",IF(online_course_student_data_1!$E512="IN","INDIA",UPPER(online_course_student_data_1!$E512)))</f>
        <v>INDIA</v>
      </c>
      <c r="F512" s="13">
        <f>IF(OR(ISBLANK(online_course_student_data_1!F512),online_course_student_data_1!F512=0),ROUND(AVERAGE(online_course_student_data_1!F$2:F$1201),0),online_course_student_data_1!F512)</f>
        <v>16</v>
      </c>
      <c r="G512" s="10">
        <v>45316</v>
      </c>
      <c r="H512" s="5" t="str">
        <f>TRIM(online_course_student_data_1!H512)</f>
        <v>Social Media Strategy</v>
      </c>
      <c r="I512" s="5" t="str">
        <f>PROPER(TRIM(online_course_student_data_1!I512))</f>
        <v>Marketing</v>
      </c>
      <c r="J512" s="22">
        <f>IF(online_course_student_data_1!J512&gt;100%,online_course_student_data_1!J512/100,online_course_student_data_1!J512)</f>
        <v>0.69</v>
      </c>
      <c r="K512" s="11">
        <f>IF(online_course_student_data_1!K512&gt;2,online_course_student_data_1!K512/60,online_course_student_data_1!K512)</f>
        <v>1</v>
      </c>
      <c r="L512" s="4" t="s">
        <v>32</v>
      </c>
      <c r="M512" s="25">
        <f>IF(ISBLANK(online_course_student_data_1!M512),AVERAGE(1,5),IF(online_course_student_data_1!M512&gt;5,"5",online_course_student_data_1!M512))</f>
        <v>5</v>
      </c>
      <c r="N512" s="5">
        <f>LEN(online_course_student_data_1!N512)-LEN(SUBSTITUTE(online_course_student_data_1!N512,",",""))+1</f>
        <v>8</v>
      </c>
      <c r="O512" s="5" t="str" cm="1">
        <f t="array" ref="O512">_xlfn.IFS(OR(ISBLANK(online_course_student_data_1!F512),online_course_student_data_1!F512=0),"Unknown",AND(online_course_student_data_1!F512&gt;=18,online_course_student_data_1!F512&lt;=22),"Student",AND(online_course_student_data_1!F512&gt;=23,online_course_student_data_1!F512&lt;=30),"Early Career",AND(online_course_student_data_1!F512&gt;=31,online_course_student_data_1!F512&lt;=40),"Mid Career",online_course_student_data_1!F512&gt;=41,"Senior")</f>
        <v>Unknown</v>
      </c>
      <c r="P512" s="5" t="str" cm="1">
        <f t="array" ref="P512">_xlfn.IFS(AND((J512*100)+K512&gt;0,(J512*100)+K512&lt;=5),"Low",AND((J512*100)+K512&gt;5,(J512*100)+K512&lt;=15),"Medium",(J512*100)+K512&gt;15,"High")</f>
        <v>High</v>
      </c>
      <c r="Q512" s="24"/>
    </row>
    <row r="513" spans="1:17" x14ac:dyDescent="0.25">
      <c r="A513" s="4" t="s">
        <v>2235</v>
      </c>
      <c r="B513" s="5" t="str">
        <f>TRIM(PROPER(online_course_student_data_1!$B513))</f>
        <v>Aaron Fowler</v>
      </c>
      <c r="C513" s="4" t="str">
        <f>TRIM(CLEAN(online_course_student_data_1!$C513))</f>
        <v>dthompson@hotmail.com</v>
      </c>
      <c r="D513" s="5" t="str">
        <f>IF(LEFT(online_course_student_data_1!$D513,1)="F","Female","Male")</f>
        <v>Female</v>
      </c>
      <c r="E513" s="4" t="str">
        <f>IF(online_course_student_data_1!$E513="us","USA",IF(online_course_student_data_1!$E513="IN","INDIA",UPPER(online_course_student_data_1!$E513)))</f>
        <v>INDIA</v>
      </c>
      <c r="F513" s="13">
        <f>IF(OR(ISBLANK(online_course_student_data_1!F513),online_course_student_data_1!F513=0),ROUND(AVERAGE(online_course_student_data_1!F$2:F$1201),0),online_course_student_data_1!F513)</f>
        <v>16</v>
      </c>
      <c r="G513" s="10">
        <v>44760</v>
      </c>
      <c r="H513" s="5" t="str">
        <f>TRIM(online_course_student_data_1!H513)</f>
        <v>Adobe Illustrator Mastery</v>
      </c>
      <c r="I513" s="5" t="str">
        <f>PROPER(TRIM(online_course_student_data_1!I513))</f>
        <v>Design</v>
      </c>
      <c r="J513" s="22">
        <f>IF(online_course_student_data_1!J513&gt;100%,online_course_student_data_1!J513/100,online_course_student_data_1!J513)</f>
        <v>0.03</v>
      </c>
      <c r="K513" s="11">
        <f>IF(online_course_student_data_1!K513&gt;2,online_course_student_data_1!K513/60,online_course_student_data_1!K513)</f>
        <v>2</v>
      </c>
      <c r="L513" s="4" t="s">
        <v>32</v>
      </c>
      <c r="M513" s="25">
        <f>IF(ISBLANK(online_course_student_data_1!M513),AVERAGE(1,5),IF(online_course_student_data_1!M513&gt;5,"5",online_course_student_data_1!M513))</f>
        <v>5</v>
      </c>
      <c r="N513" s="5">
        <f>LEN(online_course_student_data_1!N513)-LEN(SUBSTITUTE(online_course_student_data_1!N513,",",""))+1</f>
        <v>6</v>
      </c>
      <c r="O513" s="5" t="str" cm="1">
        <f t="array" ref="O513">_xlfn.IFS(OR(ISBLANK(online_course_student_data_1!F513),online_course_student_data_1!F513=0),"Unknown",AND(online_course_student_data_1!F513&gt;=18,online_course_student_data_1!F513&lt;=22),"Student",AND(online_course_student_data_1!F513&gt;=23,online_course_student_data_1!F513&lt;=30),"Early Career",AND(online_course_student_data_1!F513&gt;=31,online_course_student_data_1!F513&lt;=40),"Mid Career",online_course_student_data_1!F513&gt;=41,"Senior")</f>
        <v>Unknown</v>
      </c>
      <c r="P513" s="5" t="str" cm="1">
        <f t="array" ref="P513">_xlfn.IFS(AND((J513*100)+K513&gt;0,(J513*100)+K513&lt;=5),"Low",AND((J513*100)+K513&gt;5,(J513*100)+K513&lt;=15),"Medium",(J513*100)+K513&gt;15,"High")</f>
        <v>Low</v>
      </c>
      <c r="Q513" s="24"/>
    </row>
    <row r="514" spans="1:17" x14ac:dyDescent="0.25">
      <c r="A514" s="4" t="s">
        <v>2239</v>
      </c>
      <c r="B514" s="5" t="str">
        <f>TRIM(PROPER(online_course_student_data_1!$B514))</f>
        <v>James Spencer</v>
      </c>
      <c r="C514" s="4" t="str">
        <f>TRIM(CLEAN(online_course_student_data_1!$C514))</f>
        <v>mary47@singh.com</v>
      </c>
      <c r="D514" s="5" t="str">
        <f>IF(LEFT(online_course_student_data_1!$D514,1)="F","Female","Male")</f>
        <v>Female</v>
      </c>
      <c r="E514" s="4" t="str">
        <f>IF(online_course_student_data_1!$E514="us","USA",IF(online_course_student_data_1!$E514="IN","INDIA",UPPER(online_course_student_data_1!$E514)))</f>
        <v>USA</v>
      </c>
      <c r="F514" s="13">
        <f>IF(OR(ISBLANK(online_course_student_data_1!F514),online_course_student_data_1!F514=0),ROUND(AVERAGE(online_course_student_data_1!F$2:F$1201),0),online_course_student_data_1!F514)</f>
        <v>16</v>
      </c>
      <c r="G514" s="10">
        <v>45421</v>
      </c>
      <c r="H514" s="5" t="str">
        <f>TRIM(online_course_student_data_1!H514)</f>
        <v>UI/UX Fundamentals</v>
      </c>
      <c r="I514" s="5" t="str">
        <f>PROPER(TRIM(online_course_student_data_1!I514))</f>
        <v>Design</v>
      </c>
      <c r="J514" s="22">
        <f>IF(online_course_student_data_1!J514&gt;100%,online_course_student_data_1!J514/100,online_course_student_data_1!J514)</f>
        <v>0.84</v>
      </c>
      <c r="K514" s="11">
        <f>IF(online_course_student_data_1!K514&gt;2,online_course_student_data_1!K514/60,online_course_student_data_1!K514)</f>
        <v>2</v>
      </c>
      <c r="L514" s="4" t="s">
        <v>39</v>
      </c>
      <c r="M514" s="25">
        <f>IF(ISBLANK(online_course_student_data_1!M514),AVERAGE(1,5),IF(online_course_student_data_1!M514&gt;5,"5",online_course_student_data_1!M514))</f>
        <v>2</v>
      </c>
      <c r="N514" s="5">
        <f>LEN(online_course_student_data_1!N514)-LEN(SUBSTITUTE(online_course_student_data_1!N514,",",""))+1</f>
        <v>6</v>
      </c>
      <c r="O514" s="5" t="str" cm="1">
        <f t="array" ref="O514">_xlfn.IFS(OR(ISBLANK(online_course_student_data_1!F514),online_course_student_data_1!F514=0),"Unknown",AND(online_course_student_data_1!F514&gt;=18,online_course_student_data_1!F514&lt;=22),"Student",AND(online_course_student_data_1!F514&gt;=23,online_course_student_data_1!F514&lt;=30),"Early Career",AND(online_course_student_data_1!F514&gt;=31,online_course_student_data_1!F514&lt;=40),"Mid Career",online_course_student_data_1!F514&gt;=41,"Senior")</f>
        <v>Unknown</v>
      </c>
      <c r="P514" s="5" t="str" cm="1">
        <f t="array" ref="P514">_xlfn.IFS(AND((J514*100)+K514&gt;0,(J514*100)+K514&lt;=5),"Low",AND((J514*100)+K514&gt;5,(J514*100)+K514&lt;=15),"Medium",(J514*100)+K514&gt;15,"High")</f>
        <v>High</v>
      </c>
      <c r="Q514" s="24"/>
    </row>
    <row r="515" spans="1:17" x14ac:dyDescent="0.25">
      <c r="A515" s="4" t="s">
        <v>2243</v>
      </c>
      <c r="B515" s="5" t="str">
        <f>TRIM(PROPER(online_course_student_data_1!$B515))</f>
        <v>Becky Wade</v>
      </c>
      <c r="C515" s="4" t="str">
        <f>TRIM(CLEAN(online_course_student_data_1!$C515))</f>
        <v>swhite@hotmail.com</v>
      </c>
      <c r="D515" s="5" t="str">
        <f>IF(LEFT(online_course_student_data_1!$D515,1)="F","Female","Male")</f>
        <v>Male</v>
      </c>
      <c r="E515" s="4" t="str">
        <f>IF(online_course_student_data_1!$E515="us","USA",IF(online_course_student_data_1!$E515="IN","INDIA",UPPER(online_course_student_data_1!$E515)))</f>
        <v>UK</v>
      </c>
      <c r="F515" s="13">
        <f>IF(OR(ISBLANK(online_course_student_data_1!F515),online_course_student_data_1!F515=0),ROUND(AVERAGE(online_course_student_data_1!F$2:F$1201),0),online_course_student_data_1!F515)</f>
        <v>36</v>
      </c>
      <c r="G515" s="10">
        <v>45066</v>
      </c>
      <c r="H515" s="5" t="str">
        <f>TRIM(online_course_student_data_1!H515)</f>
        <v>Data Visualization with R</v>
      </c>
      <c r="I515" s="5" t="str">
        <f>PROPER(TRIM(online_course_student_data_1!I515))</f>
        <v>Data Science</v>
      </c>
      <c r="J515" s="22">
        <f>IF(online_course_student_data_1!J515&gt;100%,online_course_student_data_1!J515/100,online_course_student_data_1!J515)</f>
        <v>0.54</v>
      </c>
      <c r="K515" s="11">
        <f>IF(online_course_student_data_1!K515&gt;2,online_course_student_data_1!K515/60,online_course_student_data_1!K515)</f>
        <v>1.5</v>
      </c>
      <c r="L515" s="4" t="s">
        <v>39</v>
      </c>
      <c r="M515" s="25">
        <f>IF(ISBLANK(online_course_student_data_1!M515),AVERAGE(1,5),IF(online_course_student_data_1!M515&gt;5,"5",online_course_student_data_1!M515))</f>
        <v>5</v>
      </c>
      <c r="N515" s="5">
        <f>LEN(online_course_student_data_1!N515)-LEN(SUBSTITUTE(online_course_student_data_1!N515,",",""))+1</f>
        <v>6</v>
      </c>
      <c r="O515" s="5" t="str" cm="1">
        <f t="array" ref="O515">_xlfn.IFS(OR(ISBLANK(online_course_student_data_1!F515),online_course_student_data_1!F515=0),"Unknown",AND(online_course_student_data_1!F515&gt;=18,online_course_student_data_1!F515&lt;=22),"Student",AND(online_course_student_data_1!F515&gt;=23,online_course_student_data_1!F515&lt;=30),"Early Career",AND(online_course_student_data_1!F515&gt;=31,online_course_student_data_1!F515&lt;=40),"Mid Career",online_course_student_data_1!F515&gt;=41,"Senior")</f>
        <v>Mid Career</v>
      </c>
      <c r="P515" s="5" t="str" cm="1">
        <f t="array" ref="P515">_xlfn.IFS(AND((J515*100)+K515&gt;0,(J515*100)+K515&lt;=5),"Low",AND((J515*100)+K515&gt;5,(J515*100)+K515&lt;=15),"Medium",(J515*100)+K515&gt;15,"High")</f>
        <v>High</v>
      </c>
      <c r="Q515" s="24"/>
    </row>
    <row r="516" spans="1:17" x14ac:dyDescent="0.25">
      <c r="A516" s="4" t="s">
        <v>2248</v>
      </c>
      <c r="B516" s="5" t="str">
        <f>TRIM(PROPER(online_course_student_data_1!$B516))</f>
        <v>Wesley George Md</v>
      </c>
      <c r="C516" s="4" t="str">
        <f>TRIM(CLEAN(online_course_student_data_1!$C516))</f>
        <v>ooneill@hotmail.com</v>
      </c>
      <c r="D516" s="5" t="str">
        <f>IF(LEFT(online_course_student_data_1!$D516,1)="F","Female","Male")</f>
        <v>Female</v>
      </c>
      <c r="E516" s="4" t="str">
        <f>IF(online_course_student_data_1!$E516="us","USA",IF(online_course_student_data_1!$E516="IN","INDIA",UPPER(online_course_student_data_1!$E516)))</f>
        <v>INDIA</v>
      </c>
      <c r="F516" s="13">
        <f>IF(OR(ISBLANK(online_course_student_data_1!F516),online_course_student_data_1!F516=0),ROUND(AVERAGE(online_course_student_data_1!F$2:F$1201),0),online_course_student_data_1!F516)</f>
        <v>16</v>
      </c>
      <c r="G516" s="10">
        <v>45038</v>
      </c>
      <c r="H516" s="5" t="str">
        <f>TRIM(online_course_student_data_1!H516)</f>
        <v>SEO Fundamentals</v>
      </c>
      <c r="I516" s="5" t="str">
        <f>PROPER(TRIM(online_course_student_data_1!I516))</f>
        <v>Marketing</v>
      </c>
      <c r="J516" s="22">
        <f>IF(online_course_student_data_1!J516&gt;100%,online_course_student_data_1!J516/100,online_course_student_data_1!J516)</f>
        <v>0.62</v>
      </c>
      <c r="K516" s="11">
        <f>IF(online_course_student_data_1!K516&gt;2,online_course_student_data_1!K516/60,online_course_student_data_1!K516)</f>
        <v>0.75</v>
      </c>
      <c r="L516" s="4" t="s">
        <v>32</v>
      </c>
      <c r="M516" s="25">
        <f>IF(ISBLANK(online_course_student_data_1!M516),AVERAGE(1,5),IF(online_course_student_data_1!M516&gt;5,"5",online_course_student_data_1!M516))</f>
        <v>1</v>
      </c>
      <c r="N516" s="5">
        <f>LEN(online_course_student_data_1!N516)-LEN(SUBSTITUTE(online_course_student_data_1!N516,",",""))+1</f>
        <v>6</v>
      </c>
      <c r="O516" s="5" t="str" cm="1">
        <f t="array" ref="O516">_xlfn.IFS(OR(ISBLANK(online_course_student_data_1!F516),online_course_student_data_1!F516=0),"Unknown",AND(online_course_student_data_1!F516&gt;=18,online_course_student_data_1!F516&lt;=22),"Student",AND(online_course_student_data_1!F516&gt;=23,online_course_student_data_1!F516&lt;=30),"Early Career",AND(online_course_student_data_1!F516&gt;=31,online_course_student_data_1!F516&lt;=40),"Mid Career",online_course_student_data_1!F516&gt;=41,"Senior")</f>
        <v>Unknown</v>
      </c>
      <c r="P516" s="5" t="str" cm="1">
        <f t="array" ref="P516">_xlfn.IFS(AND((J516*100)+K516&gt;0,(J516*100)+K516&lt;=5),"Low",AND((J516*100)+K516&gt;5,(J516*100)+K516&lt;=15),"Medium",(J516*100)+K516&gt;15,"High")</f>
        <v>High</v>
      </c>
      <c r="Q516" s="24"/>
    </row>
    <row r="517" spans="1:17" x14ac:dyDescent="0.25">
      <c r="A517" s="4" t="s">
        <v>2253</v>
      </c>
      <c r="B517" s="5" t="str">
        <f>TRIM(PROPER(online_course_student_data_1!$B517))</f>
        <v>Nicholas Smith</v>
      </c>
      <c r="C517" s="4" t="str">
        <f>TRIM(CLEAN(online_course_student_data_1!$C517))</f>
        <v>bonniethomas@yahoo.com</v>
      </c>
      <c r="D517" s="5" t="str">
        <f>IF(LEFT(online_course_student_data_1!$D517,1)="F","Female","Male")</f>
        <v>Male</v>
      </c>
      <c r="E517" s="4" t="str">
        <f>IF(online_course_student_data_1!$E517="us","USA",IF(online_course_student_data_1!$E517="IN","INDIA",UPPER(online_course_student_data_1!$E517)))</f>
        <v>CANADA</v>
      </c>
      <c r="F517" s="13">
        <f>IF(OR(ISBLANK(online_course_student_data_1!F517),online_course_student_data_1!F517=0),ROUND(AVERAGE(online_course_student_data_1!F$2:F$1201),0),online_course_student_data_1!F517)</f>
        <v>16</v>
      </c>
      <c r="G517" s="10">
        <v>45397</v>
      </c>
      <c r="H517" s="5" t="str">
        <f>TRIM(online_course_student_data_1!H517)</f>
        <v>Project Management Essentials</v>
      </c>
      <c r="I517" s="5" t="str">
        <f>PROPER(TRIM(online_course_student_data_1!I517))</f>
        <v>Business</v>
      </c>
      <c r="J517" s="22">
        <f>IF(online_course_student_data_1!J517&gt;100%,online_course_student_data_1!J517/100,online_course_student_data_1!J517)</f>
        <v>1</v>
      </c>
      <c r="K517" s="11">
        <f>IF(online_course_student_data_1!K517&gt;2,online_course_student_data_1!K517/60,online_course_student_data_1!K517)</f>
        <v>1.5</v>
      </c>
      <c r="L517" s="4" t="s">
        <v>39</v>
      </c>
      <c r="M517" s="25">
        <f>IF(ISBLANK(online_course_student_data_1!M517),AVERAGE(1,5),IF(online_course_student_data_1!M517&gt;5,"5",online_course_student_data_1!M517))</f>
        <v>1</v>
      </c>
      <c r="N517" s="5">
        <f>LEN(online_course_student_data_1!N517)-LEN(SUBSTITUTE(online_course_student_data_1!N517,",",""))+1</f>
        <v>7</v>
      </c>
      <c r="O517" s="5" t="str" cm="1">
        <f t="array" ref="O517">_xlfn.IFS(OR(ISBLANK(online_course_student_data_1!F517),online_course_student_data_1!F517=0),"Unknown",AND(online_course_student_data_1!F517&gt;=18,online_course_student_data_1!F517&lt;=22),"Student",AND(online_course_student_data_1!F517&gt;=23,online_course_student_data_1!F517&lt;=30),"Early Career",AND(online_course_student_data_1!F517&gt;=31,online_course_student_data_1!F517&lt;=40),"Mid Career",online_course_student_data_1!F517&gt;=41,"Senior")</f>
        <v>Unknown</v>
      </c>
      <c r="P517" s="5" t="str" cm="1">
        <f t="array" ref="P517">_xlfn.IFS(AND((J517*100)+K517&gt;0,(J517*100)+K517&lt;=5),"Low",AND((J517*100)+K517&gt;5,(J517*100)+K517&lt;=15),"Medium",(J517*100)+K517&gt;15,"High")</f>
        <v>High</v>
      </c>
      <c r="Q517" s="24"/>
    </row>
    <row r="518" spans="1:17" x14ac:dyDescent="0.25">
      <c r="A518" s="4" t="s">
        <v>2257</v>
      </c>
      <c r="B518" s="5" t="str">
        <f>TRIM(PROPER(online_course_student_data_1!$B518))</f>
        <v>Jason Barr</v>
      </c>
      <c r="C518" s="4" t="str">
        <f>TRIM(CLEAN(online_course_student_data_1!$C518))</f>
        <v>robertsalyssa@gmail.com</v>
      </c>
      <c r="D518" s="5" t="str">
        <f>IF(LEFT(online_course_student_data_1!$D518,1)="F","Female","Male")</f>
        <v>Female</v>
      </c>
      <c r="E518" s="4" t="str">
        <f>IF(online_course_student_data_1!$E518="us","USA",IF(online_course_student_data_1!$E518="IN","INDIA",UPPER(online_course_student_data_1!$E518)))</f>
        <v>USA</v>
      </c>
      <c r="F518" s="13">
        <f>IF(OR(ISBLANK(online_course_student_data_1!F518),online_course_student_data_1!F518=0),ROUND(AVERAGE(online_course_student_data_1!F$2:F$1201),0),online_course_student_data_1!F518)</f>
        <v>16</v>
      </c>
      <c r="G518" s="10">
        <v>45734</v>
      </c>
      <c r="H518" s="5" t="str">
        <f>TRIM(online_course_student_data_1!H518)</f>
        <v>React for Beginners</v>
      </c>
      <c r="I518" s="5" t="str">
        <f>PROPER(TRIM(online_course_student_data_1!I518))</f>
        <v>Web Development</v>
      </c>
      <c r="J518" s="22">
        <f>IF(online_course_student_data_1!J518&gt;100%,online_course_student_data_1!J518/100,online_course_student_data_1!J518)</f>
        <v>0.12</v>
      </c>
      <c r="K518" s="11">
        <f>IF(online_course_student_data_1!K518&gt;2,online_course_student_data_1!K518/60,online_course_student_data_1!K518)</f>
        <v>1</v>
      </c>
      <c r="L518" s="4" t="s">
        <v>39</v>
      </c>
      <c r="M518" s="25">
        <f>IF(ISBLANK(online_course_student_data_1!M518),AVERAGE(1,5),IF(online_course_student_data_1!M518&gt;5,"5",online_course_student_data_1!M518))</f>
        <v>5</v>
      </c>
      <c r="N518" s="5">
        <f>LEN(online_course_student_data_1!N518)-LEN(SUBSTITUTE(online_course_student_data_1!N518,",",""))+1</f>
        <v>2</v>
      </c>
      <c r="O518" s="5" t="str" cm="1">
        <f t="array" ref="O518">_xlfn.IFS(OR(ISBLANK(online_course_student_data_1!F518),online_course_student_data_1!F518=0),"Unknown",AND(online_course_student_data_1!F518&gt;=18,online_course_student_data_1!F518&lt;=22),"Student",AND(online_course_student_data_1!F518&gt;=23,online_course_student_data_1!F518&lt;=30),"Early Career",AND(online_course_student_data_1!F518&gt;=31,online_course_student_data_1!F518&lt;=40),"Mid Career",online_course_student_data_1!F518&gt;=41,"Senior")</f>
        <v>Unknown</v>
      </c>
      <c r="P518" s="5" t="str" cm="1">
        <f t="array" ref="P518">_xlfn.IFS(AND((J518*100)+K518&gt;0,(J518*100)+K518&lt;=5),"Low",AND((J518*100)+K518&gt;5,(J518*100)+K518&lt;=15),"Medium",(J518*100)+K518&gt;15,"High")</f>
        <v>Medium</v>
      </c>
      <c r="Q518" s="24"/>
    </row>
    <row r="519" spans="1:17" x14ac:dyDescent="0.25">
      <c r="A519" s="4" t="s">
        <v>2262</v>
      </c>
      <c r="B519" s="5" t="str">
        <f>TRIM(PROPER(online_course_student_data_1!$B519))</f>
        <v>Linda Jackson</v>
      </c>
      <c r="C519" s="4" t="str">
        <f>TRIM(CLEAN(online_course_student_data_1!$C519))</f>
        <v>margaret44@hotmail.com</v>
      </c>
      <c r="D519" s="5" t="str">
        <f>IF(LEFT(online_course_student_data_1!$D519,1)="F","Female","Male")</f>
        <v>Female</v>
      </c>
      <c r="E519" s="4" t="str">
        <f>IF(online_course_student_data_1!$E519="us","USA",IF(online_course_student_data_1!$E519="IN","INDIA",UPPER(online_course_student_data_1!$E519)))</f>
        <v>INDIA</v>
      </c>
      <c r="F519" s="13">
        <f>IF(OR(ISBLANK(online_course_student_data_1!F519),online_course_student_data_1!F519=0),ROUND(AVERAGE(online_course_student_data_1!F$2:F$1201),0),online_course_student_data_1!F519)</f>
        <v>23</v>
      </c>
      <c r="G519" s="10">
        <v>45456</v>
      </c>
      <c r="H519" s="5" t="str">
        <f>TRIM(online_course_student_data_1!H519)</f>
        <v>Finance 101</v>
      </c>
      <c r="I519" s="5" t="str">
        <f>PROPER(TRIM(online_course_student_data_1!I519))</f>
        <v>Business</v>
      </c>
      <c r="J519" s="22">
        <f>IF(online_course_student_data_1!J519&gt;100%,online_course_student_data_1!J519/100,online_course_student_data_1!J519)</f>
        <v>0.4</v>
      </c>
      <c r="K519" s="11">
        <f>IF(online_course_student_data_1!K519&gt;2,online_course_student_data_1!K519/60,online_course_student_data_1!K519)</f>
        <v>2</v>
      </c>
      <c r="L519" s="4" t="s">
        <v>32</v>
      </c>
      <c r="M519" s="25">
        <f>IF(ISBLANK(online_course_student_data_1!M519),AVERAGE(1,5),IF(online_course_student_data_1!M519&gt;5,"5",online_course_student_data_1!M519))</f>
        <v>2</v>
      </c>
      <c r="N519" s="5">
        <f>LEN(online_course_student_data_1!N519)-LEN(SUBSTITUTE(online_course_student_data_1!N519,",",""))+1</f>
        <v>5</v>
      </c>
      <c r="O519" s="5" t="str" cm="1">
        <f t="array" ref="O519">_xlfn.IFS(OR(ISBLANK(online_course_student_data_1!F519),online_course_student_data_1!F519=0),"Unknown",AND(online_course_student_data_1!F519&gt;=18,online_course_student_data_1!F519&lt;=22),"Student",AND(online_course_student_data_1!F519&gt;=23,online_course_student_data_1!F519&lt;=30),"Early Career",AND(online_course_student_data_1!F519&gt;=31,online_course_student_data_1!F519&lt;=40),"Mid Career",online_course_student_data_1!F519&gt;=41,"Senior")</f>
        <v>Early Career</v>
      </c>
      <c r="P519" s="5" t="str" cm="1">
        <f t="array" ref="P519">_xlfn.IFS(AND((J519*100)+K519&gt;0,(J519*100)+K519&lt;=5),"Low",AND((J519*100)+K519&gt;5,(J519*100)+K519&lt;=15),"Medium",(J519*100)+K519&gt;15,"High")</f>
        <v>High</v>
      </c>
      <c r="Q519" s="24"/>
    </row>
    <row r="520" spans="1:17" x14ac:dyDescent="0.25">
      <c r="A520" s="4" t="s">
        <v>2267</v>
      </c>
      <c r="B520" s="5" t="str">
        <f>TRIM(PROPER(online_course_student_data_1!$B520))</f>
        <v>Samantha Smith</v>
      </c>
      <c r="C520" s="4" t="str">
        <f>TRIM(CLEAN(online_course_student_data_1!$C520))</f>
        <v>kimberly65@gmail.com</v>
      </c>
      <c r="D520" s="5" t="str">
        <f>IF(LEFT(online_course_student_data_1!$D520,1)="F","Female","Male")</f>
        <v>Male</v>
      </c>
      <c r="E520" s="4" t="str">
        <f>IF(online_course_student_data_1!$E520="us","USA",IF(online_course_student_data_1!$E520="IN","INDIA",UPPER(online_course_student_data_1!$E520)))</f>
        <v>INDIA</v>
      </c>
      <c r="F520" s="13">
        <f>IF(OR(ISBLANK(online_course_student_data_1!F520),online_course_student_data_1!F520=0),ROUND(AVERAGE(online_course_student_data_1!F$2:F$1201),0),online_course_student_data_1!F520)</f>
        <v>34</v>
      </c>
      <c r="G520" s="10">
        <v>45742</v>
      </c>
      <c r="H520" s="5" t="str">
        <f>TRIM(online_course_student_data_1!H520)</f>
        <v>React for Beginners</v>
      </c>
      <c r="I520" s="5" t="str">
        <f>PROPER(TRIM(online_course_student_data_1!I520))</f>
        <v>Web Development</v>
      </c>
      <c r="J520" s="22">
        <f>IF(online_course_student_data_1!J520&gt;100%,online_course_student_data_1!J520/100,online_course_student_data_1!J520)</f>
        <v>0.95</v>
      </c>
      <c r="K520" s="11">
        <f>IF(online_course_student_data_1!K520&gt;2,online_course_student_data_1!K520/60,online_course_student_data_1!K520)</f>
        <v>1.5</v>
      </c>
      <c r="L520" s="4" t="s">
        <v>39</v>
      </c>
      <c r="M520" s="25">
        <f>IF(ISBLANK(online_course_student_data_1!M520),AVERAGE(1,5),IF(online_course_student_data_1!M520&gt;5,"5",online_course_student_data_1!M520))</f>
        <v>4</v>
      </c>
      <c r="N520" s="5">
        <f>LEN(online_course_student_data_1!N520)-LEN(SUBSTITUTE(online_course_student_data_1!N520,",",""))+1</f>
        <v>8</v>
      </c>
      <c r="O520" s="5" t="str" cm="1">
        <f t="array" ref="O520">_xlfn.IFS(OR(ISBLANK(online_course_student_data_1!F520),online_course_student_data_1!F520=0),"Unknown",AND(online_course_student_data_1!F520&gt;=18,online_course_student_data_1!F520&lt;=22),"Student",AND(online_course_student_data_1!F520&gt;=23,online_course_student_data_1!F520&lt;=30),"Early Career",AND(online_course_student_data_1!F520&gt;=31,online_course_student_data_1!F520&lt;=40),"Mid Career",online_course_student_data_1!F520&gt;=41,"Senior")</f>
        <v>Mid Career</v>
      </c>
      <c r="P520" s="5" t="str" cm="1">
        <f t="array" ref="P520">_xlfn.IFS(AND((J520*100)+K520&gt;0,(J520*100)+K520&lt;=5),"Low",AND((J520*100)+K520&gt;5,(J520*100)+K520&lt;=15),"Medium",(J520*100)+K520&gt;15,"High")</f>
        <v>High</v>
      </c>
      <c r="Q520" s="24"/>
    </row>
    <row r="521" spans="1:17" x14ac:dyDescent="0.25">
      <c r="A521" s="4" t="s">
        <v>2272</v>
      </c>
      <c r="B521" s="5" t="str">
        <f>TRIM(PROPER(online_course_student_data_1!$B521))</f>
        <v>Rebecca Hansen</v>
      </c>
      <c r="C521" s="4" t="str">
        <f>TRIM(CLEAN(online_course_student_data_1!$C521))</f>
        <v>estevens@fuentes.info</v>
      </c>
      <c r="D521" s="5" t="str">
        <f>IF(LEFT(online_course_student_data_1!$D521,1)="F","Female","Male")</f>
        <v>Male</v>
      </c>
      <c r="E521" s="4" t="str">
        <f>IF(online_course_student_data_1!$E521="us","USA",IF(online_course_student_data_1!$E521="IN","INDIA",UPPER(online_course_student_data_1!$E521)))</f>
        <v>UK</v>
      </c>
      <c r="F521" s="13">
        <f>IF(OR(ISBLANK(online_course_student_data_1!F521),online_course_student_data_1!F521=0),ROUND(AVERAGE(online_course_student_data_1!F$2:F$1201),0),online_course_student_data_1!F521)</f>
        <v>16</v>
      </c>
      <c r="G521" s="10">
        <v>44817</v>
      </c>
      <c r="H521" s="5" t="str">
        <f>TRIM(online_course_student_data_1!H521)</f>
        <v>HTML &amp; CSS Basics</v>
      </c>
      <c r="I521" s="5" t="str">
        <f>PROPER(TRIM(online_course_student_data_1!I521))</f>
        <v>Web Development</v>
      </c>
      <c r="J521" s="22">
        <f>IF(online_course_student_data_1!J521&gt;100%,online_course_student_data_1!J521/100,online_course_student_data_1!J521)</f>
        <v>0.08</v>
      </c>
      <c r="K521" s="11">
        <f>IF(online_course_student_data_1!K521&gt;2,online_course_student_data_1!K521/60,online_course_student_data_1!K521)</f>
        <v>2</v>
      </c>
      <c r="L521" s="4" t="s">
        <v>39</v>
      </c>
      <c r="M521" s="25">
        <f>IF(ISBLANK(online_course_student_data_1!M521),AVERAGE(1,5),IF(online_course_student_data_1!M521&gt;5,"5",online_course_student_data_1!M521))</f>
        <v>3</v>
      </c>
      <c r="N521" s="5">
        <f>LEN(online_course_student_data_1!N521)-LEN(SUBSTITUTE(online_course_student_data_1!N521,",",""))+1</f>
        <v>5</v>
      </c>
      <c r="O521" s="5" t="str" cm="1">
        <f t="array" ref="O521">_xlfn.IFS(OR(ISBLANK(online_course_student_data_1!F521),online_course_student_data_1!F521=0),"Unknown",AND(online_course_student_data_1!F521&gt;=18,online_course_student_data_1!F521&lt;=22),"Student",AND(online_course_student_data_1!F521&gt;=23,online_course_student_data_1!F521&lt;=30),"Early Career",AND(online_course_student_data_1!F521&gt;=31,online_course_student_data_1!F521&lt;=40),"Mid Career",online_course_student_data_1!F521&gt;=41,"Senior")</f>
        <v>Unknown</v>
      </c>
      <c r="P521" s="5" t="str" cm="1">
        <f t="array" ref="P521">_xlfn.IFS(AND((J521*100)+K521&gt;0,(J521*100)+K521&lt;=5),"Low",AND((J521*100)+K521&gt;5,(J521*100)+K521&lt;=15),"Medium",(J521*100)+K521&gt;15,"High")</f>
        <v>Medium</v>
      </c>
      <c r="Q521" s="24"/>
    </row>
    <row r="522" spans="1:17" x14ac:dyDescent="0.25">
      <c r="A522" s="4" t="s">
        <v>2277</v>
      </c>
      <c r="B522" s="5" t="str">
        <f>TRIM(PROPER(online_course_student_data_1!$B522))</f>
        <v>Stacy Harper</v>
      </c>
      <c r="C522" s="4" t="str">
        <f>TRIM(CLEAN(online_course_student_data_1!$C522))</f>
        <v>jenniferjohnson@gmail.com</v>
      </c>
      <c r="D522" s="5" t="str">
        <f>IF(LEFT(online_course_student_data_1!$D522,1)="F","Female","Male")</f>
        <v>Male</v>
      </c>
      <c r="E522" s="4" t="str">
        <f>IF(online_course_student_data_1!$E522="us","USA",IF(online_course_student_data_1!$E522="IN","INDIA",UPPER(online_course_student_data_1!$E522)))</f>
        <v>INDIA</v>
      </c>
      <c r="F522" s="13">
        <f>IF(OR(ISBLANK(online_course_student_data_1!F522),online_course_student_data_1!F522=0),ROUND(AVERAGE(online_course_student_data_1!F$2:F$1201),0),online_course_student_data_1!F522)</f>
        <v>24</v>
      </c>
      <c r="G522" s="10">
        <v>45198</v>
      </c>
      <c r="H522" s="5" t="str">
        <f>TRIM(online_course_student_data_1!H522)</f>
        <v>HTML &amp; CSS Basics</v>
      </c>
      <c r="I522" s="5" t="str">
        <f>PROPER(TRIM(online_course_student_data_1!I522))</f>
        <v>Web Development</v>
      </c>
      <c r="J522" s="22">
        <f>IF(online_course_student_data_1!J522&gt;100%,online_course_student_data_1!J522/100,online_course_student_data_1!J522)</f>
        <v>0.39</v>
      </c>
      <c r="K522" s="11">
        <f>IF(online_course_student_data_1!K522&gt;2,online_course_student_data_1!K522/60,online_course_student_data_1!K522)</f>
        <v>1.5</v>
      </c>
      <c r="L522" s="4" t="s">
        <v>32</v>
      </c>
      <c r="M522" s="25">
        <f>IF(ISBLANK(online_course_student_data_1!M522),AVERAGE(1,5),IF(online_course_student_data_1!M522&gt;5,"5",online_course_student_data_1!M522))</f>
        <v>4</v>
      </c>
      <c r="N522" s="5">
        <f>LEN(online_course_student_data_1!N522)-LEN(SUBSTITUTE(online_course_student_data_1!N522,",",""))+1</f>
        <v>3</v>
      </c>
      <c r="O522" s="5" t="str" cm="1">
        <f t="array" ref="O522">_xlfn.IFS(OR(ISBLANK(online_course_student_data_1!F522),online_course_student_data_1!F522=0),"Unknown",AND(online_course_student_data_1!F522&gt;=18,online_course_student_data_1!F522&lt;=22),"Student",AND(online_course_student_data_1!F522&gt;=23,online_course_student_data_1!F522&lt;=30),"Early Career",AND(online_course_student_data_1!F522&gt;=31,online_course_student_data_1!F522&lt;=40),"Mid Career",online_course_student_data_1!F522&gt;=41,"Senior")</f>
        <v>Early Career</v>
      </c>
      <c r="P522" s="5" t="str" cm="1">
        <f t="array" ref="P522">_xlfn.IFS(AND((J522*100)+K522&gt;0,(J522*100)+K522&lt;=5),"Low",AND((J522*100)+K522&gt;5,(J522*100)+K522&lt;=15),"Medium",(J522*100)+K522&gt;15,"High")</f>
        <v>High</v>
      </c>
      <c r="Q522" s="24"/>
    </row>
    <row r="523" spans="1:17" x14ac:dyDescent="0.25">
      <c r="A523" s="4" t="s">
        <v>2281</v>
      </c>
      <c r="B523" s="5" t="str">
        <f>TRIM(PROPER(online_course_student_data_1!$B523))</f>
        <v>Elizabeth Clark</v>
      </c>
      <c r="C523" s="4" t="str">
        <f>TRIM(CLEAN(online_course_student_data_1!$C523))</f>
        <v>yvazquez@jones.biz</v>
      </c>
      <c r="D523" s="5" t="str">
        <f>IF(LEFT(online_course_student_data_1!$D523,1)="F","Female","Male")</f>
        <v>Female</v>
      </c>
      <c r="E523" s="4" t="str">
        <f>IF(online_course_student_data_1!$E523="us","USA",IF(online_course_student_data_1!$E523="IN","INDIA",UPPER(online_course_student_data_1!$E523)))</f>
        <v>INDIA</v>
      </c>
      <c r="F523" s="13">
        <f>IF(OR(ISBLANK(online_course_student_data_1!F523),online_course_student_data_1!F523=0),ROUND(AVERAGE(online_course_student_data_1!F$2:F$1201),0),online_course_student_data_1!F523)</f>
        <v>16</v>
      </c>
      <c r="G523" s="10">
        <v>45003</v>
      </c>
      <c r="H523" s="5" t="str">
        <f>TRIM(online_course_student_data_1!H523)</f>
        <v>Project Management Essentials</v>
      </c>
      <c r="I523" s="5" t="str">
        <f>PROPER(TRIM(online_course_student_data_1!I523))</f>
        <v>Business</v>
      </c>
      <c r="J523" s="22">
        <f>IF(online_course_student_data_1!J523&gt;100%,online_course_student_data_1!J523/100,online_course_student_data_1!J523)</f>
        <v>0.92</v>
      </c>
      <c r="K523" s="11">
        <f>IF(online_course_student_data_1!K523&gt;2,online_course_student_data_1!K523/60,online_course_student_data_1!K523)</f>
        <v>1</v>
      </c>
      <c r="L523" s="4" t="s">
        <v>39</v>
      </c>
      <c r="M523" s="25">
        <f>IF(ISBLANK(online_course_student_data_1!M523),AVERAGE(1,5),IF(online_course_student_data_1!M523&gt;5,"5",online_course_student_data_1!M523))</f>
        <v>4</v>
      </c>
      <c r="N523" s="5">
        <f>LEN(online_course_student_data_1!N523)-LEN(SUBSTITUTE(online_course_student_data_1!N523,",",""))+1</f>
        <v>3</v>
      </c>
      <c r="O523" s="5" t="str" cm="1">
        <f t="array" ref="O523">_xlfn.IFS(OR(ISBLANK(online_course_student_data_1!F523),online_course_student_data_1!F523=0),"Unknown",AND(online_course_student_data_1!F523&gt;=18,online_course_student_data_1!F523&lt;=22),"Student",AND(online_course_student_data_1!F523&gt;=23,online_course_student_data_1!F523&lt;=30),"Early Career",AND(online_course_student_data_1!F523&gt;=31,online_course_student_data_1!F523&lt;=40),"Mid Career",online_course_student_data_1!F523&gt;=41,"Senior")</f>
        <v>Unknown</v>
      </c>
      <c r="P523" s="5" t="str" cm="1">
        <f t="array" ref="P523">_xlfn.IFS(AND((J523*100)+K523&gt;0,(J523*100)+K523&lt;=5),"Low",AND((J523*100)+K523&gt;5,(J523*100)+K523&lt;=15),"Medium",(J523*100)+K523&gt;15,"High")</f>
        <v>High</v>
      </c>
      <c r="Q523" s="24"/>
    </row>
    <row r="524" spans="1:17" x14ac:dyDescent="0.25">
      <c r="A524" s="4" t="s">
        <v>2286</v>
      </c>
      <c r="B524" s="5" t="str">
        <f>TRIM(PROPER(online_course_student_data_1!$B524))</f>
        <v>Leslie Harrison</v>
      </c>
      <c r="C524" s="4" t="str">
        <f>TRIM(CLEAN(online_course_student_data_1!$C524))</f>
        <v>joneselizabeth@gmail.com</v>
      </c>
      <c r="D524" s="5" t="str">
        <f>IF(LEFT(online_course_student_data_1!$D524,1)="F","Female","Male")</f>
        <v>Female</v>
      </c>
      <c r="E524" s="4" t="str">
        <f>IF(online_course_student_data_1!$E524="us","USA",IF(online_course_student_data_1!$E524="IN","INDIA",UPPER(online_course_student_data_1!$E524)))</f>
        <v>INDIA</v>
      </c>
      <c r="F524" s="13">
        <f>IF(OR(ISBLANK(online_course_student_data_1!F524),online_course_student_data_1!F524=0),ROUND(AVERAGE(online_course_student_data_1!F$2:F$1201),0),online_course_student_data_1!F524)</f>
        <v>16</v>
      </c>
      <c r="G524" s="10">
        <v>44901</v>
      </c>
      <c r="H524" s="5" t="str">
        <f>TRIM(online_course_student_data_1!H524)</f>
        <v>Finance 101</v>
      </c>
      <c r="I524" s="5" t="str">
        <f>PROPER(TRIM(online_course_student_data_1!I524))</f>
        <v>Business</v>
      </c>
      <c r="J524" s="22">
        <f>IF(online_course_student_data_1!J524&gt;100%,online_course_student_data_1!J524/100,online_course_student_data_1!J524)</f>
        <v>0.92</v>
      </c>
      <c r="K524" s="11">
        <f>IF(online_course_student_data_1!K524&gt;2,online_course_student_data_1!K524/60,online_course_student_data_1!K524)</f>
        <v>2</v>
      </c>
      <c r="L524" s="4" t="s">
        <v>32</v>
      </c>
      <c r="M524" s="25" t="str">
        <f>IF(ISBLANK(online_course_student_data_1!M524),AVERAGE(1,5),IF(online_course_student_data_1!M524&gt;5,"5",online_course_student_data_1!M524))</f>
        <v>5</v>
      </c>
      <c r="N524" s="5">
        <f>LEN(online_course_student_data_1!N524)-LEN(SUBSTITUTE(online_course_student_data_1!N524,",",""))+1</f>
        <v>2</v>
      </c>
      <c r="O524" s="5" t="str" cm="1">
        <f t="array" ref="O524">_xlfn.IFS(OR(ISBLANK(online_course_student_data_1!F524),online_course_student_data_1!F524=0),"Unknown",AND(online_course_student_data_1!F524&gt;=18,online_course_student_data_1!F524&lt;=22),"Student",AND(online_course_student_data_1!F524&gt;=23,online_course_student_data_1!F524&lt;=30),"Early Career",AND(online_course_student_data_1!F524&gt;=31,online_course_student_data_1!F524&lt;=40),"Mid Career",online_course_student_data_1!F524&gt;=41,"Senior")</f>
        <v>Unknown</v>
      </c>
      <c r="P524" s="5" t="str" cm="1">
        <f t="array" ref="P524">_xlfn.IFS(AND((J524*100)+K524&gt;0,(J524*100)+K524&lt;=5),"Low",AND((J524*100)+K524&gt;5,(J524*100)+K524&lt;=15),"Medium",(J524*100)+K524&gt;15,"High")</f>
        <v>High</v>
      </c>
      <c r="Q524" s="24"/>
    </row>
    <row r="525" spans="1:17" x14ac:dyDescent="0.25">
      <c r="A525" s="4" t="s">
        <v>2290</v>
      </c>
      <c r="B525" s="5" t="str">
        <f>TRIM(PROPER(online_course_student_data_1!$B525))</f>
        <v>Cathy Bell</v>
      </c>
      <c r="C525" s="4" t="str">
        <f>TRIM(CLEAN(online_course_student_data_1!$C525))</f>
        <v>meghanmcmahon@bailey.org</v>
      </c>
      <c r="D525" s="5" t="str">
        <f>IF(LEFT(online_course_student_data_1!$D525,1)="F","Female","Male")</f>
        <v>Male</v>
      </c>
      <c r="E525" s="4" t="str">
        <f>IF(online_course_student_data_1!$E525="us","USA",IF(online_course_student_data_1!$E525="IN","INDIA",UPPER(online_course_student_data_1!$E525)))</f>
        <v>GERMANY</v>
      </c>
      <c r="F525" s="13">
        <f>IF(OR(ISBLANK(online_course_student_data_1!F525),online_course_student_data_1!F525=0),ROUND(AVERAGE(online_course_student_data_1!F$2:F$1201),0),online_course_student_data_1!F525)</f>
        <v>31</v>
      </c>
      <c r="G525" s="10">
        <v>44850</v>
      </c>
      <c r="H525" s="5" t="str">
        <f>TRIM(online_course_student_data_1!H525)</f>
        <v>Project Management Essentials</v>
      </c>
      <c r="I525" s="5" t="str">
        <f>PROPER(TRIM(online_course_student_data_1!I525))</f>
        <v>Business</v>
      </c>
      <c r="J525" s="22">
        <f>IF(online_course_student_data_1!J525&gt;100%,online_course_student_data_1!J525/100,online_course_student_data_1!J525)</f>
        <v>0.98</v>
      </c>
      <c r="K525" s="11">
        <f>IF(online_course_student_data_1!K525&gt;2,online_course_student_data_1!K525/60,online_course_student_data_1!K525)</f>
        <v>1.5</v>
      </c>
      <c r="L525" s="4" t="s">
        <v>39</v>
      </c>
      <c r="M525" s="25" t="str">
        <f>IF(ISBLANK(online_course_student_data_1!M525),AVERAGE(1,5),IF(online_course_student_data_1!M525&gt;5,"5",online_course_student_data_1!M525))</f>
        <v>5</v>
      </c>
      <c r="N525" s="5">
        <f>LEN(online_course_student_data_1!N525)-LEN(SUBSTITUTE(online_course_student_data_1!N525,",",""))+1</f>
        <v>2</v>
      </c>
      <c r="O525" s="5" t="str" cm="1">
        <f t="array" ref="O525">_xlfn.IFS(OR(ISBLANK(online_course_student_data_1!F525),online_course_student_data_1!F525=0),"Unknown",AND(online_course_student_data_1!F525&gt;=18,online_course_student_data_1!F525&lt;=22),"Student",AND(online_course_student_data_1!F525&gt;=23,online_course_student_data_1!F525&lt;=30),"Early Career",AND(online_course_student_data_1!F525&gt;=31,online_course_student_data_1!F525&lt;=40),"Mid Career",online_course_student_data_1!F525&gt;=41,"Senior")</f>
        <v>Mid Career</v>
      </c>
      <c r="P525" s="5" t="str" cm="1">
        <f t="array" ref="P525">_xlfn.IFS(AND((J525*100)+K525&gt;0,(J525*100)+K525&lt;=5),"Low",AND((J525*100)+K525&gt;5,(J525*100)+K525&lt;=15),"Medium",(J525*100)+K525&gt;15,"High")</f>
        <v>High</v>
      </c>
      <c r="Q525" s="24"/>
    </row>
    <row r="526" spans="1:17" x14ac:dyDescent="0.25">
      <c r="A526" s="4" t="s">
        <v>2295</v>
      </c>
      <c r="B526" s="5" t="str">
        <f>TRIM(PROPER(online_course_student_data_1!$B526))</f>
        <v>Pamela Rice</v>
      </c>
      <c r="C526" s="4" t="str">
        <f>TRIM(CLEAN(online_course_student_data_1!$C526))</f>
        <v>george80@garcia.info</v>
      </c>
      <c r="D526" s="5" t="str">
        <f>IF(LEFT(online_course_student_data_1!$D526,1)="F","Female","Male")</f>
        <v>Female</v>
      </c>
      <c r="E526" s="4" t="str">
        <f>IF(online_course_student_data_1!$E526="us","USA",IF(online_course_student_data_1!$E526="IN","INDIA",UPPER(online_course_student_data_1!$E526)))</f>
        <v>INDIA</v>
      </c>
      <c r="F526" s="13">
        <f>IF(OR(ISBLANK(online_course_student_data_1!F526),online_course_student_data_1!F526=0),ROUND(AVERAGE(online_course_student_data_1!F$2:F$1201),0),online_course_student_data_1!F526)</f>
        <v>16</v>
      </c>
      <c r="G526" s="10">
        <v>45033</v>
      </c>
      <c r="H526" s="5" t="str">
        <f>TRIM(online_course_student_data_1!H526)</f>
        <v>JavaScript Bootcamp</v>
      </c>
      <c r="I526" s="5" t="str">
        <f>PROPER(TRIM(online_course_student_data_1!I526))</f>
        <v>Web Development</v>
      </c>
      <c r="J526" s="22">
        <f>IF(online_course_student_data_1!J526&gt;100%,online_course_student_data_1!J526/100,online_course_student_data_1!J526)</f>
        <v>0.75</v>
      </c>
      <c r="K526" s="11">
        <f>IF(online_course_student_data_1!K526&gt;2,online_course_student_data_1!K526/60,online_course_student_data_1!K526)</f>
        <v>2</v>
      </c>
      <c r="L526" s="4" t="s">
        <v>39</v>
      </c>
      <c r="M526" s="25">
        <f>IF(ISBLANK(online_course_student_data_1!M526),AVERAGE(1,5),IF(online_course_student_data_1!M526&gt;5,"5",online_course_student_data_1!M526))</f>
        <v>1</v>
      </c>
      <c r="N526" s="5">
        <f>LEN(online_course_student_data_1!N526)-LEN(SUBSTITUTE(online_course_student_data_1!N526,",",""))+1</f>
        <v>8</v>
      </c>
      <c r="O526" s="5" t="str" cm="1">
        <f t="array" ref="O526">_xlfn.IFS(OR(ISBLANK(online_course_student_data_1!F526),online_course_student_data_1!F526=0),"Unknown",AND(online_course_student_data_1!F526&gt;=18,online_course_student_data_1!F526&lt;=22),"Student",AND(online_course_student_data_1!F526&gt;=23,online_course_student_data_1!F526&lt;=30),"Early Career",AND(online_course_student_data_1!F526&gt;=31,online_course_student_data_1!F526&lt;=40),"Mid Career",online_course_student_data_1!F526&gt;=41,"Senior")</f>
        <v>Unknown</v>
      </c>
      <c r="P526" s="5" t="str" cm="1">
        <f t="array" ref="P526">_xlfn.IFS(AND((J526*100)+K526&gt;0,(J526*100)+K526&lt;=5),"Low",AND((J526*100)+K526&gt;5,(J526*100)+K526&lt;=15),"Medium",(J526*100)+K526&gt;15,"High")</f>
        <v>High</v>
      </c>
      <c r="Q526" s="24"/>
    </row>
    <row r="527" spans="1:17" x14ac:dyDescent="0.25">
      <c r="A527" s="4" t="s">
        <v>2300</v>
      </c>
      <c r="B527" s="5" t="str">
        <f>TRIM(PROPER(online_course_student_data_1!$B527))</f>
        <v>Ashley Davenport</v>
      </c>
      <c r="C527" s="4" t="str">
        <f>TRIM(CLEAN(online_course_student_data_1!$C527))</f>
        <v>olewis@yahoo.com</v>
      </c>
      <c r="D527" s="5" t="str">
        <f>IF(LEFT(online_course_student_data_1!$D527,1)="F","Female","Male")</f>
        <v>Male</v>
      </c>
      <c r="E527" s="4" t="str">
        <f>IF(online_course_student_data_1!$E527="us","USA",IF(online_course_student_data_1!$E527="IN","INDIA",UPPER(online_course_student_data_1!$E527)))</f>
        <v>INDIA</v>
      </c>
      <c r="F527" s="13">
        <f>IF(OR(ISBLANK(online_course_student_data_1!F527),online_course_student_data_1!F527=0),ROUND(AVERAGE(online_course_student_data_1!F$2:F$1201),0),online_course_student_data_1!F527)</f>
        <v>16</v>
      </c>
      <c r="G527" s="10">
        <v>45227</v>
      </c>
      <c r="H527" s="5" t="str">
        <f>TRIM(online_course_student_data_1!H527)</f>
        <v>Startup Strategy</v>
      </c>
      <c r="I527" s="5" t="str">
        <f>PROPER(TRIM(online_course_student_data_1!I527))</f>
        <v>Business</v>
      </c>
      <c r="J527" s="22">
        <f>IF(online_course_student_data_1!J527&gt;100%,online_course_student_data_1!J527/100,online_course_student_data_1!J527)</f>
        <v>0.39</v>
      </c>
      <c r="K527" s="11">
        <f>IF(online_course_student_data_1!K527&gt;2,online_course_student_data_1!K527/60,online_course_student_data_1!K527)</f>
        <v>2</v>
      </c>
      <c r="L527" s="4" t="s">
        <v>32</v>
      </c>
      <c r="M527" s="25">
        <f>IF(ISBLANK(online_course_student_data_1!M527),AVERAGE(1,5),IF(online_course_student_data_1!M527&gt;5,"5",online_course_student_data_1!M527))</f>
        <v>1</v>
      </c>
      <c r="N527" s="5">
        <f>LEN(online_course_student_data_1!N527)-LEN(SUBSTITUTE(online_course_student_data_1!N527,",",""))+1</f>
        <v>6</v>
      </c>
      <c r="O527" s="5" t="str" cm="1">
        <f t="array" ref="O527">_xlfn.IFS(OR(ISBLANK(online_course_student_data_1!F527),online_course_student_data_1!F527=0),"Unknown",AND(online_course_student_data_1!F527&gt;=18,online_course_student_data_1!F527&lt;=22),"Student",AND(online_course_student_data_1!F527&gt;=23,online_course_student_data_1!F527&lt;=30),"Early Career",AND(online_course_student_data_1!F527&gt;=31,online_course_student_data_1!F527&lt;=40),"Mid Career",online_course_student_data_1!F527&gt;=41,"Senior")</f>
        <v>Unknown</v>
      </c>
      <c r="P527" s="5" t="str" cm="1">
        <f t="array" ref="P527">_xlfn.IFS(AND((J527*100)+K527&gt;0,(J527*100)+K527&lt;=5),"Low",AND((J527*100)+K527&gt;5,(J527*100)+K527&lt;=15),"Medium",(J527*100)+K527&gt;15,"High")</f>
        <v>High</v>
      </c>
      <c r="Q527" s="24"/>
    </row>
    <row r="528" spans="1:17" x14ac:dyDescent="0.25">
      <c r="A528" s="4" t="s">
        <v>2305</v>
      </c>
      <c r="B528" s="5" t="str">
        <f>TRIM(PROPER(online_course_student_data_1!$B528))</f>
        <v>Joseph Simpson</v>
      </c>
      <c r="C528" s="4" t="str">
        <f>TRIM(CLEAN(online_course_student_data_1!$C528))</f>
        <v>invalid-email</v>
      </c>
      <c r="D528" s="5" t="str">
        <f>IF(LEFT(online_course_student_data_1!$D528,1)="F","Female","Male")</f>
        <v>Male</v>
      </c>
      <c r="E528" s="4" t="str">
        <f>IF(online_course_student_data_1!$E528="us","USA",IF(online_course_student_data_1!$E528="IN","INDIA",UPPER(online_course_student_data_1!$E528)))</f>
        <v>CANADA</v>
      </c>
      <c r="F528" s="13">
        <f>IF(OR(ISBLANK(online_course_student_data_1!F528),online_course_student_data_1!F528=0),ROUND(AVERAGE(online_course_student_data_1!F$2:F$1201),0),online_course_student_data_1!F528)</f>
        <v>27</v>
      </c>
      <c r="G528" s="10">
        <v>44833</v>
      </c>
      <c r="H528" s="5" t="str">
        <f>TRIM(online_course_student_data_1!H528)</f>
        <v>UI/UX Fundamentals</v>
      </c>
      <c r="I528" s="5" t="str">
        <f>PROPER(TRIM(online_course_student_data_1!I528))</f>
        <v>Design</v>
      </c>
      <c r="J528" s="22">
        <f>IF(online_course_student_data_1!J528&gt;100%,online_course_student_data_1!J528/100,online_course_student_data_1!J528)</f>
        <v>0.3</v>
      </c>
      <c r="K528" s="11">
        <f>IF(online_course_student_data_1!K528&gt;2,online_course_student_data_1!K528/60,online_course_student_data_1!K528)</f>
        <v>1</v>
      </c>
      <c r="L528" s="4" t="s">
        <v>39</v>
      </c>
      <c r="M528" s="25" t="str">
        <f>IF(ISBLANK(online_course_student_data_1!M528),AVERAGE(1,5),IF(online_course_student_data_1!M528&gt;5,"5",online_course_student_data_1!M528))</f>
        <v>5</v>
      </c>
      <c r="N528" s="5">
        <f>LEN(online_course_student_data_1!N528)-LEN(SUBSTITUTE(online_course_student_data_1!N528,",",""))+1</f>
        <v>6</v>
      </c>
      <c r="O528" s="5" t="str" cm="1">
        <f t="array" ref="O528">_xlfn.IFS(OR(ISBLANK(online_course_student_data_1!F528),online_course_student_data_1!F528=0),"Unknown",AND(online_course_student_data_1!F528&gt;=18,online_course_student_data_1!F528&lt;=22),"Student",AND(online_course_student_data_1!F528&gt;=23,online_course_student_data_1!F528&lt;=30),"Early Career",AND(online_course_student_data_1!F528&gt;=31,online_course_student_data_1!F528&lt;=40),"Mid Career",online_course_student_data_1!F528&gt;=41,"Senior")</f>
        <v>Early Career</v>
      </c>
      <c r="P528" s="5" t="str" cm="1">
        <f t="array" ref="P528">_xlfn.IFS(AND((J528*100)+K528&gt;0,(J528*100)+K528&lt;=5),"Low",AND((J528*100)+K528&gt;5,(J528*100)+K528&lt;=15),"Medium",(J528*100)+K528&gt;15,"High")</f>
        <v>High</v>
      </c>
      <c r="Q528" s="24"/>
    </row>
    <row r="529" spans="1:17" x14ac:dyDescent="0.25">
      <c r="A529" s="4" t="s">
        <v>2309</v>
      </c>
      <c r="B529" s="5" t="str">
        <f>TRIM(PROPER(online_course_student_data_1!$B529))</f>
        <v>Garrett Wilson</v>
      </c>
      <c r="C529" s="4" t="str">
        <f>TRIM(CLEAN(online_course_student_data_1!$C529))</f>
        <v>invalid-email</v>
      </c>
      <c r="D529" s="5" t="str">
        <f>IF(LEFT(online_course_student_data_1!$D529,1)="F","Female","Male")</f>
        <v>Female</v>
      </c>
      <c r="E529" s="4" t="str">
        <f>IF(online_course_student_data_1!$E529="us","USA",IF(online_course_student_data_1!$E529="IN","INDIA",UPPER(online_course_student_data_1!$E529)))</f>
        <v>UK</v>
      </c>
      <c r="F529" s="13">
        <f>IF(OR(ISBLANK(online_course_student_data_1!F529),online_course_student_data_1!F529=0),ROUND(AVERAGE(online_course_student_data_1!F$2:F$1201),0),online_course_student_data_1!F529)</f>
        <v>16</v>
      </c>
      <c r="G529" s="10">
        <v>45219</v>
      </c>
      <c r="H529" s="5" t="str">
        <f>TRIM(online_course_student_data_1!H529)</f>
        <v>Startup Strategy</v>
      </c>
      <c r="I529" s="5" t="str">
        <f>PROPER(TRIM(online_course_student_data_1!I529))</f>
        <v>Business</v>
      </c>
      <c r="J529" s="22">
        <f>IF(online_course_student_data_1!J529&gt;100%,online_course_student_data_1!J529/100,online_course_student_data_1!J529)</f>
        <v>0.98</v>
      </c>
      <c r="K529" s="11">
        <f>IF(online_course_student_data_1!K529&gt;2,online_course_student_data_1!K529/60,online_course_student_data_1!K529)</f>
        <v>2</v>
      </c>
      <c r="L529" s="4" t="s">
        <v>32</v>
      </c>
      <c r="M529" s="25">
        <f>IF(ISBLANK(online_course_student_data_1!M529),AVERAGE(1,5),IF(online_course_student_data_1!M529&gt;5,"5",online_course_student_data_1!M529))</f>
        <v>3</v>
      </c>
      <c r="N529" s="5">
        <f>LEN(online_course_student_data_1!N529)-LEN(SUBSTITUTE(online_course_student_data_1!N529,",",""))+1</f>
        <v>3</v>
      </c>
      <c r="O529" s="5" t="str" cm="1">
        <f t="array" ref="O529">_xlfn.IFS(OR(ISBLANK(online_course_student_data_1!F529),online_course_student_data_1!F529=0),"Unknown",AND(online_course_student_data_1!F529&gt;=18,online_course_student_data_1!F529&lt;=22),"Student",AND(online_course_student_data_1!F529&gt;=23,online_course_student_data_1!F529&lt;=30),"Early Career",AND(online_course_student_data_1!F529&gt;=31,online_course_student_data_1!F529&lt;=40),"Mid Career",online_course_student_data_1!F529&gt;=41,"Senior")</f>
        <v>Unknown</v>
      </c>
      <c r="P529" s="5" t="str" cm="1">
        <f t="array" ref="P529">_xlfn.IFS(AND((J529*100)+K529&gt;0,(J529*100)+K529&lt;=5),"Low",AND((J529*100)+K529&gt;5,(J529*100)+K529&lt;=15),"Medium",(J529*100)+K529&gt;15,"High")</f>
        <v>High</v>
      </c>
      <c r="Q529" s="24"/>
    </row>
    <row r="530" spans="1:17" x14ac:dyDescent="0.25">
      <c r="A530" s="4" t="s">
        <v>2313</v>
      </c>
      <c r="B530" s="5" t="str">
        <f>TRIM(PROPER(online_course_student_data_1!$B530))</f>
        <v>Sarah Perez</v>
      </c>
      <c r="C530" s="4" t="str">
        <f>TRIM(CLEAN(online_course_student_data_1!$C530))</f>
        <v>traci63@gmail.com</v>
      </c>
      <c r="D530" s="5" t="str">
        <f>IF(LEFT(online_course_student_data_1!$D530,1)="F","Female","Male")</f>
        <v>Female</v>
      </c>
      <c r="E530" s="4" t="str">
        <f>IF(online_course_student_data_1!$E530="us","USA",IF(online_course_student_data_1!$E530="IN","INDIA",UPPER(online_course_student_data_1!$E530)))</f>
        <v>UK</v>
      </c>
      <c r="F530" s="13">
        <f>IF(OR(ISBLANK(online_course_student_data_1!F530),online_course_student_data_1!F530=0),ROUND(AVERAGE(online_course_student_data_1!F$2:F$1201),0),online_course_student_data_1!F530)</f>
        <v>40</v>
      </c>
      <c r="G530" s="10">
        <v>45098</v>
      </c>
      <c r="H530" s="5" t="str">
        <f>TRIM(online_course_student_data_1!H530)</f>
        <v>Graphic Design Basics</v>
      </c>
      <c r="I530" s="5" t="str">
        <f>PROPER(TRIM(online_course_student_data_1!I530))</f>
        <v>Design</v>
      </c>
      <c r="J530" s="22">
        <f>IF(online_course_student_data_1!J530&gt;100%,online_course_student_data_1!J530/100,online_course_student_data_1!J530)</f>
        <v>0.08</v>
      </c>
      <c r="K530" s="11">
        <f>IF(online_course_student_data_1!K530&gt;2,online_course_student_data_1!K530/60,online_course_student_data_1!K530)</f>
        <v>1</v>
      </c>
      <c r="L530" s="4" t="s">
        <v>39</v>
      </c>
      <c r="M530" s="25">
        <f>IF(ISBLANK(online_course_student_data_1!M530),AVERAGE(1,5),IF(online_course_student_data_1!M530&gt;5,"5",online_course_student_data_1!M530))</f>
        <v>3</v>
      </c>
      <c r="N530" s="5">
        <f>LEN(online_course_student_data_1!N530)-LEN(SUBSTITUTE(online_course_student_data_1!N530,",",""))+1</f>
        <v>3</v>
      </c>
      <c r="O530" s="5" t="str" cm="1">
        <f t="array" ref="O530">_xlfn.IFS(OR(ISBLANK(online_course_student_data_1!F530),online_course_student_data_1!F530=0),"Unknown",AND(online_course_student_data_1!F530&gt;=18,online_course_student_data_1!F530&lt;=22),"Student",AND(online_course_student_data_1!F530&gt;=23,online_course_student_data_1!F530&lt;=30),"Early Career",AND(online_course_student_data_1!F530&gt;=31,online_course_student_data_1!F530&lt;=40),"Mid Career",online_course_student_data_1!F530&gt;=41,"Senior")</f>
        <v>Mid Career</v>
      </c>
      <c r="P530" s="5" t="str" cm="1">
        <f t="array" ref="P530">_xlfn.IFS(AND((J530*100)+K530&gt;0,(J530*100)+K530&lt;=5),"Low",AND((J530*100)+K530&gt;5,(J530*100)+K530&lt;=15),"Medium",(J530*100)+K530&gt;15,"High")</f>
        <v>Medium</v>
      </c>
      <c r="Q530" s="24"/>
    </row>
    <row r="531" spans="1:17" x14ac:dyDescent="0.25">
      <c r="A531" s="4" t="s">
        <v>2318</v>
      </c>
      <c r="B531" s="5" t="str">
        <f>TRIM(PROPER(online_course_student_data_1!$B531))</f>
        <v>Michael Powers</v>
      </c>
      <c r="C531" s="4" t="str">
        <f>TRIM(CLEAN(online_course_student_data_1!$C531))</f>
        <v>rmills@gmail.com</v>
      </c>
      <c r="D531" s="5" t="str">
        <f>IF(LEFT(online_course_student_data_1!$D531,1)="F","Female","Male")</f>
        <v>Female</v>
      </c>
      <c r="E531" s="4" t="str">
        <f>IF(online_course_student_data_1!$E531="us","USA",IF(online_course_student_data_1!$E531="IN","INDIA",UPPER(online_course_student_data_1!$E531)))</f>
        <v>USA</v>
      </c>
      <c r="F531" s="13">
        <f>IF(OR(ISBLANK(online_course_student_data_1!F531),online_course_student_data_1!F531=0),ROUND(AVERAGE(online_course_student_data_1!F$2:F$1201),0),online_course_student_data_1!F531)</f>
        <v>23</v>
      </c>
      <c r="G531" s="10">
        <v>45396</v>
      </c>
      <c r="H531" s="5" t="str">
        <f>TRIM(online_course_student_data_1!H531)</f>
        <v>React for Beginners</v>
      </c>
      <c r="I531" s="5" t="str">
        <f>PROPER(TRIM(online_course_student_data_1!I531))</f>
        <v>Web Development</v>
      </c>
      <c r="J531" s="22">
        <f>IF(online_course_student_data_1!J531&gt;100%,online_course_student_data_1!J531/100,online_course_student_data_1!J531)</f>
        <v>0.51</v>
      </c>
      <c r="K531" s="11">
        <f>IF(online_course_student_data_1!K531&gt;2,online_course_student_data_1!K531/60,online_course_student_data_1!K531)</f>
        <v>1</v>
      </c>
      <c r="L531" s="4" t="s">
        <v>39</v>
      </c>
      <c r="M531" s="25">
        <f>IF(ISBLANK(online_course_student_data_1!M531),AVERAGE(1,5),IF(online_course_student_data_1!M531&gt;5,"5",online_course_student_data_1!M531))</f>
        <v>2</v>
      </c>
      <c r="N531" s="5">
        <f>LEN(online_course_student_data_1!N531)-LEN(SUBSTITUTE(online_course_student_data_1!N531,",",""))+1</f>
        <v>8</v>
      </c>
      <c r="O531" s="5" t="str" cm="1">
        <f t="array" ref="O531">_xlfn.IFS(OR(ISBLANK(online_course_student_data_1!F531),online_course_student_data_1!F531=0),"Unknown",AND(online_course_student_data_1!F531&gt;=18,online_course_student_data_1!F531&lt;=22),"Student",AND(online_course_student_data_1!F531&gt;=23,online_course_student_data_1!F531&lt;=30),"Early Career",AND(online_course_student_data_1!F531&gt;=31,online_course_student_data_1!F531&lt;=40),"Mid Career",online_course_student_data_1!F531&gt;=41,"Senior")</f>
        <v>Early Career</v>
      </c>
      <c r="P531" s="5" t="str" cm="1">
        <f t="array" ref="P531">_xlfn.IFS(AND((J531*100)+K531&gt;0,(J531*100)+K531&lt;=5),"Low",AND((J531*100)+K531&gt;5,(J531*100)+K531&lt;=15),"Medium",(J531*100)+K531&gt;15,"High")</f>
        <v>High</v>
      </c>
      <c r="Q531" s="24"/>
    </row>
    <row r="532" spans="1:17" x14ac:dyDescent="0.25">
      <c r="A532" s="4" t="s">
        <v>2323</v>
      </c>
      <c r="B532" s="5" t="str">
        <f>TRIM(PROPER(online_course_student_data_1!$B532))</f>
        <v>Ashley Schaefer</v>
      </c>
      <c r="C532" s="4" t="str">
        <f>TRIM(CLEAN(online_course_student_data_1!$C532))</f>
        <v>coxjames@larson.com</v>
      </c>
      <c r="D532" s="5" t="str">
        <f>IF(LEFT(online_course_student_data_1!$D532,1)="F","Female","Male")</f>
        <v>Female</v>
      </c>
      <c r="E532" s="4" t="str">
        <f>IF(online_course_student_data_1!$E532="us","USA",IF(online_course_student_data_1!$E532="IN","INDIA",UPPER(online_course_student_data_1!$E532)))</f>
        <v>CANADA</v>
      </c>
      <c r="F532" s="13">
        <f>IF(OR(ISBLANK(online_course_student_data_1!F532),online_course_student_data_1!F532=0),ROUND(AVERAGE(online_course_student_data_1!F$2:F$1201),0),online_course_student_data_1!F532)</f>
        <v>24</v>
      </c>
      <c r="G532" s="10">
        <v>44814</v>
      </c>
      <c r="H532" s="5" t="str">
        <f>TRIM(online_course_student_data_1!H532)</f>
        <v>React for Beginners</v>
      </c>
      <c r="I532" s="5" t="str">
        <f>PROPER(TRIM(online_course_student_data_1!I532))</f>
        <v>Web Development</v>
      </c>
      <c r="J532" s="22">
        <f>IF(online_course_student_data_1!J532&gt;100%,online_course_student_data_1!J532/100,online_course_student_data_1!J532)</f>
        <v>0.94</v>
      </c>
      <c r="K532" s="11">
        <f>IF(online_course_student_data_1!K532&gt;2,online_course_student_data_1!K532/60,online_course_student_data_1!K532)</f>
        <v>2</v>
      </c>
      <c r="L532" s="4" t="s">
        <v>39</v>
      </c>
      <c r="M532" s="25">
        <f>IF(ISBLANK(online_course_student_data_1!M532),AVERAGE(1,5),IF(online_course_student_data_1!M532&gt;5,"5",online_course_student_data_1!M532))</f>
        <v>2</v>
      </c>
      <c r="N532" s="5">
        <f>LEN(online_course_student_data_1!N532)-LEN(SUBSTITUTE(online_course_student_data_1!N532,",",""))+1</f>
        <v>7</v>
      </c>
      <c r="O532" s="5" t="str" cm="1">
        <f t="array" ref="O532">_xlfn.IFS(OR(ISBLANK(online_course_student_data_1!F532),online_course_student_data_1!F532=0),"Unknown",AND(online_course_student_data_1!F532&gt;=18,online_course_student_data_1!F532&lt;=22),"Student",AND(online_course_student_data_1!F532&gt;=23,online_course_student_data_1!F532&lt;=30),"Early Career",AND(online_course_student_data_1!F532&gt;=31,online_course_student_data_1!F532&lt;=40),"Mid Career",online_course_student_data_1!F532&gt;=41,"Senior")</f>
        <v>Early Career</v>
      </c>
      <c r="P532" s="5" t="str" cm="1">
        <f t="array" ref="P532">_xlfn.IFS(AND((J532*100)+K532&gt;0,(J532*100)+K532&lt;=5),"Low",AND((J532*100)+K532&gt;5,(J532*100)+K532&lt;=15),"Medium",(J532*100)+K532&gt;15,"High")</f>
        <v>High</v>
      </c>
      <c r="Q532" s="24"/>
    </row>
    <row r="533" spans="1:17" x14ac:dyDescent="0.25">
      <c r="A533" s="4" t="s">
        <v>2327</v>
      </c>
      <c r="B533" s="5" t="str">
        <f>TRIM(PROPER(online_course_student_data_1!$B533))</f>
        <v>Micheal Perkins</v>
      </c>
      <c r="C533" s="4" t="str">
        <f>TRIM(CLEAN(online_course_student_data_1!$C533))</f>
        <v>qkelly@hotmail.com</v>
      </c>
      <c r="D533" s="5" t="str">
        <f>IF(LEFT(online_course_student_data_1!$D533,1)="F","Female","Male")</f>
        <v>Female</v>
      </c>
      <c r="E533" s="4" t="str">
        <f>IF(online_course_student_data_1!$E533="us","USA",IF(online_course_student_data_1!$E533="IN","INDIA",UPPER(online_course_student_data_1!$E533)))</f>
        <v>UK</v>
      </c>
      <c r="F533" s="13">
        <f>IF(OR(ISBLANK(online_course_student_data_1!F533),online_course_student_data_1!F533=0),ROUND(AVERAGE(online_course_student_data_1!F$2:F$1201),0),online_course_student_data_1!F533)</f>
        <v>16</v>
      </c>
      <c r="G533" s="10">
        <v>44989</v>
      </c>
      <c r="H533" s="5" t="str">
        <f>TRIM(online_course_student_data_1!H533)</f>
        <v>UI/UX Fundamentals</v>
      </c>
      <c r="I533" s="5" t="str">
        <f>PROPER(TRIM(online_course_student_data_1!I533))</f>
        <v>Design</v>
      </c>
      <c r="J533" s="22">
        <f>IF(online_course_student_data_1!J533&gt;100%,online_course_student_data_1!J533/100,online_course_student_data_1!J533)</f>
        <v>0.71</v>
      </c>
      <c r="K533" s="11">
        <f>IF(online_course_student_data_1!K533&gt;2,online_course_student_data_1!K533/60,online_course_student_data_1!K533)</f>
        <v>1.5</v>
      </c>
      <c r="L533" s="4" t="s">
        <v>39</v>
      </c>
      <c r="M533" s="25">
        <f>IF(ISBLANK(online_course_student_data_1!M533),AVERAGE(1,5),IF(online_course_student_data_1!M533&gt;5,"5",online_course_student_data_1!M533))</f>
        <v>3</v>
      </c>
      <c r="N533" s="5">
        <f>LEN(online_course_student_data_1!N533)-LEN(SUBSTITUTE(online_course_student_data_1!N533,",",""))+1</f>
        <v>4</v>
      </c>
      <c r="O533" s="5" t="str" cm="1">
        <f t="array" ref="O533">_xlfn.IFS(OR(ISBLANK(online_course_student_data_1!F533),online_course_student_data_1!F533=0),"Unknown",AND(online_course_student_data_1!F533&gt;=18,online_course_student_data_1!F533&lt;=22),"Student",AND(online_course_student_data_1!F533&gt;=23,online_course_student_data_1!F533&lt;=30),"Early Career",AND(online_course_student_data_1!F533&gt;=31,online_course_student_data_1!F533&lt;=40),"Mid Career",online_course_student_data_1!F533&gt;=41,"Senior")</f>
        <v>Unknown</v>
      </c>
      <c r="P533" s="5" t="str" cm="1">
        <f t="array" ref="P533">_xlfn.IFS(AND((J533*100)+K533&gt;0,(J533*100)+K533&lt;=5),"Low",AND((J533*100)+K533&gt;5,(J533*100)+K533&lt;=15),"Medium",(J533*100)+K533&gt;15,"High")</f>
        <v>High</v>
      </c>
      <c r="Q533" s="24"/>
    </row>
    <row r="534" spans="1:17" x14ac:dyDescent="0.25">
      <c r="A534" s="4" t="s">
        <v>2330</v>
      </c>
      <c r="B534" s="5" t="str">
        <f>TRIM(PROPER(online_course_student_data_1!$B534))</f>
        <v>Jesse Martinez</v>
      </c>
      <c r="C534" s="4" t="str">
        <f>TRIM(CLEAN(online_course_student_data_1!$C534))</f>
        <v>ihall@gmail.com</v>
      </c>
      <c r="D534" s="5" t="str">
        <f>IF(LEFT(online_course_student_data_1!$D534,1)="F","Female","Male")</f>
        <v>Male</v>
      </c>
      <c r="E534" s="4" t="str">
        <f>IF(online_course_student_data_1!$E534="us","USA",IF(online_course_student_data_1!$E534="IN","INDIA",UPPER(online_course_student_data_1!$E534)))</f>
        <v>INDIA</v>
      </c>
      <c r="F534" s="13">
        <f>IF(OR(ISBLANK(online_course_student_data_1!F534),online_course_student_data_1!F534=0),ROUND(AVERAGE(online_course_student_data_1!F$2:F$1201),0),online_course_student_data_1!F534)</f>
        <v>16</v>
      </c>
      <c r="G534" s="10">
        <v>45286</v>
      </c>
      <c r="H534" s="5" t="str">
        <f>TRIM(online_course_student_data_1!H534)</f>
        <v>Machine Learning A-Z</v>
      </c>
      <c r="I534" s="5" t="str">
        <f>PROPER(TRIM(online_course_student_data_1!I534))</f>
        <v>Data Science</v>
      </c>
      <c r="J534" s="22">
        <f>IF(online_course_student_data_1!J534&gt;100%,online_course_student_data_1!J534/100,online_course_student_data_1!J534)</f>
        <v>0.11</v>
      </c>
      <c r="K534" s="11">
        <f>IF(online_course_student_data_1!K534&gt;2,online_course_student_data_1!K534/60,online_course_student_data_1!K534)</f>
        <v>0.75</v>
      </c>
      <c r="L534" s="4" t="s">
        <v>39</v>
      </c>
      <c r="M534" s="25">
        <f>IF(ISBLANK(online_course_student_data_1!M534),AVERAGE(1,5),IF(online_course_student_data_1!M534&gt;5,"5",online_course_student_data_1!M534))</f>
        <v>3</v>
      </c>
      <c r="N534" s="5">
        <f>LEN(online_course_student_data_1!N534)-LEN(SUBSTITUTE(online_course_student_data_1!N534,",",""))+1</f>
        <v>7</v>
      </c>
      <c r="O534" s="5" t="str" cm="1">
        <f t="array" ref="O534">_xlfn.IFS(OR(ISBLANK(online_course_student_data_1!F534),online_course_student_data_1!F534=0),"Unknown",AND(online_course_student_data_1!F534&gt;=18,online_course_student_data_1!F534&lt;=22),"Student",AND(online_course_student_data_1!F534&gt;=23,online_course_student_data_1!F534&lt;=30),"Early Career",AND(online_course_student_data_1!F534&gt;=31,online_course_student_data_1!F534&lt;=40),"Mid Career",online_course_student_data_1!F534&gt;=41,"Senior")</f>
        <v>Unknown</v>
      </c>
      <c r="P534" s="5" t="str" cm="1">
        <f t="array" ref="P534">_xlfn.IFS(AND((J534*100)+K534&gt;0,(J534*100)+K534&lt;=5),"Low",AND((J534*100)+K534&gt;5,(J534*100)+K534&lt;=15),"Medium",(J534*100)+K534&gt;15,"High")</f>
        <v>Medium</v>
      </c>
      <c r="Q534" s="24"/>
    </row>
    <row r="535" spans="1:17" x14ac:dyDescent="0.25">
      <c r="A535" s="4" t="s">
        <v>2335</v>
      </c>
      <c r="B535" s="5" t="str">
        <f>TRIM(PROPER(online_course_student_data_1!$B535))</f>
        <v>Mr. Christopher Jacobs Md</v>
      </c>
      <c r="C535" s="4" t="str">
        <f>TRIM(CLEAN(online_course_student_data_1!$C535))</f>
        <v>wolfdonna@hotmail.com</v>
      </c>
      <c r="D535" s="5" t="str">
        <f>IF(LEFT(online_course_student_data_1!$D535,1)="F","Female","Male")</f>
        <v>Male</v>
      </c>
      <c r="E535" s="4" t="str">
        <f>IF(online_course_student_data_1!$E535="us","USA",IF(online_course_student_data_1!$E535="IN","INDIA",UPPER(online_course_student_data_1!$E535)))</f>
        <v>USA</v>
      </c>
      <c r="F535" s="13">
        <f>IF(OR(ISBLANK(online_course_student_data_1!F535),online_course_student_data_1!F535=0),ROUND(AVERAGE(online_course_student_data_1!F$2:F$1201),0),online_course_student_data_1!F535)</f>
        <v>45</v>
      </c>
      <c r="G535" s="10">
        <v>44782</v>
      </c>
      <c r="H535" s="5" t="str">
        <f>TRIM(online_course_student_data_1!H535)</f>
        <v>Python for Data Science</v>
      </c>
      <c r="I535" s="5" t="str">
        <f>PROPER(TRIM(online_course_student_data_1!I535))</f>
        <v>Data Science</v>
      </c>
      <c r="J535" s="22">
        <f>IF(online_course_student_data_1!J535&gt;100%,online_course_student_data_1!J535/100,online_course_student_data_1!J535)</f>
        <v>1</v>
      </c>
      <c r="K535" s="11">
        <f>IF(online_course_student_data_1!K535&gt;2,online_course_student_data_1!K535/60,online_course_student_data_1!K535)</f>
        <v>1.5</v>
      </c>
      <c r="L535" s="4" t="s">
        <v>32</v>
      </c>
      <c r="M535" s="25">
        <f>IF(ISBLANK(online_course_student_data_1!M535),AVERAGE(1,5),IF(online_course_student_data_1!M535&gt;5,"5",online_course_student_data_1!M535))</f>
        <v>3</v>
      </c>
      <c r="N535" s="5">
        <f>LEN(online_course_student_data_1!N535)-LEN(SUBSTITUTE(online_course_student_data_1!N535,",",""))+1</f>
        <v>4</v>
      </c>
      <c r="O535" s="5" t="str" cm="1">
        <f t="array" ref="O535">_xlfn.IFS(OR(ISBLANK(online_course_student_data_1!F535),online_course_student_data_1!F535=0),"Unknown",AND(online_course_student_data_1!F535&gt;=18,online_course_student_data_1!F535&lt;=22),"Student",AND(online_course_student_data_1!F535&gt;=23,online_course_student_data_1!F535&lt;=30),"Early Career",AND(online_course_student_data_1!F535&gt;=31,online_course_student_data_1!F535&lt;=40),"Mid Career",online_course_student_data_1!F535&gt;=41,"Senior")</f>
        <v>Senior</v>
      </c>
      <c r="P535" s="5" t="str" cm="1">
        <f t="array" ref="P535">_xlfn.IFS(AND((J535*100)+K535&gt;0,(J535*100)+K535&lt;=5),"Low",AND((J535*100)+K535&gt;5,(J535*100)+K535&lt;=15),"Medium",(J535*100)+K535&gt;15,"High")</f>
        <v>High</v>
      </c>
      <c r="Q535" s="24"/>
    </row>
    <row r="536" spans="1:17" x14ac:dyDescent="0.25">
      <c r="A536" s="4" t="s">
        <v>2339</v>
      </c>
      <c r="B536" s="5" t="str">
        <f>TRIM(PROPER(online_course_student_data_1!$B536))</f>
        <v>Katherine Green</v>
      </c>
      <c r="C536" s="4" t="str">
        <f>TRIM(CLEAN(online_course_student_data_1!$C536))</f>
        <v>cisnerosanthony@yahoo.com</v>
      </c>
      <c r="D536" s="5" t="str">
        <f>IF(LEFT(online_course_student_data_1!$D536,1)="F","Female","Male")</f>
        <v>Female</v>
      </c>
      <c r="E536" s="4" t="str">
        <f>IF(online_course_student_data_1!$E536="us","USA",IF(online_course_student_data_1!$E536="IN","INDIA",UPPER(online_course_student_data_1!$E536)))</f>
        <v>GERMANY</v>
      </c>
      <c r="F536" s="13">
        <f>IF(OR(ISBLANK(online_course_student_data_1!F536),online_course_student_data_1!F536=0),ROUND(AVERAGE(online_course_student_data_1!F$2:F$1201),0),online_course_student_data_1!F536)</f>
        <v>16</v>
      </c>
      <c r="G536" s="10">
        <v>45570</v>
      </c>
      <c r="H536" s="5" t="str">
        <f>TRIM(online_course_student_data_1!H536)</f>
        <v>JavaScript Bootcamp</v>
      </c>
      <c r="I536" s="5" t="str">
        <f>PROPER(TRIM(online_course_student_data_1!I536))</f>
        <v>Web Development</v>
      </c>
      <c r="J536" s="22">
        <f>IF(online_course_student_data_1!J536&gt;100%,online_course_student_data_1!J536/100,online_course_student_data_1!J536)</f>
        <v>0.03</v>
      </c>
      <c r="K536" s="11">
        <f>IF(online_course_student_data_1!K536&gt;2,online_course_student_data_1!K536/60,online_course_student_data_1!K536)</f>
        <v>2</v>
      </c>
      <c r="L536" s="4" t="s">
        <v>39</v>
      </c>
      <c r="M536" s="25">
        <f>IF(ISBLANK(online_course_student_data_1!M536),AVERAGE(1,5),IF(online_course_student_data_1!M536&gt;5,"5",online_course_student_data_1!M536))</f>
        <v>3</v>
      </c>
      <c r="N536" s="5">
        <f>LEN(online_course_student_data_1!N536)-LEN(SUBSTITUTE(online_course_student_data_1!N536,",",""))+1</f>
        <v>3</v>
      </c>
      <c r="O536" s="5" t="str" cm="1">
        <f t="array" ref="O536">_xlfn.IFS(OR(ISBLANK(online_course_student_data_1!F536),online_course_student_data_1!F536=0),"Unknown",AND(online_course_student_data_1!F536&gt;=18,online_course_student_data_1!F536&lt;=22),"Student",AND(online_course_student_data_1!F536&gt;=23,online_course_student_data_1!F536&lt;=30),"Early Career",AND(online_course_student_data_1!F536&gt;=31,online_course_student_data_1!F536&lt;=40),"Mid Career",online_course_student_data_1!F536&gt;=41,"Senior")</f>
        <v>Unknown</v>
      </c>
      <c r="P536" s="5" t="str" cm="1">
        <f t="array" ref="P536">_xlfn.IFS(AND((J536*100)+K536&gt;0,(J536*100)+K536&lt;=5),"Low",AND((J536*100)+K536&gt;5,(J536*100)+K536&lt;=15),"Medium",(J536*100)+K536&gt;15,"High")</f>
        <v>Low</v>
      </c>
      <c r="Q536" s="24"/>
    </row>
    <row r="537" spans="1:17" x14ac:dyDescent="0.25">
      <c r="A537" s="4" t="s">
        <v>2343</v>
      </c>
      <c r="B537" s="5" t="str">
        <f>TRIM(PROPER(online_course_student_data_1!$B537))</f>
        <v>Joe Johnson</v>
      </c>
      <c r="C537" s="4" t="str">
        <f>TRIM(CLEAN(online_course_student_data_1!$C537))</f>
        <v>travistaylor@hotmail.com</v>
      </c>
      <c r="D537" s="5" t="str">
        <f>IF(LEFT(online_course_student_data_1!$D537,1)="F","Female","Male")</f>
        <v>Male</v>
      </c>
      <c r="E537" s="4" t="str">
        <f>IF(online_course_student_data_1!$E537="us","USA",IF(online_course_student_data_1!$E537="IN","INDIA",UPPER(online_course_student_data_1!$E537)))</f>
        <v>CANADA</v>
      </c>
      <c r="F537" s="13">
        <f>IF(OR(ISBLANK(online_course_student_data_1!F537),online_course_student_data_1!F537=0),ROUND(AVERAGE(online_course_student_data_1!F$2:F$1201),0),online_course_student_data_1!F537)</f>
        <v>20</v>
      </c>
      <c r="G537" s="10">
        <v>44814</v>
      </c>
      <c r="H537" s="5" t="str">
        <f>TRIM(online_course_student_data_1!H537)</f>
        <v>Python for Data Science</v>
      </c>
      <c r="I537" s="5" t="str">
        <f>PROPER(TRIM(online_course_student_data_1!I537))</f>
        <v>Data Science</v>
      </c>
      <c r="J537" s="22">
        <f>IF(online_course_student_data_1!J537&gt;100%,online_course_student_data_1!J537/100,online_course_student_data_1!J537)</f>
        <v>0.88</v>
      </c>
      <c r="K537" s="11">
        <f>IF(online_course_student_data_1!K537&gt;2,online_course_student_data_1!K537/60,online_course_student_data_1!K537)</f>
        <v>1.5</v>
      </c>
      <c r="L537" s="4" t="s">
        <v>32</v>
      </c>
      <c r="M537" s="25">
        <f>IF(ISBLANK(online_course_student_data_1!M537),AVERAGE(1,5),IF(online_course_student_data_1!M537&gt;5,"5",online_course_student_data_1!M537))</f>
        <v>4</v>
      </c>
      <c r="N537" s="5">
        <f>LEN(online_course_student_data_1!N537)-LEN(SUBSTITUTE(online_course_student_data_1!N537,",",""))+1</f>
        <v>8</v>
      </c>
      <c r="O537" s="5" t="str" cm="1">
        <f t="array" ref="O537">_xlfn.IFS(OR(ISBLANK(online_course_student_data_1!F537),online_course_student_data_1!F537=0),"Unknown",AND(online_course_student_data_1!F537&gt;=18,online_course_student_data_1!F537&lt;=22),"Student",AND(online_course_student_data_1!F537&gt;=23,online_course_student_data_1!F537&lt;=30),"Early Career",AND(online_course_student_data_1!F537&gt;=31,online_course_student_data_1!F537&lt;=40),"Mid Career",online_course_student_data_1!F537&gt;=41,"Senior")</f>
        <v>Student</v>
      </c>
      <c r="P537" s="5" t="str" cm="1">
        <f t="array" ref="P537">_xlfn.IFS(AND((J537*100)+K537&gt;0,(J537*100)+K537&lt;=5),"Low",AND((J537*100)+K537&gt;5,(J537*100)+K537&lt;=15),"Medium",(J537*100)+K537&gt;15,"High")</f>
        <v>High</v>
      </c>
      <c r="Q537" s="24"/>
    </row>
    <row r="538" spans="1:17" x14ac:dyDescent="0.25">
      <c r="A538" s="4" t="s">
        <v>2347</v>
      </c>
      <c r="B538" s="5" t="str">
        <f>TRIM(PROPER(online_course_student_data_1!$B538))</f>
        <v>Mary Jennings</v>
      </c>
      <c r="C538" s="4" t="str">
        <f>TRIM(CLEAN(online_course_student_data_1!$C538))</f>
        <v>khart@hotmail.com</v>
      </c>
      <c r="D538" s="5" t="str">
        <f>IF(LEFT(online_course_student_data_1!$D538,1)="F","Female","Male")</f>
        <v>Male</v>
      </c>
      <c r="E538" s="4" t="str">
        <f>IF(online_course_student_data_1!$E538="us","USA",IF(online_course_student_data_1!$E538="IN","INDIA",UPPER(online_course_student_data_1!$E538)))</f>
        <v>INDIA</v>
      </c>
      <c r="F538" s="13">
        <f>IF(OR(ISBLANK(online_course_student_data_1!F538),online_course_student_data_1!F538=0),ROUND(AVERAGE(online_course_student_data_1!F$2:F$1201),0),online_course_student_data_1!F538)</f>
        <v>16</v>
      </c>
      <c r="G538" s="10">
        <v>44969</v>
      </c>
      <c r="H538" s="5" t="str">
        <f>TRIM(online_course_student_data_1!H538)</f>
        <v>Startup Strategy</v>
      </c>
      <c r="I538" s="5" t="str">
        <f>PROPER(TRIM(online_course_student_data_1!I538))</f>
        <v>Business</v>
      </c>
      <c r="J538" s="22">
        <f>IF(online_course_student_data_1!J538&gt;100%,online_course_student_data_1!J538/100,online_course_student_data_1!J538)</f>
        <v>0.85</v>
      </c>
      <c r="K538" s="11">
        <f>IF(online_course_student_data_1!K538&gt;2,online_course_student_data_1!K538/60,online_course_student_data_1!K538)</f>
        <v>2</v>
      </c>
      <c r="L538" s="4" t="s">
        <v>32</v>
      </c>
      <c r="M538" s="25" t="str">
        <f>IF(ISBLANK(online_course_student_data_1!M538),AVERAGE(1,5),IF(online_course_student_data_1!M538&gt;5,"5",online_course_student_data_1!M538))</f>
        <v>5</v>
      </c>
      <c r="N538" s="5">
        <f>LEN(online_course_student_data_1!N538)-LEN(SUBSTITUTE(online_course_student_data_1!N538,",",""))+1</f>
        <v>8</v>
      </c>
      <c r="O538" s="5" t="str" cm="1">
        <f t="array" ref="O538">_xlfn.IFS(OR(ISBLANK(online_course_student_data_1!F538),online_course_student_data_1!F538=0),"Unknown",AND(online_course_student_data_1!F538&gt;=18,online_course_student_data_1!F538&lt;=22),"Student",AND(online_course_student_data_1!F538&gt;=23,online_course_student_data_1!F538&lt;=30),"Early Career",AND(online_course_student_data_1!F538&gt;=31,online_course_student_data_1!F538&lt;=40),"Mid Career",online_course_student_data_1!F538&gt;=41,"Senior")</f>
        <v>Unknown</v>
      </c>
      <c r="P538" s="5" t="str" cm="1">
        <f t="array" ref="P538">_xlfn.IFS(AND((J538*100)+K538&gt;0,(J538*100)+K538&lt;=5),"Low",AND((J538*100)+K538&gt;5,(J538*100)+K538&lt;=15),"Medium",(J538*100)+K538&gt;15,"High")</f>
        <v>High</v>
      </c>
      <c r="Q538" s="24"/>
    </row>
    <row r="539" spans="1:17" x14ac:dyDescent="0.25">
      <c r="A539" s="4" t="s">
        <v>2351</v>
      </c>
      <c r="B539" s="5" t="str">
        <f>TRIM(PROPER(online_course_student_data_1!$B539))</f>
        <v>Lisa Gomez</v>
      </c>
      <c r="C539" s="4" t="str">
        <f>TRIM(CLEAN(online_course_student_data_1!$C539))</f>
        <v>bryan90@gmail.com</v>
      </c>
      <c r="D539" s="5" t="str">
        <f>IF(LEFT(online_course_student_data_1!$D539,1)="F","Female","Male")</f>
        <v>Female</v>
      </c>
      <c r="E539" s="4" t="str">
        <f>IF(online_course_student_data_1!$E539="us","USA",IF(online_course_student_data_1!$E539="IN","INDIA",UPPER(online_course_student_data_1!$E539)))</f>
        <v>INDIA</v>
      </c>
      <c r="F539" s="13">
        <f>IF(OR(ISBLANK(online_course_student_data_1!F539),online_course_student_data_1!F539=0),ROUND(AVERAGE(online_course_student_data_1!F$2:F$1201),0),online_course_student_data_1!F539)</f>
        <v>32</v>
      </c>
      <c r="G539" s="10">
        <v>44599</v>
      </c>
      <c r="H539" s="5" t="str">
        <f>TRIM(online_course_student_data_1!H539)</f>
        <v>Adobe Illustrator Mastery</v>
      </c>
      <c r="I539" s="5" t="str">
        <f>PROPER(TRIM(online_course_student_data_1!I539))</f>
        <v>Design</v>
      </c>
      <c r="J539" s="22">
        <f>IF(online_course_student_data_1!J539&gt;100%,online_course_student_data_1!J539/100,online_course_student_data_1!J539)</f>
        <v>0.71</v>
      </c>
      <c r="K539" s="11">
        <f>IF(online_course_student_data_1!K539&gt;2,online_course_student_data_1!K539/60,online_course_student_data_1!K539)</f>
        <v>1.5</v>
      </c>
      <c r="L539" s="4" t="s">
        <v>39</v>
      </c>
      <c r="M539" s="25">
        <f>IF(ISBLANK(online_course_student_data_1!M539),AVERAGE(1,5),IF(online_course_student_data_1!M539&gt;5,"5",online_course_student_data_1!M539))</f>
        <v>1</v>
      </c>
      <c r="N539" s="5">
        <f>LEN(online_course_student_data_1!N539)-LEN(SUBSTITUTE(online_course_student_data_1!N539,",",""))+1</f>
        <v>6</v>
      </c>
      <c r="O539" s="5" t="str" cm="1">
        <f t="array" ref="O539">_xlfn.IFS(OR(ISBLANK(online_course_student_data_1!F539),online_course_student_data_1!F539=0),"Unknown",AND(online_course_student_data_1!F539&gt;=18,online_course_student_data_1!F539&lt;=22),"Student",AND(online_course_student_data_1!F539&gt;=23,online_course_student_data_1!F539&lt;=30),"Early Career",AND(online_course_student_data_1!F539&gt;=31,online_course_student_data_1!F539&lt;=40),"Mid Career",online_course_student_data_1!F539&gt;=41,"Senior")</f>
        <v>Mid Career</v>
      </c>
      <c r="P539" s="5" t="str" cm="1">
        <f t="array" ref="P539">_xlfn.IFS(AND((J539*100)+K539&gt;0,(J539*100)+K539&lt;=5),"Low",AND((J539*100)+K539&gt;5,(J539*100)+K539&lt;=15),"Medium",(J539*100)+K539&gt;15,"High")</f>
        <v>High</v>
      </c>
      <c r="Q539" s="24"/>
    </row>
    <row r="540" spans="1:17" x14ac:dyDescent="0.25">
      <c r="A540" s="4" t="s">
        <v>2355</v>
      </c>
      <c r="B540" s="5" t="str">
        <f>TRIM(PROPER(online_course_student_data_1!$B540))</f>
        <v>Steven Peterson</v>
      </c>
      <c r="C540" s="4" t="str">
        <f>TRIM(CLEAN(online_course_student_data_1!$C540))</f>
        <v>wreed@bell-stanley.com</v>
      </c>
      <c r="D540" s="5" t="str">
        <f>IF(LEFT(online_course_student_data_1!$D540,1)="F","Female","Male")</f>
        <v>Male</v>
      </c>
      <c r="E540" s="4" t="str">
        <f>IF(online_course_student_data_1!$E540="us","USA",IF(online_course_student_data_1!$E540="IN","INDIA",UPPER(online_course_student_data_1!$E540)))</f>
        <v>INDIA</v>
      </c>
      <c r="F540" s="13">
        <f>IF(OR(ISBLANK(online_course_student_data_1!F540),online_course_student_data_1!F540=0),ROUND(AVERAGE(online_course_student_data_1!F$2:F$1201),0),online_course_student_data_1!F540)</f>
        <v>16</v>
      </c>
      <c r="G540" s="10">
        <v>45227</v>
      </c>
      <c r="H540" s="5" t="str">
        <f>TRIM(online_course_student_data_1!H540)</f>
        <v>SEO Fundamentals</v>
      </c>
      <c r="I540" s="5" t="str">
        <f>PROPER(TRIM(online_course_student_data_1!I540))</f>
        <v>Marketing</v>
      </c>
      <c r="J540" s="22">
        <f>IF(online_course_student_data_1!J540&gt;100%,online_course_student_data_1!J540/100,online_course_student_data_1!J540)</f>
        <v>0.05</v>
      </c>
      <c r="K540" s="11">
        <f>IF(online_course_student_data_1!K540&gt;2,online_course_student_data_1!K540/60,online_course_student_data_1!K540)</f>
        <v>2</v>
      </c>
      <c r="L540" s="4" t="s">
        <v>32</v>
      </c>
      <c r="M540" s="25">
        <f>IF(ISBLANK(online_course_student_data_1!M540),AVERAGE(1,5),IF(online_course_student_data_1!M540&gt;5,"5",online_course_student_data_1!M540))</f>
        <v>2</v>
      </c>
      <c r="N540" s="5">
        <f>LEN(online_course_student_data_1!N540)-LEN(SUBSTITUTE(online_course_student_data_1!N540,",",""))+1</f>
        <v>3</v>
      </c>
      <c r="O540" s="5" t="str" cm="1">
        <f t="array" ref="O540">_xlfn.IFS(OR(ISBLANK(online_course_student_data_1!F540),online_course_student_data_1!F540=0),"Unknown",AND(online_course_student_data_1!F540&gt;=18,online_course_student_data_1!F540&lt;=22),"Student",AND(online_course_student_data_1!F540&gt;=23,online_course_student_data_1!F540&lt;=30),"Early Career",AND(online_course_student_data_1!F540&gt;=31,online_course_student_data_1!F540&lt;=40),"Mid Career",online_course_student_data_1!F540&gt;=41,"Senior")</f>
        <v>Unknown</v>
      </c>
      <c r="P540" s="5" t="str" cm="1">
        <f t="array" ref="P540">_xlfn.IFS(AND((J540*100)+K540&gt;0,(J540*100)+K540&lt;=5),"Low",AND((J540*100)+K540&gt;5,(J540*100)+K540&lt;=15),"Medium",(J540*100)+K540&gt;15,"High")</f>
        <v>Medium</v>
      </c>
      <c r="Q540" s="24"/>
    </row>
    <row r="541" spans="1:17" x14ac:dyDescent="0.25">
      <c r="A541" s="4" t="s">
        <v>2359</v>
      </c>
      <c r="B541" s="5" t="str">
        <f>TRIM(PROPER(online_course_student_data_1!$B541))</f>
        <v>Ana Torres</v>
      </c>
      <c r="C541" s="4" t="str">
        <f>TRIM(CLEAN(online_course_student_data_1!$C541))</f>
        <v>andrewnguyen@yahoo.com</v>
      </c>
      <c r="D541" s="5" t="str">
        <f>IF(LEFT(online_course_student_data_1!$D541,1)="F","Female","Male")</f>
        <v>Male</v>
      </c>
      <c r="E541" s="4" t="str">
        <f>IF(online_course_student_data_1!$E541="us","USA",IF(online_course_student_data_1!$E541="IN","INDIA",UPPER(online_course_student_data_1!$E541)))</f>
        <v>INDIA</v>
      </c>
      <c r="F541" s="13">
        <f>IF(OR(ISBLANK(online_course_student_data_1!F541),online_course_student_data_1!F541=0),ROUND(AVERAGE(online_course_student_data_1!F$2:F$1201),0),online_course_student_data_1!F541)</f>
        <v>16</v>
      </c>
      <c r="G541" s="10">
        <v>45081</v>
      </c>
      <c r="H541" s="5" t="str">
        <f>TRIM(online_course_student_data_1!H541)</f>
        <v>SEO Fundamentals</v>
      </c>
      <c r="I541" s="5" t="str">
        <f>PROPER(TRIM(online_course_student_data_1!I541))</f>
        <v>Marketing</v>
      </c>
      <c r="J541" s="22">
        <f>IF(online_course_student_data_1!J541&gt;100%,online_course_student_data_1!J541/100,online_course_student_data_1!J541)</f>
        <v>0.4</v>
      </c>
      <c r="K541" s="11">
        <f>IF(online_course_student_data_1!K541&gt;2,online_course_student_data_1!K541/60,online_course_student_data_1!K541)</f>
        <v>2</v>
      </c>
      <c r="L541" s="4" t="s">
        <v>39</v>
      </c>
      <c r="M541" s="25">
        <f>IF(ISBLANK(online_course_student_data_1!M541),AVERAGE(1,5),IF(online_course_student_data_1!M541&gt;5,"5",online_course_student_data_1!M541))</f>
        <v>3</v>
      </c>
      <c r="N541" s="5">
        <f>LEN(online_course_student_data_1!N541)-LEN(SUBSTITUTE(online_course_student_data_1!N541,",",""))+1</f>
        <v>6</v>
      </c>
      <c r="O541" s="5" t="str" cm="1">
        <f t="array" ref="O541">_xlfn.IFS(OR(ISBLANK(online_course_student_data_1!F541),online_course_student_data_1!F541=0),"Unknown",AND(online_course_student_data_1!F541&gt;=18,online_course_student_data_1!F541&lt;=22),"Student",AND(online_course_student_data_1!F541&gt;=23,online_course_student_data_1!F541&lt;=30),"Early Career",AND(online_course_student_data_1!F541&gt;=31,online_course_student_data_1!F541&lt;=40),"Mid Career",online_course_student_data_1!F541&gt;=41,"Senior")</f>
        <v>Unknown</v>
      </c>
      <c r="P541" s="5" t="str" cm="1">
        <f t="array" ref="P541">_xlfn.IFS(AND((J541*100)+K541&gt;0,(J541*100)+K541&lt;=5),"Low",AND((J541*100)+K541&gt;5,(J541*100)+K541&lt;=15),"Medium",(J541*100)+K541&gt;15,"High")</f>
        <v>High</v>
      </c>
      <c r="Q541" s="24"/>
    </row>
    <row r="542" spans="1:17" x14ac:dyDescent="0.25">
      <c r="A542" s="4" t="s">
        <v>2363</v>
      </c>
      <c r="B542" s="5" t="str">
        <f>TRIM(PROPER(online_course_student_data_1!$B542))</f>
        <v>Deborah Dominguez</v>
      </c>
      <c r="C542" s="4" t="str">
        <f>TRIM(CLEAN(online_course_student_data_1!$C542))</f>
        <v>nicholas65@davis.com</v>
      </c>
      <c r="D542" s="5" t="str">
        <f>IF(LEFT(online_course_student_data_1!$D542,1)="F","Female","Male")</f>
        <v>Male</v>
      </c>
      <c r="E542" s="4" t="str">
        <f>IF(online_course_student_data_1!$E542="us","USA",IF(online_course_student_data_1!$E542="IN","INDIA",UPPER(online_course_student_data_1!$E542)))</f>
        <v>USA</v>
      </c>
      <c r="F542" s="13">
        <f>IF(OR(ISBLANK(online_course_student_data_1!F542),online_course_student_data_1!F542=0),ROUND(AVERAGE(online_course_student_data_1!F$2:F$1201),0),online_course_student_data_1!F542)</f>
        <v>33</v>
      </c>
      <c r="G542" s="10">
        <v>45679</v>
      </c>
      <c r="H542" s="5" t="str">
        <f>TRIM(online_course_student_data_1!H542)</f>
        <v>Python for Data Science</v>
      </c>
      <c r="I542" s="5" t="str">
        <f>PROPER(TRIM(online_course_student_data_1!I542))</f>
        <v>Data Science</v>
      </c>
      <c r="J542" s="22">
        <f>IF(online_course_student_data_1!J542&gt;100%,online_course_student_data_1!J542/100,online_course_student_data_1!J542)</f>
        <v>0.04</v>
      </c>
      <c r="K542" s="11">
        <f>IF(online_course_student_data_1!K542&gt;2,online_course_student_data_1!K542/60,online_course_student_data_1!K542)</f>
        <v>1.5</v>
      </c>
      <c r="L542" s="4" t="s">
        <v>39</v>
      </c>
      <c r="M542" s="25">
        <f>IF(ISBLANK(online_course_student_data_1!M542),AVERAGE(1,5),IF(online_course_student_data_1!M542&gt;5,"5",online_course_student_data_1!M542))</f>
        <v>4</v>
      </c>
      <c r="N542" s="5">
        <f>LEN(online_course_student_data_1!N542)-LEN(SUBSTITUTE(online_course_student_data_1!N542,",",""))+1</f>
        <v>3</v>
      </c>
      <c r="O542" s="5" t="str" cm="1">
        <f t="array" ref="O542">_xlfn.IFS(OR(ISBLANK(online_course_student_data_1!F542),online_course_student_data_1!F542=0),"Unknown",AND(online_course_student_data_1!F542&gt;=18,online_course_student_data_1!F542&lt;=22),"Student",AND(online_course_student_data_1!F542&gt;=23,online_course_student_data_1!F542&lt;=30),"Early Career",AND(online_course_student_data_1!F542&gt;=31,online_course_student_data_1!F542&lt;=40),"Mid Career",online_course_student_data_1!F542&gt;=41,"Senior")</f>
        <v>Mid Career</v>
      </c>
      <c r="P542" s="5" t="str" cm="1">
        <f t="array" ref="P542">_xlfn.IFS(AND((J542*100)+K542&gt;0,(J542*100)+K542&lt;=5),"Low",AND((J542*100)+K542&gt;5,(J542*100)+K542&lt;=15),"Medium",(J542*100)+K542&gt;15,"High")</f>
        <v>Medium</v>
      </c>
      <c r="Q542" s="24"/>
    </row>
    <row r="543" spans="1:17" x14ac:dyDescent="0.25">
      <c r="A543" s="4" t="s">
        <v>2368</v>
      </c>
      <c r="B543" s="5" t="str">
        <f>TRIM(PROPER(online_course_student_data_1!$B543))</f>
        <v>Carol Evans</v>
      </c>
      <c r="C543" s="4" t="str">
        <f>TRIM(CLEAN(online_course_student_data_1!$C543))</f>
        <v>tylerboone@gmail.com</v>
      </c>
      <c r="D543" s="5" t="str">
        <f>IF(LEFT(online_course_student_data_1!$D543,1)="F","Female","Male")</f>
        <v>Female</v>
      </c>
      <c r="E543" s="4" t="str">
        <f>IF(online_course_student_data_1!$E543="us","USA",IF(online_course_student_data_1!$E543="IN","INDIA",UPPER(online_course_student_data_1!$E543)))</f>
        <v>CANADA</v>
      </c>
      <c r="F543" s="13">
        <f>IF(OR(ISBLANK(online_course_student_data_1!F543),online_course_student_data_1!F543=0),ROUND(AVERAGE(online_course_student_data_1!F$2:F$1201),0),online_course_student_data_1!F543)</f>
        <v>23</v>
      </c>
      <c r="G543" s="10">
        <v>45208</v>
      </c>
      <c r="H543" s="5" t="str">
        <f>TRIM(online_course_student_data_1!H543)</f>
        <v>SEO Fundamentals</v>
      </c>
      <c r="I543" s="5" t="str">
        <f>PROPER(TRIM(online_course_student_data_1!I543))</f>
        <v>Marketing</v>
      </c>
      <c r="J543" s="22">
        <f>IF(online_course_student_data_1!J543&gt;100%,online_course_student_data_1!J543/100,online_course_student_data_1!J543)</f>
        <v>0.92</v>
      </c>
      <c r="K543" s="11">
        <f>IF(online_course_student_data_1!K543&gt;2,online_course_student_data_1!K543/60,online_course_student_data_1!K543)</f>
        <v>2</v>
      </c>
      <c r="L543" s="4" t="s">
        <v>32</v>
      </c>
      <c r="M543" s="25" t="str">
        <f>IF(ISBLANK(online_course_student_data_1!M543),AVERAGE(1,5),IF(online_course_student_data_1!M543&gt;5,"5",online_course_student_data_1!M543))</f>
        <v>5</v>
      </c>
      <c r="N543" s="5">
        <f>LEN(online_course_student_data_1!N543)-LEN(SUBSTITUTE(online_course_student_data_1!N543,",",""))+1</f>
        <v>8</v>
      </c>
      <c r="O543" s="5" t="str" cm="1">
        <f t="array" ref="O543">_xlfn.IFS(OR(ISBLANK(online_course_student_data_1!F543),online_course_student_data_1!F543=0),"Unknown",AND(online_course_student_data_1!F543&gt;=18,online_course_student_data_1!F543&lt;=22),"Student",AND(online_course_student_data_1!F543&gt;=23,online_course_student_data_1!F543&lt;=30),"Early Career",AND(online_course_student_data_1!F543&gt;=31,online_course_student_data_1!F543&lt;=40),"Mid Career",online_course_student_data_1!F543&gt;=41,"Senior")</f>
        <v>Early Career</v>
      </c>
      <c r="P543" s="5" t="str" cm="1">
        <f t="array" ref="P543">_xlfn.IFS(AND((J543*100)+K543&gt;0,(J543*100)+K543&lt;=5),"Low",AND((J543*100)+K543&gt;5,(J543*100)+K543&lt;=15),"Medium",(J543*100)+K543&gt;15,"High")</f>
        <v>High</v>
      </c>
      <c r="Q543" s="24"/>
    </row>
    <row r="544" spans="1:17" x14ac:dyDescent="0.25">
      <c r="A544" s="4" t="s">
        <v>2372</v>
      </c>
      <c r="B544" s="5" t="str">
        <f>TRIM(PROPER(online_course_student_data_1!$B544))</f>
        <v>Kenneth Ballard</v>
      </c>
      <c r="C544" s="4" t="str">
        <f>TRIM(CLEAN(online_course_student_data_1!$C544))</f>
        <v>vargasjoshua@solis.com</v>
      </c>
      <c r="D544" s="5" t="str">
        <f>IF(LEFT(online_course_student_data_1!$D544,1)="F","Female","Male")</f>
        <v>Female</v>
      </c>
      <c r="E544" s="4" t="str">
        <f>IF(online_course_student_data_1!$E544="us","USA",IF(online_course_student_data_1!$E544="IN","INDIA",UPPER(online_course_student_data_1!$E544)))</f>
        <v>GERMANY</v>
      </c>
      <c r="F544" s="13">
        <f>IF(OR(ISBLANK(online_course_student_data_1!F544),online_course_student_data_1!F544=0),ROUND(AVERAGE(online_course_student_data_1!F$2:F$1201),0),online_course_student_data_1!F544)</f>
        <v>16</v>
      </c>
      <c r="G544" s="10">
        <v>45490</v>
      </c>
      <c r="H544" s="5" t="str">
        <f>TRIM(online_course_student_data_1!H544)</f>
        <v>Social Media Strategy</v>
      </c>
      <c r="I544" s="5" t="str">
        <f>PROPER(TRIM(online_course_student_data_1!I544))</f>
        <v>Marketing</v>
      </c>
      <c r="J544" s="22">
        <f>IF(online_course_student_data_1!J544&gt;100%,online_course_student_data_1!J544/100,online_course_student_data_1!J544)</f>
        <v>0</v>
      </c>
      <c r="K544" s="11">
        <f>IF(online_course_student_data_1!K544&gt;2,online_course_student_data_1!K544/60,online_course_student_data_1!K544)</f>
        <v>0.75</v>
      </c>
      <c r="L544" s="4" t="s">
        <v>32</v>
      </c>
      <c r="M544" s="25">
        <f>IF(ISBLANK(online_course_student_data_1!M544),AVERAGE(1,5),IF(online_course_student_data_1!M544&gt;5,"5",online_course_student_data_1!M544))</f>
        <v>5</v>
      </c>
      <c r="N544" s="5">
        <f>LEN(online_course_student_data_1!N544)-LEN(SUBSTITUTE(online_course_student_data_1!N544,",",""))+1</f>
        <v>4</v>
      </c>
      <c r="O544" s="5" t="str" cm="1">
        <f t="array" ref="O544">_xlfn.IFS(OR(ISBLANK(online_course_student_data_1!F544),online_course_student_data_1!F544=0),"Unknown",AND(online_course_student_data_1!F544&gt;=18,online_course_student_data_1!F544&lt;=22),"Student",AND(online_course_student_data_1!F544&gt;=23,online_course_student_data_1!F544&lt;=30),"Early Career",AND(online_course_student_data_1!F544&gt;=31,online_course_student_data_1!F544&lt;=40),"Mid Career",online_course_student_data_1!F544&gt;=41,"Senior")</f>
        <v>Unknown</v>
      </c>
      <c r="P544" s="5" t="str" cm="1">
        <f t="array" ref="P544">_xlfn.IFS(AND((J544*100)+K544&gt;0,(J544*100)+K544&lt;=5),"Low",AND((J544*100)+K544&gt;5,(J544*100)+K544&lt;=15),"Medium",(J544*100)+K544&gt;15,"High")</f>
        <v>Low</v>
      </c>
      <c r="Q544" s="24"/>
    </row>
    <row r="545" spans="1:17" x14ac:dyDescent="0.25">
      <c r="A545" s="4" t="s">
        <v>2375</v>
      </c>
      <c r="B545" s="5" t="str">
        <f>TRIM(PROPER(online_course_student_data_1!$B545))</f>
        <v>Matthew Edwards</v>
      </c>
      <c r="C545" s="4" t="str">
        <f>TRIM(CLEAN(online_course_student_data_1!$C545))</f>
        <v>invalid-email</v>
      </c>
      <c r="D545" s="5" t="str">
        <f>IF(LEFT(online_course_student_data_1!$D545,1)="F","Female","Male")</f>
        <v>Female</v>
      </c>
      <c r="E545" s="4" t="str">
        <f>IF(online_course_student_data_1!$E545="us","USA",IF(online_course_student_data_1!$E545="IN","INDIA",UPPER(online_course_student_data_1!$E545)))</f>
        <v>UK</v>
      </c>
      <c r="F545" s="13">
        <f>IF(OR(ISBLANK(online_course_student_data_1!F545),online_course_student_data_1!F545=0),ROUND(AVERAGE(online_course_student_data_1!F$2:F$1201),0),online_course_student_data_1!F545)</f>
        <v>16</v>
      </c>
      <c r="G545" s="10">
        <v>45670</v>
      </c>
      <c r="H545" s="5" t="str">
        <f>TRIM(online_course_student_data_1!H545)</f>
        <v>Machine Learning A-Z</v>
      </c>
      <c r="I545" s="5" t="str">
        <f>PROPER(TRIM(online_course_student_data_1!I545))</f>
        <v>Data Science</v>
      </c>
      <c r="J545" s="22">
        <f>IF(online_course_student_data_1!J545&gt;100%,online_course_student_data_1!J545/100,online_course_student_data_1!J545)</f>
        <v>0.13</v>
      </c>
      <c r="K545" s="11">
        <f>IF(online_course_student_data_1!K545&gt;2,online_course_student_data_1!K545/60,online_course_student_data_1!K545)</f>
        <v>2</v>
      </c>
      <c r="L545" s="4" t="s">
        <v>32</v>
      </c>
      <c r="M545" s="25" t="str">
        <f>IF(ISBLANK(online_course_student_data_1!M545),AVERAGE(1,5),IF(online_course_student_data_1!M545&gt;5,"5",online_course_student_data_1!M545))</f>
        <v>5</v>
      </c>
      <c r="N545" s="5">
        <f>LEN(online_course_student_data_1!N545)-LEN(SUBSTITUTE(online_course_student_data_1!N545,",",""))+1</f>
        <v>2</v>
      </c>
      <c r="O545" s="5" t="str" cm="1">
        <f t="array" ref="O545">_xlfn.IFS(OR(ISBLANK(online_course_student_data_1!F545),online_course_student_data_1!F545=0),"Unknown",AND(online_course_student_data_1!F545&gt;=18,online_course_student_data_1!F545&lt;=22),"Student",AND(online_course_student_data_1!F545&gt;=23,online_course_student_data_1!F545&lt;=30),"Early Career",AND(online_course_student_data_1!F545&gt;=31,online_course_student_data_1!F545&lt;=40),"Mid Career",online_course_student_data_1!F545&gt;=41,"Senior")</f>
        <v>Unknown</v>
      </c>
      <c r="P545" s="5" t="str" cm="1">
        <f t="array" ref="P545">_xlfn.IFS(AND((J545*100)+K545&gt;0,(J545*100)+K545&lt;=5),"Low",AND((J545*100)+K545&gt;5,(J545*100)+K545&lt;=15),"Medium",(J545*100)+K545&gt;15,"High")</f>
        <v>Medium</v>
      </c>
      <c r="Q545" s="24"/>
    </row>
    <row r="546" spans="1:17" x14ac:dyDescent="0.25">
      <c r="A546" s="4" t="s">
        <v>2378</v>
      </c>
      <c r="B546" s="5" t="str">
        <f>TRIM(PROPER(online_course_student_data_1!$B546))</f>
        <v>Phillip White</v>
      </c>
      <c r="C546" s="4" t="str">
        <f>TRIM(CLEAN(online_course_student_data_1!$C546))</f>
        <v>barbaralewis@hurley.org</v>
      </c>
      <c r="D546" s="5" t="str">
        <f>IF(LEFT(online_course_student_data_1!$D546,1)="F","Female","Male")</f>
        <v>Male</v>
      </c>
      <c r="E546" s="4" t="str">
        <f>IF(online_course_student_data_1!$E546="us","USA",IF(online_course_student_data_1!$E546="IN","INDIA",UPPER(online_course_student_data_1!$E546)))</f>
        <v>GERMANY</v>
      </c>
      <c r="F546" s="13">
        <f>IF(OR(ISBLANK(online_course_student_data_1!F546),online_course_student_data_1!F546=0),ROUND(AVERAGE(online_course_student_data_1!F$2:F$1201),0),online_course_student_data_1!F546)</f>
        <v>45</v>
      </c>
      <c r="G546" s="10">
        <v>45566</v>
      </c>
      <c r="H546" s="5" t="str">
        <f>TRIM(online_course_student_data_1!H546)</f>
        <v>Machine Learning A-Z</v>
      </c>
      <c r="I546" s="5" t="str">
        <f>PROPER(TRIM(online_course_student_data_1!I546))</f>
        <v>Data Science</v>
      </c>
      <c r="J546" s="22">
        <f>IF(online_course_student_data_1!J546&gt;100%,online_course_student_data_1!J546/100,online_course_student_data_1!J546)</f>
        <v>0.56999999999999995</v>
      </c>
      <c r="K546" s="11">
        <f>IF(online_course_student_data_1!K546&gt;2,online_course_student_data_1!K546/60,online_course_student_data_1!K546)</f>
        <v>1</v>
      </c>
      <c r="L546" s="4" t="s">
        <v>32</v>
      </c>
      <c r="M546" s="25">
        <f>IF(ISBLANK(online_course_student_data_1!M546),AVERAGE(1,5),IF(online_course_student_data_1!M546&gt;5,"5",online_course_student_data_1!M546))</f>
        <v>3</v>
      </c>
      <c r="N546" s="5">
        <f>LEN(online_course_student_data_1!N546)-LEN(SUBSTITUTE(online_course_student_data_1!N546,",",""))+1</f>
        <v>1</v>
      </c>
      <c r="O546" s="5" t="str" cm="1">
        <f t="array" ref="O546">_xlfn.IFS(OR(ISBLANK(online_course_student_data_1!F546),online_course_student_data_1!F546=0),"Unknown",AND(online_course_student_data_1!F546&gt;=18,online_course_student_data_1!F546&lt;=22),"Student",AND(online_course_student_data_1!F546&gt;=23,online_course_student_data_1!F546&lt;=30),"Early Career",AND(online_course_student_data_1!F546&gt;=31,online_course_student_data_1!F546&lt;=40),"Mid Career",online_course_student_data_1!F546&gt;=41,"Senior")</f>
        <v>Senior</v>
      </c>
      <c r="P546" s="5" t="str" cm="1">
        <f t="array" ref="P546">_xlfn.IFS(AND((J546*100)+K546&gt;0,(J546*100)+K546&lt;=5),"Low",AND((J546*100)+K546&gt;5,(J546*100)+K546&lt;=15),"Medium",(J546*100)+K546&gt;15,"High")</f>
        <v>High</v>
      </c>
      <c r="Q546" s="24"/>
    </row>
    <row r="547" spans="1:17" x14ac:dyDescent="0.25">
      <c r="A547" s="4" t="s">
        <v>2381</v>
      </c>
      <c r="B547" s="5" t="str">
        <f>TRIM(PROPER(online_course_student_data_1!$B547))</f>
        <v>Curtis Ford</v>
      </c>
      <c r="C547" s="4" t="str">
        <f>TRIM(CLEAN(online_course_student_data_1!$C547))</f>
        <v>juliecannon@jenkins-dalton.com</v>
      </c>
      <c r="D547" s="5" t="str">
        <f>IF(LEFT(online_course_student_data_1!$D547,1)="F","Female","Male")</f>
        <v>Male</v>
      </c>
      <c r="E547" s="4" t="str">
        <f>IF(online_course_student_data_1!$E547="us","USA",IF(online_course_student_data_1!$E547="IN","INDIA",UPPER(online_course_student_data_1!$E547)))</f>
        <v>USA</v>
      </c>
      <c r="F547" s="13">
        <f>IF(OR(ISBLANK(online_course_student_data_1!F547),online_course_student_data_1!F547=0),ROUND(AVERAGE(online_course_student_data_1!F$2:F$1201),0),online_course_student_data_1!F547)</f>
        <v>18</v>
      </c>
      <c r="G547" s="10">
        <v>45537</v>
      </c>
      <c r="H547" s="5" t="str">
        <f>TRIM(online_course_student_data_1!H547)</f>
        <v>Startup Strategy</v>
      </c>
      <c r="I547" s="5" t="str">
        <f>PROPER(TRIM(online_course_student_data_1!I547))</f>
        <v>Business</v>
      </c>
      <c r="J547" s="22">
        <f>IF(online_course_student_data_1!J547&gt;100%,online_course_student_data_1!J547/100,online_course_student_data_1!J547)</f>
        <v>0.48</v>
      </c>
      <c r="K547" s="11">
        <f>IF(online_course_student_data_1!K547&gt;2,online_course_student_data_1!K547/60,online_course_student_data_1!K547)</f>
        <v>0.75</v>
      </c>
      <c r="L547" s="4" t="s">
        <v>39</v>
      </c>
      <c r="M547" s="25">
        <f>IF(ISBLANK(online_course_student_data_1!M547),AVERAGE(1,5),IF(online_course_student_data_1!M547&gt;5,"5",online_course_student_data_1!M547))</f>
        <v>1</v>
      </c>
      <c r="N547" s="5">
        <f>LEN(online_course_student_data_1!N547)-LEN(SUBSTITUTE(online_course_student_data_1!N547,",",""))+1</f>
        <v>2</v>
      </c>
      <c r="O547" s="5" t="str" cm="1">
        <f t="array" ref="O547">_xlfn.IFS(OR(ISBLANK(online_course_student_data_1!F547),online_course_student_data_1!F547=0),"Unknown",AND(online_course_student_data_1!F547&gt;=18,online_course_student_data_1!F547&lt;=22),"Student",AND(online_course_student_data_1!F547&gt;=23,online_course_student_data_1!F547&lt;=30),"Early Career",AND(online_course_student_data_1!F547&gt;=31,online_course_student_data_1!F547&lt;=40),"Mid Career",online_course_student_data_1!F547&gt;=41,"Senior")</f>
        <v>Student</v>
      </c>
      <c r="P547" s="5" t="str" cm="1">
        <f t="array" ref="P547">_xlfn.IFS(AND((J547*100)+K547&gt;0,(J547*100)+K547&lt;=5),"Low",AND((J547*100)+K547&gt;5,(J547*100)+K547&lt;=15),"Medium",(J547*100)+K547&gt;15,"High")</f>
        <v>High</v>
      </c>
      <c r="Q547" s="24"/>
    </row>
    <row r="548" spans="1:17" x14ac:dyDescent="0.25">
      <c r="A548" s="4" t="s">
        <v>2385</v>
      </c>
      <c r="B548" s="5" t="str">
        <f>TRIM(PROPER(online_course_student_data_1!$B548))</f>
        <v>Maria Scott</v>
      </c>
      <c r="C548" s="4" t="str">
        <f>TRIM(CLEAN(online_course_student_data_1!$C548))</f>
        <v>jallen@johnson.info</v>
      </c>
      <c r="D548" s="5" t="str">
        <f>IF(LEFT(online_course_student_data_1!$D548,1)="F","Female","Male")</f>
        <v>Male</v>
      </c>
      <c r="E548" s="4" t="str">
        <f>IF(online_course_student_data_1!$E548="us","USA",IF(online_course_student_data_1!$E548="IN","INDIA",UPPER(online_course_student_data_1!$E548)))</f>
        <v>INDIA</v>
      </c>
      <c r="F548" s="13">
        <f>IF(OR(ISBLANK(online_course_student_data_1!F548),online_course_student_data_1!F548=0),ROUND(AVERAGE(online_course_student_data_1!F$2:F$1201),0),online_course_student_data_1!F548)</f>
        <v>39</v>
      </c>
      <c r="G548" s="10">
        <v>45642</v>
      </c>
      <c r="H548" s="5" t="str">
        <f>TRIM(online_course_student_data_1!H548)</f>
        <v>Finance 101</v>
      </c>
      <c r="I548" s="5" t="str">
        <f>PROPER(TRIM(online_course_student_data_1!I548))</f>
        <v>Business</v>
      </c>
      <c r="J548" s="22">
        <f>IF(online_course_student_data_1!J548&gt;100%,online_course_student_data_1!J548/100,online_course_student_data_1!J548)</f>
        <v>0.55000000000000004</v>
      </c>
      <c r="K548" s="11">
        <f>IF(online_course_student_data_1!K548&gt;2,online_course_student_data_1!K548/60,online_course_student_data_1!K548)</f>
        <v>1.5</v>
      </c>
      <c r="L548" s="4" t="s">
        <v>32</v>
      </c>
      <c r="M548" s="25">
        <f>IF(ISBLANK(online_course_student_data_1!M548),AVERAGE(1,5),IF(online_course_student_data_1!M548&gt;5,"5",online_course_student_data_1!M548))</f>
        <v>3</v>
      </c>
      <c r="N548" s="5">
        <f>LEN(online_course_student_data_1!N548)-LEN(SUBSTITUTE(online_course_student_data_1!N548,",",""))+1</f>
        <v>3</v>
      </c>
      <c r="O548" s="5" t="str" cm="1">
        <f t="array" ref="O548">_xlfn.IFS(OR(ISBLANK(online_course_student_data_1!F548),online_course_student_data_1!F548=0),"Unknown",AND(online_course_student_data_1!F548&gt;=18,online_course_student_data_1!F548&lt;=22),"Student",AND(online_course_student_data_1!F548&gt;=23,online_course_student_data_1!F548&lt;=30),"Early Career",AND(online_course_student_data_1!F548&gt;=31,online_course_student_data_1!F548&lt;=40),"Mid Career",online_course_student_data_1!F548&gt;=41,"Senior")</f>
        <v>Mid Career</v>
      </c>
      <c r="P548" s="5" t="str" cm="1">
        <f t="array" ref="P548">_xlfn.IFS(AND((J548*100)+K548&gt;0,(J548*100)+K548&lt;=5),"Low",AND((J548*100)+K548&gt;5,(J548*100)+K548&lt;=15),"Medium",(J548*100)+K548&gt;15,"High")</f>
        <v>High</v>
      </c>
      <c r="Q548" s="24"/>
    </row>
    <row r="549" spans="1:17" x14ac:dyDescent="0.25">
      <c r="A549" s="4" t="s">
        <v>2390</v>
      </c>
      <c r="B549" s="5" t="str">
        <f>TRIM(PROPER(online_course_student_data_1!$B549))</f>
        <v>Amanda Moore</v>
      </c>
      <c r="C549" s="4" t="str">
        <f>TRIM(CLEAN(online_course_student_data_1!$C549))</f>
        <v>greenlinda@pierce.info</v>
      </c>
      <c r="D549" s="5" t="str">
        <f>IF(LEFT(online_course_student_data_1!$D549,1)="F","Female","Male")</f>
        <v>Female</v>
      </c>
      <c r="E549" s="4" t="str">
        <f>IF(online_course_student_data_1!$E549="us","USA",IF(online_course_student_data_1!$E549="IN","INDIA",UPPER(online_course_student_data_1!$E549)))</f>
        <v>UK</v>
      </c>
      <c r="F549" s="13">
        <f>IF(OR(ISBLANK(online_course_student_data_1!F549),online_course_student_data_1!F549=0),ROUND(AVERAGE(online_course_student_data_1!F$2:F$1201),0),online_course_student_data_1!F549)</f>
        <v>16</v>
      </c>
      <c r="G549" s="10">
        <v>45412</v>
      </c>
      <c r="H549" s="5" t="str">
        <f>TRIM(online_course_student_data_1!H549)</f>
        <v>JavaScript Bootcamp</v>
      </c>
      <c r="I549" s="5" t="str">
        <f>PROPER(TRIM(online_course_student_data_1!I549))</f>
        <v>Web Development</v>
      </c>
      <c r="J549" s="22">
        <f>IF(online_course_student_data_1!J549&gt;100%,online_course_student_data_1!J549/100,online_course_student_data_1!J549)</f>
        <v>0.72</v>
      </c>
      <c r="K549" s="11">
        <f>IF(online_course_student_data_1!K549&gt;2,online_course_student_data_1!K549/60,online_course_student_data_1!K549)</f>
        <v>2</v>
      </c>
      <c r="L549" s="4" t="s">
        <v>32</v>
      </c>
      <c r="M549" s="25">
        <f>IF(ISBLANK(online_course_student_data_1!M549),AVERAGE(1,5),IF(online_course_student_data_1!M549&gt;5,"5",online_course_student_data_1!M549))</f>
        <v>5</v>
      </c>
      <c r="N549" s="5">
        <f>LEN(online_course_student_data_1!N549)-LEN(SUBSTITUTE(online_course_student_data_1!N549,",",""))+1</f>
        <v>8</v>
      </c>
      <c r="O549" s="5" t="str" cm="1">
        <f t="array" ref="O549">_xlfn.IFS(OR(ISBLANK(online_course_student_data_1!F549),online_course_student_data_1!F549=0),"Unknown",AND(online_course_student_data_1!F549&gt;=18,online_course_student_data_1!F549&lt;=22),"Student",AND(online_course_student_data_1!F549&gt;=23,online_course_student_data_1!F549&lt;=30),"Early Career",AND(online_course_student_data_1!F549&gt;=31,online_course_student_data_1!F549&lt;=40),"Mid Career",online_course_student_data_1!F549&gt;=41,"Senior")</f>
        <v>Unknown</v>
      </c>
      <c r="P549" s="5" t="str" cm="1">
        <f t="array" ref="P549">_xlfn.IFS(AND((J549*100)+K549&gt;0,(J549*100)+K549&lt;=5),"Low",AND((J549*100)+K549&gt;5,(J549*100)+K549&lt;=15),"Medium",(J549*100)+K549&gt;15,"High")</f>
        <v>High</v>
      </c>
      <c r="Q549" s="24"/>
    </row>
    <row r="550" spans="1:17" x14ac:dyDescent="0.25">
      <c r="A550" s="4" t="s">
        <v>2393</v>
      </c>
      <c r="B550" s="5" t="str">
        <f>TRIM(PROPER(online_course_student_data_1!$B550))</f>
        <v>Edward Brown</v>
      </c>
      <c r="C550" s="4" t="str">
        <f>TRIM(CLEAN(online_course_student_data_1!$C550))</f>
        <v>emily16@hotmail.com</v>
      </c>
      <c r="D550" s="5" t="str">
        <f>IF(LEFT(online_course_student_data_1!$D550,1)="F","Female","Male")</f>
        <v>Female</v>
      </c>
      <c r="E550" s="4" t="str">
        <f>IF(online_course_student_data_1!$E550="us","USA",IF(online_course_student_data_1!$E550="IN","INDIA",UPPER(online_course_student_data_1!$E550)))</f>
        <v>CANADA</v>
      </c>
      <c r="F550" s="13">
        <f>IF(OR(ISBLANK(online_course_student_data_1!F550),online_course_student_data_1!F550=0),ROUND(AVERAGE(online_course_student_data_1!F$2:F$1201),0),online_course_student_data_1!F550)</f>
        <v>16</v>
      </c>
      <c r="G550" s="10">
        <v>44747</v>
      </c>
      <c r="H550" s="5" t="str">
        <f>TRIM(online_course_student_data_1!H550)</f>
        <v>SEO Fundamentals</v>
      </c>
      <c r="I550" s="5" t="str">
        <f>PROPER(TRIM(online_course_student_data_1!I550))</f>
        <v>Marketing</v>
      </c>
      <c r="J550" s="22">
        <f>IF(online_course_student_data_1!J550&gt;100%,online_course_student_data_1!J550/100,online_course_student_data_1!J550)</f>
        <v>0.87</v>
      </c>
      <c r="K550" s="11">
        <f>IF(online_course_student_data_1!K550&gt;2,online_course_student_data_1!K550/60,online_course_student_data_1!K550)</f>
        <v>1</v>
      </c>
      <c r="L550" s="4" t="s">
        <v>39</v>
      </c>
      <c r="M550" s="25">
        <f>IF(ISBLANK(online_course_student_data_1!M550),AVERAGE(1,5),IF(online_course_student_data_1!M550&gt;5,"5",online_course_student_data_1!M550))</f>
        <v>3</v>
      </c>
      <c r="N550" s="5">
        <f>LEN(online_course_student_data_1!N550)-LEN(SUBSTITUTE(online_course_student_data_1!N550,",",""))+1</f>
        <v>8</v>
      </c>
      <c r="O550" s="5" t="str" cm="1">
        <f t="array" ref="O550">_xlfn.IFS(OR(ISBLANK(online_course_student_data_1!F550),online_course_student_data_1!F550=0),"Unknown",AND(online_course_student_data_1!F550&gt;=18,online_course_student_data_1!F550&lt;=22),"Student",AND(online_course_student_data_1!F550&gt;=23,online_course_student_data_1!F550&lt;=30),"Early Career",AND(online_course_student_data_1!F550&gt;=31,online_course_student_data_1!F550&lt;=40),"Mid Career",online_course_student_data_1!F550&gt;=41,"Senior")</f>
        <v>Unknown</v>
      </c>
      <c r="P550" s="5" t="str" cm="1">
        <f t="array" ref="P550">_xlfn.IFS(AND((J550*100)+K550&gt;0,(J550*100)+K550&lt;=5),"Low",AND((J550*100)+K550&gt;5,(J550*100)+K550&lt;=15),"Medium",(J550*100)+K550&gt;15,"High")</f>
        <v>High</v>
      </c>
      <c r="Q550" s="24"/>
    </row>
    <row r="551" spans="1:17" x14ac:dyDescent="0.25">
      <c r="A551" s="4" t="s">
        <v>2397</v>
      </c>
      <c r="B551" s="5" t="str">
        <f>TRIM(PROPER(online_course_student_data_1!$B551))</f>
        <v>Barbara Beck</v>
      </c>
      <c r="C551" s="4" t="str">
        <f>TRIM(CLEAN(online_course_student_data_1!$C551))</f>
        <v>pwilkerson@hotmail.com</v>
      </c>
      <c r="D551" s="5" t="str">
        <f>IF(LEFT(online_course_student_data_1!$D551,1)="F","Female","Male")</f>
        <v>Female</v>
      </c>
      <c r="E551" s="4" t="str">
        <f>IF(online_course_student_data_1!$E551="us","USA",IF(online_course_student_data_1!$E551="IN","INDIA",UPPER(online_course_student_data_1!$E551)))</f>
        <v>INDIA</v>
      </c>
      <c r="F551" s="13">
        <f>IF(OR(ISBLANK(online_course_student_data_1!F551),online_course_student_data_1!F551=0),ROUND(AVERAGE(online_course_student_data_1!F$2:F$1201),0),online_course_student_data_1!F551)</f>
        <v>34</v>
      </c>
      <c r="G551" s="10">
        <v>44876</v>
      </c>
      <c r="H551" s="5" t="str">
        <f>TRIM(online_course_student_data_1!H551)</f>
        <v>Startup Strategy</v>
      </c>
      <c r="I551" s="5" t="str">
        <f>PROPER(TRIM(online_course_student_data_1!I551))</f>
        <v>Business</v>
      </c>
      <c r="J551" s="22">
        <f>IF(online_course_student_data_1!J551&gt;100%,online_course_student_data_1!J551/100,online_course_student_data_1!J551)</f>
        <v>0.31</v>
      </c>
      <c r="K551" s="11">
        <f>IF(online_course_student_data_1!K551&gt;2,online_course_student_data_1!K551/60,online_course_student_data_1!K551)</f>
        <v>1</v>
      </c>
      <c r="L551" s="4" t="s">
        <v>39</v>
      </c>
      <c r="M551" s="25">
        <f>IF(ISBLANK(online_course_student_data_1!M551),AVERAGE(1,5),IF(online_course_student_data_1!M551&gt;5,"5",online_course_student_data_1!M551))</f>
        <v>5</v>
      </c>
      <c r="N551" s="5">
        <f>LEN(online_course_student_data_1!N551)-LEN(SUBSTITUTE(online_course_student_data_1!N551,",",""))+1</f>
        <v>3</v>
      </c>
      <c r="O551" s="5" t="str" cm="1">
        <f t="array" ref="O551">_xlfn.IFS(OR(ISBLANK(online_course_student_data_1!F551),online_course_student_data_1!F551=0),"Unknown",AND(online_course_student_data_1!F551&gt;=18,online_course_student_data_1!F551&lt;=22),"Student",AND(online_course_student_data_1!F551&gt;=23,online_course_student_data_1!F551&lt;=30),"Early Career",AND(online_course_student_data_1!F551&gt;=31,online_course_student_data_1!F551&lt;=40),"Mid Career",online_course_student_data_1!F551&gt;=41,"Senior")</f>
        <v>Mid Career</v>
      </c>
      <c r="P551" s="5" t="str" cm="1">
        <f t="array" ref="P551">_xlfn.IFS(AND((J551*100)+K551&gt;0,(J551*100)+K551&lt;=5),"Low",AND((J551*100)+K551&gt;5,(J551*100)+K551&lt;=15),"Medium",(J551*100)+K551&gt;15,"High")</f>
        <v>High</v>
      </c>
      <c r="Q551" s="24"/>
    </row>
    <row r="552" spans="1:17" x14ac:dyDescent="0.25">
      <c r="A552" s="4" t="s">
        <v>2401</v>
      </c>
      <c r="B552" s="5" t="str">
        <f>TRIM(PROPER(online_course_student_data_1!$B552))</f>
        <v>Nancy Shaffer</v>
      </c>
      <c r="C552" s="4" t="str">
        <f>TRIM(CLEAN(online_course_student_data_1!$C552))</f>
        <v>grobinson@lewis.info</v>
      </c>
      <c r="D552" s="5" t="str">
        <f>IF(LEFT(online_course_student_data_1!$D552,1)="F","Female","Male")</f>
        <v>Female</v>
      </c>
      <c r="E552" s="4" t="str">
        <f>IF(online_course_student_data_1!$E552="us","USA",IF(online_course_student_data_1!$E552="IN","INDIA",UPPER(online_course_student_data_1!$E552)))</f>
        <v>UK</v>
      </c>
      <c r="F552" s="13">
        <f>IF(OR(ISBLANK(online_course_student_data_1!F552),online_course_student_data_1!F552=0),ROUND(AVERAGE(online_course_student_data_1!F$2:F$1201),0),online_course_student_data_1!F552)</f>
        <v>43</v>
      </c>
      <c r="G552" s="10">
        <v>44847</v>
      </c>
      <c r="H552" s="5" t="str">
        <f>TRIM(online_course_student_data_1!H552)</f>
        <v>Machine Learning A-Z</v>
      </c>
      <c r="I552" s="5" t="str">
        <f>PROPER(TRIM(online_course_student_data_1!I552))</f>
        <v>Data Science</v>
      </c>
      <c r="J552" s="22">
        <f>IF(online_course_student_data_1!J552&gt;100%,online_course_student_data_1!J552/100,online_course_student_data_1!J552)</f>
        <v>0.1</v>
      </c>
      <c r="K552" s="11">
        <f>IF(online_course_student_data_1!K552&gt;2,online_course_student_data_1!K552/60,online_course_student_data_1!K552)</f>
        <v>2</v>
      </c>
      <c r="L552" s="4" t="s">
        <v>32</v>
      </c>
      <c r="M552" s="25" t="str">
        <f>IF(ISBLANK(online_course_student_data_1!M552),AVERAGE(1,5),IF(online_course_student_data_1!M552&gt;5,"5",online_course_student_data_1!M552))</f>
        <v>5</v>
      </c>
      <c r="N552" s="5">
        <f>LEN(online_course_student_data_1!N552)-LEN(SUBSTITUTE(online_course_student_data_1!N552,",",""))+1</f>
        <v>5</v>
      </c>
      <c r="O552" s="5" t="str" cm="1">
        <f t="array" ref="O552">_xlfn.IFS(OR(ISBLANK(online_course_student_data_1!F552),online_course_student_data_1!F552=0),"Unknown",AND(online_course_student_data_1!F552&gt;=18,online_course_student_data_1!F552&lt;=22),"Student",AND(online_course_student_data_1!F552&gt;=23,online_course_student_data_1!F552&lt;=30),"Early Career",AND(online_course_student_data_1!F552&gt;=31,online_course_student_data_1!F552&lt;=40),"Mid Career",online_course_student_data_1!F552&gt;=41,"Senior")</f>
        <v>Senior</v>
      </c>
      <c r="P552" s="5" t="str" cm="1">
        <f t="array" ref="P552">_xlfn.IFS(AND((J552*100)+K552&gt;0,(J552*100)+K552&lt;=5),"Low",AND((J552*100)+K552&gt;5,(J552*100)+K552&lt;=15),"Medium",(J552*100)+K552&gt;15,"High")</f>
        <v>Medium</v>
      </c>
      <c r="Q552" s="24"/>
    </row>
    <row r="553" spans="1:17" x14ac:dyDescent="0.25">
      <c r="A553" s="4" t="s">
        <v>2404</v>
      </c>
      <c r="B553" s="5" t="str">
        <f>TRIM(PROPER(online_course_student_data_1!$B553))</f>
        <v>James Fry Md</v>
      </c>
      <c r="C553" s="4" t="str">
        <f>TRIM(CLEAN(online_course_student_data_1!$C553))</f>
        <v>rvega@gmail.com</v>
      </c>
      <c r="D553" s="5" t="str">
        <f>IF(LEFT(online_course_student_data_1!$D553,1)="F","Female","Male")</f>
        <v>Male</v>
      </c>
      <c r="E553" s="4" t="str">
        <f>IF(online_course_student_data_1!$E553="us","USA",IF(online_course_student_data_1!$E553="IN","INDIA",UPPER(online_course_student_data_1!$E553)))</f>
        <v>INDIA</v>
      </c>
      <c r="F553" s="13">
        <f>IF(OR(ISBLANK(online_course_student_data_1!F553),online_course_student_data_1!F553=0),ROUND(AVERAGE(online_course_student_data_1!F$2:F$1201),0),online_course_student_data_1!F553)</f>
        <v>45</v>
      </c>
      <c r="G553" s="10">
        <v>45292</v>
      </c>
      <c r="H553" s="5" t="str">
        <f>TRIM(online_course_student_data_1!H553)</f>
        <v>Machine Learning A-Z</v>
      </c>
      <c r="I553" s="5" t="str">
        <f>PROPER(TRIM(online_course_student_data_1!I553))</f>
        <v>Data Science</v>
      </c>
      <c r="J553" s="22">
        <f>IF(online_course_student_data_1!J553&gt;100%,online_course_student_data_1!J553/100,online_course_student_data_1!J553)</f>
        <v>0.57999999999999996</v>
      </c>
      <c r="K553" s="11">
        <f>IF(online_course_student_data_1!K553&gt;2,online_course_student_data_1!K553/60,online_course_student_data_1!K553)</f>
        <v>2</v>
      </c>
      <c r="L553" s="4" t="s">
        <v>32</v>
      </c>
      <c r="M553" s="25" t="str">
        <f>IF(ISBLANK(online_course_student_data_1!M553),AVERAGE(1,5),IF(online_course_student_data_1!M553&gt;5,"5",online_course_student_data_1!M553))</f>
        <v>5</v>
      </c>
      <c r="N553" s="5">
        <f>LEN(online_course_student_data_1!N553)-LEN(SUBSTITUTE(online_course_student_data_1!N553,",",""))+1</f>
        <v>5</v>
      </c>
      <c r="O553" s="5" t="str" cm="1">
        <f t="array" ref="O553">_xlfn.IFS(OR(ISBLANK(online_course_student_data_1!F553),online_course_student_data_1!F553=0),"Unknown",AND(online_course_student_data_1!F553&gt;=18,online_course_student_data_1!F553&lt;=22),"Student",AND(online_course_student_data_1!F553&gt;=23,online_course_student_data_1!F553&lt;=30),"Early Career",AND(online_course_student_data_1!F553&gt;=31,online_course_student_data_1!F553&lt;=40),"Mid Career",online_course_student_data_1!F553&gt;=41,"Senior")</f>
        <v>Senior</v>
      </c>
      <c r="P553" s="5" t="str" cm="1">
        <f t="array" ref="P553">_xlfn.IFS(AND((J553*100)+K553&gt;0,(J553*100)+K553&lt;=5),"Low",AND((J553*100)+K553&gt;5,(J553*100)+K553&lt;=15),"Medium",(J553*100)+K553&gt;15,"High")</f>
        <v>High</v>
      </c>
      <c r="Q553" s="24"/>
    </row>
    <row r="554" spans="1:17" x14ac:dyDescent="0.25">
      <c r="A554" s="4" t="s">
        <v>2408</v>
      </c>
      <c r="B554" s="5" t="str">
        <f>TRIM(PROPER(online_course_student_data_1!$B554))</f>
        <v>Matthew Stein</v>
      </c>
      <c r="C554" s="4" t="str">
        <f>TRIM(CLEAN(online_course_student_data_1!$C554))</f>
        <v>vazquezkristina@king.com</v>
      </c>
      <c r="D554" s="5" t="str">
        <f>IF(LEFT(online_course_student_data_1!$D554,1)="F","Female","Male")</f>
        <v>Female</v>
      </c>
      <c r="E554" s="4" t="str">
        <f>IF(online_course_student_data_1!$E554="us","USA",IF(online_course_student_data_1!$E554="IN","INDIA",UPPER(online_course_student_data_1!$E554)))</f>
        <v>UK</v>
      </c>
      <c r="F554" s="13">
        <f>IF(OR(ISBLANK(online_course_student_data_1!F554),online_course_student_data_1!F554=0),ROUND(AVERAGE(online_course_student_data_1!F$2:F$1201),0),online_course_student_data_1!F554)</f>
        <v>16</v>
      </c>
      <c r="G554" s="10">
        <v>45221</v>
      </c>
      <c r="H554" s="5" t="str">
        <f>TRIM(online_course_student_data_1!H554)</f>
        <v>SEO Fundamentals</v>
      </c>
      <c r="I554" s="5" t="str">
        <f>PROPER(TRIM(online_course_student_data_1!I554))</f>
        <v>Marketing</v>
      </c>
      <c r="J554" s="22">
        <f>IF(online_course_student_data_1!J554&gt;100%,online_course_student_data_1!J554/100,online_course_student_data_1!J554)</f>
        <v>0</v>
      </c>
      <c r="K554" s="11">
        <f>IF(online_course_student_data_1!K554&gt;2,online_course_student_data_1!K554/60,online_course_student_data_1!K554)</f>
        <v>2</v>
      </c>
      <c r="L554" s="4" t="s">
        <v>39</v>
      </c>
      <c r="M554" s="25">
        <f>IF(ISBLANK(online_course_student_data_1!M554),AVERAGE(1,5),IF(online_course_student_data_1!M554&gt;5,"5",online_course_student_data_1!M554))</f>
        <v>4</v>
      </c>
      <c r="N554" s="5">
        <f>LEN(online_course_student_data_1!N554)-LEN(SUBSTITUTE(online_course_student_data_1!N554,",",""))+1</f>
        <v>2</v>
      </c>
      <c r="O554" s="5" t="str" cm="1">
        <f t="array" ref="O554">_xlfn.IFS(OR(ISBLANK(online_course_student_data_1!F554),online_course_student_data_1!F554=0),"Unknown",AND(online_course_student_data_1!F554&gt;=18,online_course_student_data_1!F554&lt;=22),"Student",AND(online_course_student_data_1!F554&gt;=23,online_course_student_data_1!F554&lt;=30),"Early Career",AND(online_course_student_data_1!F554&gt;=31,online_course_student_data_1!F554&lt;=40),"Mid Career",online_course_student_data_1!F554&gt;=41,"Senior")</f>
        <v>Unknown</v>
      </c>
      <c r="P554" s="5" t="str" cm="1">
        <f t="array" ref="P554">_xlfn.IFS(AND((J554*100)+K554&gt;0,(J554*100)+K554&lt;=5),"Low",AND((J554*100)+K554&gt;5,(J554*100)+K554&lt;=15),"Medium",(J554*100)+K554&gt;15,"High")</f>
        <v>Low</v>
      </c>
      <c r="Q554" s="24"/>
    </row>
    <row r="555" spans="1:17" x14ac:dyDescent="0.25">
      <c r="A555" s="4" t="s">
        <v>2413</v>
      </c>
      <c r="B555" s="5" t="str">
        <f>TRIM(PROPER(online_course_student_data_1!$B555))</f>
        <v>Barbara Camacho</v>
      </c>
      <c r="C555" s="4" t="str">
        <f>TRIM(CLEAN(online_course_student_data_1!$C555))</f>
        <v>zsmith@yahoo.com</v>
      </c>
      <c r="D555" s="5" t="str">
        <f>IF(LEFT(online_course_student_data_1!$D555,1)="F","Female","Male")</f>
        <v>Male</v>
      </c>
      <c r="E555" s="4" t="str">
        <f>IF(online_course_student_data_1!$E555="us","USA",IF(online_course_student_data_1!$E555="IN","INDIA",UPPER(online_course_student_data_1!$E555)))</f>
        <v>CANADA</v>
      </c>
      <c r="F555" s="13">
        <f>IF(OR(ISBLANK(online_course_student_data_1!F555),online_course_student_data_1!F555=0),ROUND(AVERAGE(online_course_student_data_1!F$2:F$1201),0),online_course_student_data_1!F555)</f>
        <v>20</v>
      </c>
      <c r="G555" s="10">
        <v>45650</v>
      </c>
      <c r="H555" s="5" t="str">
        <f>TRIM(online_course_student_data_1!H555)</f>
        <v>Social Media Strategy</v>
      </c>
      <c r="I555" s="5" t="str">
        <f>PROPER(TRIM(online_course_student_data_1!I555))</f>
        <v>Marketing</v>
      </c>
      <c r="J555" s="22">
        <f>IF(online_course_student_data_1!J555&gt;100%,online_course_student_data_1!J555/100,online_course_student_data_1!J555)</f>
        <v>0.78</v>
      </c>
      <c r="K555" s="11">
        <f>IF(online_course_student_data_1!K555&gt;2,online_course_student_data_1!K555/60,online_course_student_data_1!K555)</f>
        <v>2</v>
      </c>
      <c r="L555" s="4" t="s">
        <v>39</v>
      </c>
      <c r="M555" s="25">
        <f>IF(ISBLANK(online_course_student_data_1!M555),AVERAGE(1,5),IF(online_course_student_data_1!M555&gt;5,"5",online_course_student_data_1!M555))</f>
        <v>3</v>
      </c>
      <c r="N555" s="5">
        <f>LEN(online_course_student_data_1!N555)-LEN(SUBSTITUTE(online_course_student_data_1!N555,",",""))+1</f>
        <v>8</v>
      </c>
      <c r="O555" s="5" t="str" cm="1">
        <f t="array" ref="O555">_xlfn.IFS(OR(ISBLANK(online_course_student_data_1!F555),online_course_student_data_1!F555=0),"Unknown",AND(online_course_student_data_1!F555&gt;=18,online_course_student_data_1!F555&lt;=22),"Student",AND(online_course_student_data_1!F555&gt;=23,online_course_student_data_1!F555&lt;=30),"Early Career",AND(online_course_student_data_1!F555&gt;=31,online_course_student_data_1!F555&lt;=40),"Mid Career",online_course_student_data_1!F555&gt;=41,"Senior")</f>
        <v>Student</v>
      </c>
      <c r="P555" s="5" t="str" cm="1">
        <f t="array" ref="P555">_xlfn.IFS(AND((J555*100)+K555&gt;0,(J555*100)+K555&lt;=5),"Low",AND((J555*100)+K555&gt;5,(J555*100)+K555&lt;=15),"Medium",(J555*100)+K555&gt;15,"High")</f>
        <v>High</v>
      </c>
      <c r="Q555" s="24"/>
    </row>
    <row r="556" spans="1:17" x14ac:dyDescent="0.25">
      <c r="A556" s="4" t="s">
        <v>2417</v>
      </c>
      <c r="B556" s="5" t="str">
        <f>TRIM(PROPER(online_course_student_data_1!$B556))</f>
        <v>Daniel Zamora</v>
      </c>
      <c r="C556" s="4" t="str">
        <f>TRIM(CLEAN(online_course_student_data_1!$C556))</f>
        <v>natasha60@yahoo.com</v>
      </c>
      <c r="D556" s="5" t="str">
        <f>IF(LEFT(online_course_student_data_1!$D556,1)="F","Female","Male")</f>
        <v>Female</v>
      </c>
      <c r="E556" s="4" t="str">
        <f>IF(online_course_student_data_1!$E556="us","USA",IF(online_course_student_data_1!$E556="IN","INDIA",UPPER(online_course_student_data_1!$E556)))</f>
        <v>USA</v>
      </c>
      <c r="F556" s="13">
        <f>IF(OR(ISBLANK(online_course_student_data_1!F556),online_course_student_data_1!F556=0),ROUND(AVERAGE(online_course_student_data_1!F$2:F$1201),0),online_course_student_data_1!F556)</f>
        <v>16</v>
      </c>
      <c r="G556" s="10">
        <v>45125</v>
      </c>
      <c r="H556" s="5" t="str">
        <f>TRIM(online_course_student_data_1!H556)</f>
        <v>Python for Data Science</v>
      </c>
      <c r="I556" s="5" t="str">
        <f>PROPER(TRIM(online_course_student_data_1!I556))</f>
        <v>Data Science</v>
      </c>
      <c r="J556" s="22">
        <f>IF(online_course_student_data_1!J556&gt;100%,online_course_student_data_1!J556/100,online_course_student_data_1!J556)</f>
        <v>0.83</v>
      </c>
      <c r="K556" s="11">
        <f>IF(online_course_student_data_1!K556&gt;2,online_course_student_data_1!K556/60,online_course_student_data_1!K556)</f>
        <v>1.5</v>
      </c>
      <c r="L556" s="4" t="s">
        <v>39</v>
      </c>
      <c r="M556" s="25">
        <f>IF(ISBLANK(online_course_student_data_1!M556),AVERAGE(1,5),IF(online_course_student_data_1!M556&gt;5,"5",online_course_student_data_1!M556))</f>
        <v>2</v>
      </c>
      <c r="N556" s="5">
        <f>LEN(online_course_student_data_1!N556)-LEN(SUBSTITUTE(online_course_student_data_1!N556,",",""))+1</f>
        <v>4</v>
      </c>
      <c r="O556" s="5" t="str" cm="1">
        <f t="array" ref="O556">_xlfn.IFS(OR(ISBLANK(online_course_student_data_1!F556),online_course_student_data_1!F556=0),"Unknown",AND(online_course_student_data_1!F556&gt;=18,online_course_student_data_1!F556&lt;=22),"Student",AND(online_course_student_data_1!F556&gt;=23,online_course_student_data_1!F556&lt;=30),"Early Career",AND(online_course_student_data_1!F556&gt;=31,online_course_student_data_1!F556&lt;=40),"Mid Career",online_course_student_data_1!F556&gt;=41,"Senior")</f>
        <v>Unknown</v>
      </c>
      <c r="P556" s="5" t="str" cm="1">
        <f t="array" ref="P556">_xlfn.IFS(AND((J556*100)+K556&gt;0,(J556*100)+K556&lt;=5),"Low",AND((J556*100)+K556&gt;5,(J556*100)+K556&lt;=15),"Medium",(J556*100)+K556&gt;15,"High")</f>
        <v>High</v>
      </c>
      <c r="Q556" s="24"/>
    </row>
    <row r="557" spans="1:17" x14ac:dyDescent="0.25">
      <c r="A557" s="4" t="s">
        <v>2422</v>
      </c>
      <c r="B557" s="5" t="str">
        <f>TRIM(PROPER(online_course_student_data_1!$B557))</f>
        <v>Jason Randall</v>
      </c>
      <c r="C557" s="4" t="str">
        <f>TRIM(CLEAN(online_course_student_data_1!$C557))</f>
        <v>hollowayholly@hotmail.com</v>
      </c>
      <c r="D557" s="5" t="str">
        <f>IF(LEFT(online_course_student_data_1!$D557,1)="F","Female","Male")</f>
        <v>Female</v>
      </c>
      <c r="E557" s="4" t="str">
        <f>IF(online_course_student_data_1!$E557="us","USA",IF(online_course_student_data_1!$E557="IN","INDIA",UPPER(online_course_student_data_1!$E557)))</f>
        <v>GERMANY</v>
      </c>
      <c r="F557" s="13">
        <f>IF(OR(ISBLANK(online_course_student_data_1!F557),online_course_student_data_1!F557=0),ROUND(AVERAGE(online_course_student_data_1!F$2:F$1201),0),online_course_student_data_1!F557)</f>
        <v>16</v>
      </c>
      <c r="G557" s="10">
        <v>44812</v>
      </c>
      <c r="H557" s="5" t="str">
        <f>TRIM(online_course_student_data_1!H557)</f>
        <v>Python for Data Science</v>
      </c>
      <c r="I557" s="5" t="str">
        <f>PROPER(TRIM(online_course_student_data_1!I557))</f>
        <v>Data Science</v>
      </c>
      <c r="J557" s="22">
        <f>IF(online_course_student_data_1!J557&gt;100%,online_course_student_data_1!J557/100,online_course_student_data_1!J557)</f>
        <v>0.56000000000000005</v>
      </c>
      <c r="K557" s="11">
        <f>IF(online_course_student_data_1!K557&gt;2,online_course_student_data_1!K557/60,online_course_student_data_1!K557)</f>
        <v>1.5</v>
      </c>
      <c r="L557" s="4" t="s">
        <v>39</v>
      </c>
      <c r="M557" s="25">
        <f>IF(ISBLANK(online_course_student_data_1!M557),AVERAGE(1,5),IF(online_course_student_data_1!M557&gt;5,"5",online_course_student_data_1!M557))</f>
        <v>4</v>
      </c>
      <c r="N557" s="5">
        <f>LEN(online_course_student_data_1!N557)-LEN(SUBSTITUTE(online_course_student_data_1!N557,",",""))+1</f>
        <v>3</v>
      </c>
      <c r="O557" s="5" t="str" cm="1">
        <f t="array" ref="O557">_xlfn.IFS(OR(ISBLANK(online_course_student_data_1!F557),online_course_student_data_1!F557=0),"Unknown",AND(online_course_student_data_1!F557&gt;=18,online_course_student_data_1!F557&lt;=22),"Student",AND(online_course_student_data_1!F557&gt;=23,online_course_student_data_1!F557&lt;=30),"Early Career",AND(online_course_student_data_1!F557&gt;=31,online_course_student_data_1!F557&lt;=40),"Mid Career",online_course_student_data_1!F557&gt;=41,"Senior")</f>
        <v>Unknown</v>
      </c>
      <c r="P557" s="5" t="str" cm="1">
        <f t="array" ref="P557">_xlfn.IFS(AND((J557*100)+K557&gt;0,(J557*100)+K557&lt;=5),"Low",AND((J557*100)+K557&gt;5,(J557*100)+K557&lt;=15),"Medium",(J557*100)+K557&gt;15,"High")</f>
        <v>High</v>
      </c>
      <c r="Q557" s="24"/>
    </row>
    <row r="558" spans="1:17" x14ac:dyDescent="0.25">
      <c r="A558" s="4" t="s">
        <v>2426</v>
      </c>
      <c r="B558" s="5" t="str">
        <f>TRIM(PROPER(online_course_student_data_1!$B558))</f>
        <v>Nancy Chavez</v>
      </c>
      <c r="C558" s="4" t="str">
        <f>TRIM(CLEAN(online_course_student_data_1!$C558))</f>
        <v>davidsonisaiah@gibbs-taylor.biz</v>
      </c>
      <c r="D558" s="5" t="str">
        <f>IF(LEFT(online_course_student_data_1!$D558,1)="F","Female","Male")</f>
        <v>Male</v>
      </c>
      <c r="E558" s="4" t="str">
        <f>IF(online_course_student_data_1!$E558="us","USA",IF(online_course_student_data_1!$E558="IN","INDIA",UPPER(online_course_student_data_1!$E558)))</f>
        <v>INDIA</v>
      </c>
      <c r="F558" s="13">
        <f>IF(OR(ISBLANK(online_course_student_data_1!F558),online_course_student_data_1!F558=0),ROUND(AVERAGE(online_course_student_data_1!F$2:F$1201),0),online_course_student_data_1!F558)</f>
        <v>16</v>
      </c>
      <c r="G558" s="10">
        <v>44761</v>
      </c>
      <c r="H558" s="5" t="str">
        <f>TRIM(online_course_student_data_1!H558)</f>
        <v>Machine Learning A-Z</v>
      </c>
      <c r="I558" s="5" t="str">
        <f>PROPER(TRIM(online_course_student_data_1!I558))</f>
        <v>Data Science</v>
      </c>
      <c r="J558" s="22">
        <f>IF(online_course_student_data_1!J558&gt;100%,online_course_student_data_1!J558/100,online_course_student_data_1!J558)</f>
        <v>0.91</v>
      </c>
      <c r="K558" s="11">
        <f>IF(online_course_student_data_1!K558&gt;2,online_course_student_data_1!K558/60,online_course_student_data_1!K558)</f>
        <v>1.5</v>
      </c>
      <c r="L558" s="4" t="s">
        <v>32</v>
      </c>
      <c r="M558" s="25">
        <f>IF(ISBLANK(online_course_student_data_1!M558),AVERAGE(1,5),IF(online_course_student_data_1!M558&gt;5,"5",online_course_student_data_1!M558))</f>
        <v>4</v>
      </c>
      <c r="N558" s="5">
        <f>LEN(online_course_student_data_1!N558)-LEN(SUBSTITUTE(online_course_student_data_1!N558,",",""))+1</f>
        <v>1</v>
      </c>
      <c r="O558" s="5" t="str" cm="1">
        <f t="array" ref="O558">_xlfn.IFS(OR(ISBLANK(online_course_student_data_1!F558),online_course_student_data_1!F558=0),"Unknown",AND(online_course_student_data_1!F558&gt;=18,online_course_student_data_1!F558&lt;=22),"Student",AND(online_course_student_data_1!F558&gt;=23,online_course_student_data_1!F558&lt;=30),"Early Career",AND(online_course_student_data_1!F558&gt;=31,online_course_student_data_1!F558&lt;=40),"Mid Career",online_course_student_data_1!F558&gt;=41,"Senior")</f>
        <v>Unknown</v>
      </c>
      <c r="P558" s="5" t="str" cm="1">
        <f t="array" ref="P558">_xlfn.IFS(AND((J558*100)+K558&gt;0,(J558*100)+K558&lt;=5),"Low",AND((J558*100)+K558&gt;5,(J558*100)+K558&lt;=15),"Medium",(J558*100)+K558&gt;15,"High")</f>
        <v>High</v>
      </c>
      <c r="Q558" s="24"/>
    </row>
    <row r="559" spans="1:17" x14ac:dyDescent="0.25">
      <c r="A559" s="4" t="s">
        <v>2430</v>
      </c>
      <c r="B559" s="5" t="str">
        <f>TRIM(PROPER(online_course_student_data_1!$B559))</f>
        <v>Christopher Black</v>
      </c>
      <c r="C559" s="4" t="str">
        <f>TRIM(CLEAN(online_course_student_data_1!$C559))</f>
        <v>usparks@mendoza-moss.com</v>
      </c>
      <c r="D559" s="5" t="str">
        <f>IF(LEFT(online_course_student_data_1!$D559,1)="F","Female","Male")</f>
        <v>Female</v>
      </c>
      <c r="E559" s="4" t="str">
        <f>IF(online_course_student_data_1!$E559="us","USA",IF(online_course_student_data_1!$E559="IN","INDIA",UPPER(online_course_student_data_1!$E559)))</f>
        <v>CANADA</v>
      </c>
      <c r="F559" s="13">
        <f>IF(OR(ISBLANK(online_course_student_data_1!F559),online_course_student_data_1!F559=0),ROUND(AVERAGE(online_course_student_data_1!F$2:F$1201),0),online_course_student_data_1!F559)</f>
        <v>16</v>
      </c>
      <c r="G559" s="10">
        <v>45232</v>
      </c>
      <c r="H559" s="5" t="str">
        <f>TRIM(online_course_student_data_1!H559)</f>
        <v>Social Media Strategy</v>
      </c>
      <c r="I559" s="5" t="str">
        <f>PROPER(TRIM(online_course_student_data_1!I559))</f>
        <v>Marketing</v>
      </c>
      <c r="J559" s="22">
        <f>IF(online_course_student_data_1!J559&gt;100%,online_course_student_data_1!J559/100,online_course_student_data_1!J559)</f>
        <v>0.67</v>
      </c>
      <c r="K559" s="11">
        <f>IF(online_course_student_data_1!K559&gt;2,online_course_student_data_1!K559/60,online_course_student_data_1!K559)</f>
        <v>1.5</v>
      </c>
      <c r="L559" s="4" t="s">
        <v>32</v>
      </c>
      <c r="M559" s="25">
        <f>IF(ISBLANK(online_course_student_data_1!M559),AVERAGE(1,5),IF(online_course_student_data_1!M559&gt;5,"5",online_course_student_data_1!M559))</f>
        <v>1</v>
      </c>
      <c r="N559" s="5">
        <f>LEN(online_course_student_data_1!N559)-LEN(SUBSTITUTE(online_course_student_data_1!N559,",",""))+1</f>
        <v>8</v>
      </c>
      <c r="O559" s="5" t="str" cm="1">
        <f t="array" ref="O559">_xlfn.IFS(OR(ISBLANK(online_course_student_data_1!F559),online_course_student_data_1!F559=0),"Unknown",AND(online_course_student_data_1!F559&gt;=18,online_course_student_data_1!F559&lt;=22),"Student",AND(online_course_student_data_1!F559&gt;=23,online_course_student_data_1!F559&lt;=30),"Early Career",AND(online_course_student_data_1!F559&gt;=31,online_course_student_data_1!F559&lt;=40),"Mid Career",online_course_student_data_1!F559&gt;=41,"Senior")</f>
        <v>Unknown</v>
      </c>
      <c r="P559" s="5" t="str" cm="1">
        <f t="array" ref="P559">_xlfn.IFS(AND((J559*100)+K559&gt;0,(J559*100)+K559&lt;=5),"Low",AND((J559*100)+K559&gt;5,(J559*100)+K559&lt;=15),"Medium",(J559*100)+K559&gt;15,"High")</f>
        <v>High</v>
      </c>
      <c r="Q559" s="24"/>
    </row>
    <row r="560" spans="1:17" x14ac:dyDescent="0.25">
      <c r="A560" s="4" t="s">
        <v>2434</v>
      </c>
      <c r="B560" s="5" t="str">
        <f>TRIM(PROPER(online_course_student_data_1!$B560))</f>
        <v>Christina Perry</v>
      </c>
      <c r="C560" s="4" t="str">
        <f>TRIM(CLEAN(online_course_student_data_1!$C560))</f>
        <v>kwalter@smith.net</v>
      </c>
      <c r="D560" s="5" t="str">
        <f>IF(LEFT(online_course_student_data_1!$D560,1)="F","Female","Male")</f>
        <v>Female</v>
      </c>
      <c r="E560" s="4" t="str">
        <f>IF(online_course_student_data_1!$E560="us","USA",IF(online_course_student_data_1!$E560="IN","INDIA",UPPER(online_course_student_data_1!$E560)))</f>
        <v>UK</v>
      </c>
      <c r="F560" s="13">
        <f>IF(OR(ISBLANK(online_course_student_data_1!F560),online_course_student_data_1!F560=0),ROUND(AVERAGE(online_course_student_data_1!F$2:F$1201),0),online_course_student_data_1!F560)</f>
        <v>16</v>
      </c>
      <c r="G560" s="10">
        <v>44927</v>
      </c>
      <c r="H560" s="5" t="str">
        <f>TRIM(online_course_student_data_1!H560)</f>
        <v>Adobe Illustrator Mastery</v>
      </c>
      <c r="I560" s="5" t="str">
        <f>PROPER(TRIM(online_course_student_data_1!I560))</f>
        <v>Design</v>
      </c>
      <c r="J560" s="22">
        <f>IF(online_course_student_data_1!J560&gt;100%,online_course_student_data_1!J560/100,online_course_student_data_1!J560)</f>
        <v>0.02</v>
      </c>
      <c r="K560" s="11">
        <f>IF(online_course_student_data_1!K560&gt;2,online_course_student_data_1!K560/60,online_course_student_data_1!K560)</f>
        <v>2</v>
      </c>
      <c r="L560" s="4" t="s">
        <v>39</v>
      </c>
      <c r="M560" s="25">
        <f>IF(ISBLANK(online_course_student_data_1!M560),AVERAGE(1,5),IF(online_course_student_data_1!M560&gt;5,"5",online_course_student_data_1!M560))</f>
        <v>2</v>
      </c>
      <c r="N560" s="5">
        <f>LEN(online_course_student_data_1!N560)-LEN(SUBSTITUTE(online_course_student_data_1!N560,",",""))+1</f>
        <v>6</v>
      </c>
      <c r="O560" s="5" t="str" cm="1">
        <f t="array" ref="O560">_xlfn.IFS(OR(ISBLANK(online_course_student_data_1!F560),online_course_student_data_1!F560=0),"Unknown",AND(online_course_student_data_1!F560&gt;=18,online_course_student_data_1!F560&lt;=22),"Student",AND(online_course_student_data_1!F560&gt;=23,online_course_student_data_1!F560&lt;=30),"Early Career",AND(online_course_student_data_1!F560&gt;=31,online_course_student_data_1!F560&lt;=40),"Mid Career",online_course_student_data_1!F560&gt;=41,"Senior")</f>
        <v>Unknown</v>
      </c>
      <c r="P560" s="5" t="str" cm="1">
        <f t="array" ref="P560">_xlfn.IFS(AND((J560*100)+K560&gt;0,(J560*100)+K560&lt;=5),"Low",AND((J560*100)+K560&gt;5,(J560*100)+K560&lt;=15),"Medium",(J560*100)+K560&gt;15,"High")</f>
        <v>Low</v>
      </c>
      <c r="Q560" s="24"/>
    </row>
    <row r="561" spans="1:17" x14ac:dyDescent="0.25">
      <c r="A561" s="4" t="s">
        <v>2438</v>
      </c>
      <c r="B561" s="5" t="str">
        <f>TRIM(PROPER(online_course_student_data_1!$B561))</f>
        <v>Joel Green</v>
      </c>
      <c r="C561" s="4" t="str">
        <f>TRIM(CLEAN(online_course_student_data_1!$C561))</f>
        <v>moralesroy@hernandez-rubio.com</v>
      </c>
      <c r="D561" s="5" t="str">
        <f>IF(LEFT(online_course_student_data_1!$D561,1)="F","Female","Male")</f>
        <v>Female</v>
      </c>
      <c r="E561" s="4" t="str">
        <f>IF(online_course_student_data_1!$E561="us","USA",IF(online_course_student_data_1!$E561="IN","INDIA",UPPER(online_course_student_data_1!$E561)))</f>
        <v>UK</v>
      </c>
      <c r="F561" s="13">
        <f>IF(OR(ISBLANK(online_course_student_data_1!F561),online_course_student_data_1!F561=0),ROUND(AVERAGE(online_course_student_data_1!F$2:F$1201),0),online_course_student_data_1!F561)</f>
        <v>43</v>
      </c>
      <c r="G561" s="10">
        <v>45809</v>
      </c>
      <c r="H561" s="5" t="str">
        <f>TRIM(online_course_student_data_1!H561)</f>
        <v>Finance 101</v>
      </c>
      <c r="I561" s="5" t="str">
        <f>PROPER(TRIM(online_course_student_data_1!I561))</f>
        <v>Business</v>
      </c>
      <c r="J561" s="22">
        <f>IF(online_course_student_data_1!J561&gt;100%,online_course_student_data_1!J561/100,online_course_student_data_1!J561)</f>
        <v>0.92</v>
      </c>
      <c r="K561" s="11">
        <f>IF(online_course_student_data_1!K561&gt;2,online_course_student_data_1!K561/60,online_course_student_data_1!K561)</f>
        <v>1.5</v>
      </c>
      <c r="L561" s="4" t="s">
        <v>32</v>
      </c>
      <c r="M561" s="25">
        <f>IF(ISBLANK(online_course_student_data_1!M561),AVERAGE(1,5),IF(online_course_student_data_1!M561&gt;5,"5",online_course_student_data_1!M561))</f>
        <v>3</v>
      </c>
      <c r="N561" s="5">
        <f>LEN(online_course_student_data_1!N561)-LEN(SUBSTITUTE(online_course_student_data_1!N561,",",""))+1</f>
        <v>8</v>
      </c>
      <c r="O561" s="5" t="str" cm="1">
        <f t="array" ref="O561">_xlfn.IFS(OR(ISBLANK(online_course_student_data_1!F561),online_course_student_data_1!F561=0),"Unknown",AND(online_course_student_data_1!F561&gt;=18,online_course_student_data_1!F561&lt;=22),"Student",AND(online_course_student_data_1!F561&gt;=23,online_course_student_data_1!F561&lt;=30),"Early Career",AND(online_course_student_data_1!F561&gt;=31,online_course_student_data_1!F561&lt;=40),"Mid Career",online_course_student_data_1!F561&gt;=41,"Senior")</f>
        <v>Senior</v>
      </c>
      <c r="P561" s="5" t="str" cm="1">
        <f t="array" ref="P561">_xlfn.IFS(AND((J561*100)+K561&gt;0,(J561*100)+K561&lt;=5),"Low",AND((J561*100)+K561&gt;5,(J561*100)+K561&lt;=15),"Medium",(J561*100)+K561&gt;15,"High")</f>
        <v>High</v>
      </c>
      <c r="Q561" s="24"/>
    </row>
    <row r="562" spans="1:17" x14ac:dyDescent="0.25">
      <c r="A562" s="4" t="s">
        <v>2442</v>
      </c>
      <c r="B562" s="5" t="str">
        <f>TRIM(PROPER(online_course_student_data_1!$B562))</f>
        <v>Thomas Chavez</v>
      </c>
      <c r="C562" s="4" t="str">
        <f>TRIM(CLEAN(online_course_student_data_1!$C562))</f>
        <v>walkerjames@yahoo.com</v>
      </c>
      <c r="D562" s="5" t="str">
        <f>IF(LEFT(online_course_student_data_1!$D562,1)="F","Female","Male")</f>
        <v>Female</v>
      </c>
      <c r="E562" s="4" t="str">
        <f>IF(online_course_student_data_1!$E562="us","USA",IF(online_course_student_data_1!$E562="IN","INDIA",UPPER(online_course_student_data_1!$E562)))</f>
        <v>CANADA</v>
      </c>
      <c r="F562" s="13">
        <f>IF(OR(ISBLANK(online_course_student_data_1!F562),online_course_student_data_1!F562=0),ROUND(AVERAGE(online_course_student_data_1!F$2:F$1201),0),online_course_student_data_1!F562)</f>
        <v>25</v>
      </c>
      <c r="G562" s="10">
        <v>45391</v>
      </c>
      <c r="H562" s="5" t="str">
        <f>TRIM(online_course_student_data_1!H562)</f>
        <v>Data Visualization with R</v>
      </c>
      <c r="I562" s="5" t="str">
        <f>PROPER(TRIM(online_course_student_data_1!I562))</f>
        <v>Data Science</v>
      </c>
      <c r="J562" s="22">
        <f>IF(online_course_student_data_1!J562&gt;100%,online_course_student_data_1!J562/100,online_course_student_data_1!J562)</f>
        <v>0.2</v>
      </c>
      <c r="K562" s="11">
        <f>IF(online_course_student_data_1!K562&gt;2,online_course_student_data_1!K562/60,online_course_student_data_1!K562)</f>
        <v>1.5</v>
      </c>
      <c r="L562" s="4" t="s">
        <v>32</v>
      </c>
      <c r="M562" s="25">
        <f>IF(ISBLANK(online_course_student_data_1!M562),AVERAGE(1,5),IF(online_course_student_data_1!M562&gt;5,"5",online_course_student_data_1!M562))</f>
        <v>5</v>
      </c>
      <c r="N562" s="5">
        <f>LEN(online_course_student_data_1!N562)-LEN(SUBSTITUTE(online_course_student_data_1!N562,",",""))+1</f>
        <v>8</v>
      </c>
      <c r="O562" s="5" t="str" cm="1">
        <f t="array" ref="O562">_xlfn.IFS(OR(ISBLANK(online_course_student_data_1!F562),online_course_student_data_1!F562=0),"Unknown",AND(online_course_student_data_1!F562&gt;=18,online_course_student_data_1!F562&lt;=22),"Student",AND(online_course_student_data_1!F562&gt;=23,online_course_student_data_1!F562&lt;=30),"Early Career",AND(online_course_student_data_1!F562&gt;=31,online_course_student_data_1!F562&lt;=40),"Mid Career",online_course_student_data_1!F562&gt;=41,"Senior")</f>
        <v>Early Career</v>
      </c>
      <c r="P562" s="5" t="str" cm="1">
        <f t="array" ref="P562">_xlfn.IFS(AND((J562*100)+K562&gt;0,(J562*100)+K562&lt;=5),"Low",AND((J562*100)+K562&gt;5,(J562*100)+K562&lt;=15),"Medium",(J562*100)+K562&gt;15,"High")</f>
        <v>High</v>
      </c>
      <c r="Q562" s="24"/>
    </row>
    <row r="563" spans="1:17" x14ac:dyDescent="0.25">
      <c r="A563" s="4" t="s">
        <v>2446</v>
      </c>
      <c r="B563" s="5" t="str">
        <f>TRIM(PROPER(online_course_student_data_1!$B563))</f>
        <v>Daniel Lewis</v>
      </c>
      <c r="C563" s="4" t="str">
        <f>TRIM(CLEAN(online_course_student_data_1!$C563))</f>
        <v>robertortiz@gmail.com</v>
      </c>
      <c r="D563" s="5" t="str">
        <f>IF(LEFT(online_course_student_data_1!$D563,1)="F","Female","Male")</f>
        <v>Female</v>
      </c>
      <c r="E563" s="4" t="str">
        <f>IF(online_course_student_data_1!$E563="us","USA",IF(online_course_student_data_1!$E563="IN","INDIA",UPPER(online_course_student_data_1!$E563)))</f>
        <v>GERMANY</v>
      </c>
      <c r="F563" s="13">
        <f>IF(OR(ISBLANK(online_course_student_data_1!F563),online_course_student_data_1!F563=0),ROUND(AVERAGE(online_course_student_data_1!F$2:F$1201),0),online_course_student_data_1!F563)</f>
        <v>16</v>
      </c>
      <c r="G563" s="10">
        <v>45105</v>
      </c>
      <c r="H563" s="5" t="str">
        <f>TRIM(online_course_student_data_1!H563)</f>
        <v>Project Management Essentials</v>
      </c>
      <c r="I563" s="5" t="str">
        <f>PROPER(TRIM(online_course_student_data_1!I563))</f>
        <v>Business</v>
      </c>
      <c r="J563" s="22">
        <f>IF(online_course_student_data_1!J563&gt;100%,online_course_student_data_1!J563/100,online_course_student_data_1!J563)</f>
        <v>0.64</v>
      </c>
      <c r="K563" s="11">
        <f>IF(online_course_student_data_1!K563&gt;2,online_course_student_data_1!K563/60,online_course_student_data_1!K563)</f>
        <v>1</v>
      </c>
      <c r="L563" s="4" t="s">
        <v>32</v>
      </c>
      <c r="M563" s="25">
        <f>IF(ISBLANK(online_course_student_data_1!M563),AVERAGE(1,5),IF(online_course_student_data_1!M563&gt;5,"5",online_course_student_data_1!M563))</f>
        <v>1</v>
      </c>
      <c r="N563" s="5">
        <f>LEN(online_course_student_data_1!N563)-LEN(SUBSTITUTE(online_course_student_data_1!N563,",",""))+1</f>
        <v>6</v>
      </c>
      <c r="O563" s="5" t="str" cm="1">
        <f t="array" ref="O563">_xlfn.IFS(OR(ISBLANK(online_course_student_data_1!F563),online_course_student_data_1!F563=0),"Unknown",AND(online_course_student_data_1!F563&gt;=18,online_course_student_data_1!F563&lt;=22),"Student",AND(online_course_student_data_1!F563&gt;=23,online_course_student_data_1!F563&lt;=30),"Early Career",AND(online_course_student_data_1!F563&gt;=31,online_course_student_data_1!F563&lt;=40),"Mid Career",online_course_student_data_1!F563&gt;=41,"Senior")</f>
        <v>Unknown</v>
      </c>
      <c r="P563" s="5" t="str" cm="1">
        <f t="array" ref="P563">_xlfn.IFS(AND((J563*100)+K563&gt;0,(J563*100)+K563&lt;=5),"Low",AND((J563*100)+K563&gt;5,(J563*100)+K563&lt;=15),"Medium",(J563*100)+K563&gt;15,"High")</f>
        <v>High</v>
      </c>
      <c r="Q563" s="24"/>
    </row>
    <row r="564" spans="1:17" x14ac:dyDescent="0.25">
      <c r="A564" s="4" t="s">
        <v>2451</v>
      </c>
      <c r="B564" s="5" t="str">
        <f>TRIM(PROPER(online_course_student_data_1!$B564))</f>
        <v>Susan Wood</v>
      </c>
      <c r="C564" s="4" t="str">
        <f>TRIM(CLEAN(online_course_student_data_1!$C564))</f>
        <v>smithdean@yahoo.com</v>
      </c>
      <c r="D564" s="5" t="str">
        <f>IF(LEFT(online_course_student_data_1!$D564,1)="F","Female","Male")</f>
        <v>Female</v>
      </c>
      <c r="E564" s="4" t="str">
        <f>IF(online_course_student_data_1!$E564="us","USA",IF(online_course_student_data_1!$E564="IN","INDIA",UPPER(online_course_student_data_1!$E564)))</f>
        <v>INDIA</v>
      </c>
      <c r="F564" s="13">
        <f>IF(OR(ISBLANK(online_course_student_data_1!F564),online_course_student_data_1!F564=0),ROUND(AVERAGE(online_course_student_data_1!F$2:F$1201),0),online_course_student_data_1!F564)</f>
        <v>16</v>
      </c>
      <c r="G564" s="10">
        <v>44702</v>
      </c>
      <c r="H564" s="5" t="str">
        <f>TRIM(online_course_student_data_1!H564)</f>
        <v>Project Management Essentials</v>
      </c>
      <c r="I564" s="5" t="str">
        <f>PROPER(TRIM(online_course_student_data_1!I564))</f>
        <v>Business</v>
      </c>
      <c r="J564" s="22">
        <f>IF(online_course_student_data_1!J564&gt;100%,online_course_student_data_1!J564/100,online_course_student_data_1!J564)</f>
        <v>0.19</v>
      </c>
      <c r="K564" s="11">
        <f>IF(online_course_student_data_1!K564&gt;2,online_course_student_data_1!K564/60,online_course_student_data_1!K564)</f>
        <v>0.75</v>
      </c>
      <c r="L564" s="4" t="s">
        <v>32</v>
      </c>
      <c r="M564" s="25" t="str">
        <f>IF(ISBLANK(online_course_student_data_1!M564),AVERAGE(1,5),IF(online_course_student_data_1!M564&gt;5,"5",online_course_student_data_1!M564))</f>
        <v>5</v>
      </c>
      <c r="N564" s="5">
        <f>LEN(online_course_student_data_1!N564)-LEN(SUBSTITUTE(online_course_student_data_1!N564,",",""))+1</f>
        <v>1</v>
      </c>
      <c r="O564" s="5" t="str" cm="1">
        <f t="array" ref="O564">_xlfn.IFS(OR(ISBLANK(online_course_student_data_1!F564),online_course_student_data_1!F564=0),"Unknown",AND(online_course_student_data_1!F564&gt;=18,online_course_student_data_1!F564&lt;=22),"Student",AND(online_course_student_data_1!F564&gt;=23,online_course_student_data_1!F564&lt;=30),"Early Career",AND(online_course_student_data_1!F564&gt;=31,online_course_student_data_1!F564&lt;=40),"Mid Career",online_course_student_data_1!F564&gt;=41,"Senior")</f>
        <v>Unknown</v>
      </c>
      <c r="P564" s="5" t="str" cm="1">
        <f t="array" ref="P564">_xlfn.IFS(AND((J564*100)+K564&gt;0,(J564*100)+K564&lt;=5),"Low",AND((J564*100)+K564&gt;5,(J564*100)+K564&lt;=15),"Medium",(J564*100)+K564&gt;15,"High")</f>
        <v>High</v>
      </c>
      <c r="Q564" s="24"/>
    </row>
    <row r="565" spans="1:17" x14ac:dyDescent="0.25">
      <c r="A565" s="4" t="s">
        <v>2455</v>
      </c>
      <c r="B565" s="5" t="str">
        <f>TRIM(PROPER(online_course_student_data_1!$B565))</f>
        <v>Jay Harper</v>
      </c>
      <c r="C565" s="4" t="str">
        <f>TRIM(CLEAN(online_course_student_data_1!$C565))</f>
        <v>hawkinsbrett@ruiz.org</v>
      </c>
      <c r="D565" s="5" t="str">
        <f>IF(LEFT(online_course_student_data_1!$D565,1)="F","Female","Male")</f>
        <v>Female</v>
      </c>
      <c r="E565" s="4" t="str">
        <f>IF(online_course_student_data_1!$E565="us","USA",IF(online_course_student_data_1!$E565="IN","INDIA",UPPER(online_course_student_data_1!$E565)))</f>
        <v>UK</v>
      </c>
      <c r="F565" s="13">
        <f>IF(OR(ISBLANK(online_course_student_data_1!F565),online_course_student_data_1!F565=0),ROUND(AVERAGE(online_course_student_data_1!F$2:F$1201),0),online_course_student_data_1!F565)</f>
        <v>16</v>
      </c>
      <c r="G565" s="10">
        <v>45734</v>
      </c>
      <c r="H565" s="5" t="str">
        <f>TRIM(online_course_student_data_1!H565)</f>
        <v>Data Visualization with R</v>
      </c>
      <c r="I565" s="5" t="str">
        <f>PROPER(TRIM(online_course_student_data_1!I565))</f>
        <v>Data Science</v>
      </c>
      <c r="J565" s="22">
        <f>IF(online_course_student_data_1!J565&gt;100%,online_course_student_data_1!J565/100,online_course_student_data_1!J565)</f>
        <v>0.13</v>
      </c>
      <c r="K565" s="11">
        <f>IF(online_course_student_data_1!K565&gt;2,online_course_student_data_1!K565/60,online_course_student_data_1!K565)</f>
        <v>0.75</v>
      </c>
      <c r="L565" s="4" t="s">
        <v>32</v>
      </c>
      <c r="M565" s="25">
        <f>IF(ISBLANK(online_course_student_data_1!M565),AVERAGE(1,5),IF(online_course_student_data_1!M565&gt;5,"5",online_course_student_data_1!M565))</f>
        <v>2</v>
      </c>
      <c r="N565" s="5">
        <f>LEN(online_course_student_data_1!N565)-LEN(SUBSTITUTE(online_course_student_data_1!N565,",",""))+1</f>
        <v>2</v>
      </c>
      <c r="O565" s="5" t="str" cm="1">
        <f t="array" ref="O565">_xlfn.IFS(OR(ISBLANK(online_course_student_data_1!F565),online_course_student_data_1!F565=0),"Unknown",AND(online_course_student_data_1!F565&gt;=18,online_course_student_data_1!F565&lt;=22),"Student",AND(online_course_student_data_1!F565&gt;=23,online_course_student_data_1!F565&lt;=30),"Early Career",AND(online_course_student_data_1!F565&gt;=31,online_course_student_data_1!F565&lt;=40),"Mid Career",online_course_student_data_1!F565&gt;=41,"Senior")</f>
        <v>Unknown</v>
      </c>
      <c r="P565" s="5" t="str" cm="1">
        <f t="array" ref="P565">_xlfn.IFS(AND((J565*100)+K565&gt;0,(J565*100)+K565&lt;=5),"Low",AND((J565*100)+K565&gt;5,(J565*100)+K565&lt;=15),"Medium",(J565*100)+K565&gt;15,"High")</f>
        <v>Medium</v>
      </c>
      <c r="Q565" s="24"/>
    </row>
    <row r="566" spans="1:17" x14ac:dyDescent="0.25">
      <c r="A566" s="4" t="s">
        <v>2458</v>
      </c>
      <c r="B566" s="5" t="str">
        <f>TRIM(PROPER(online_course_student_data_1!$B566))</f>
        <v>Amber King</v>
      </c>
      <c r="C566" s="4" t="str">
        <f>TRIM(CLEAN(online_course_student_data_1!$C566))</f>
        <v>tiffany52@hotmail.com</v>
      </c>
      <c r="D566" s="5" t="str">
        <f>IF(LEFT(online_course_student_data_1!$D566,1)="F","Female","Male")</f>
        <v>Female</v>
      </c>
      <c r="E566" s="4" t="str">
        <f>IF(online_course_student_data_1!$E566="us","USA",IF(online_course_student_data_1!$E566="IN","INDIA",UPPER(online_course_student_data_1!$E566)))</f>
        <v>USA</v>
      </c>
      <c r="F566" s="13">
        <f>IF(OR(ISBLANK(online_course_student_data_1!F566),online_course_student_data_1!F566=0),ROUND(AVERAGE(online_course_student_data_1!F$2:F$1201),0),online_course_student_data_1!F566)</f>
        <v>42</v>
      </c>
      <c r="G566" s="10">
        <v>45993</v>
      </c>
      <c r="H566" s="5" t="str">
        <f>TRIM(online_course_student_data_1!H566)</f>
        <v>Adobe Illustrator Mastery</v>
      </c>
      <c r="I566" s="5" t="str">
        <f>PROPER(TRIM(online_course_student_data_1!I566))</f>
        <v>Design</v>
      </c>
      <c r="J566" s="22">
        <f>IF(online_course_student_data_1!J566&gt;100%,online_course_student_data_1!J566/100,online_course_student_data_1!J566)</f>
        <v>0.42</v>
      </c>
      <c r="K566" s="11">
        <f>IF(online_course_student_data_1!K566&gt;2,online_course_student_data_1!K566/60,online_course_student_data_1!K566)</f>
        <v>1.5</v>
      </c>
      <c r="L566" s="4" t="s">
        <v>39</v>
      </c>
      <c r="M566" s="25" t="str">
        <f>IF(ISBLANK(online_course_student_data_1!M566),AVERAGE(1,5),IF(online_course_student_data_1!M566&gt;5,"5",online_course_student_data_1!M566))</f>
        <v>5</v>
      </c>
      <c r="N566" s="5">
        <f>LEN(online_course_student_data_1!N566)-LEN(SUBSTITUTE(online_course_student_data_1!N566,",",""))+1</f>
        <v>2</v>
      </c>
      <c r="O566" s="5" t="str" cm="1">
        <f t="array" ref="O566">_xlfn.IFS(OR(ISBLANK(online_course_student_data_1!F566),online_course_student_data_1!F566=0),"Unknown",AND(online_course_student_data_1!F566&gt;=18,online_course_student_data_1!F566&lt;=22),"Student",AND(online_course_student_data_1!F566&gt;=23,online_course_student_data_1!F566&lt;=30),"Early Career",AND(online_course_student_data_1!F566&gt;=31,online_course_student_data_1!F566&lt;=40),"Mid Career",online_course_student_data_1!F566&gt;=41,"Senior")</f>
        <v>Senior</v>
      </c>
      <c r="P566" s="5" t="str" cm="1">
        <f t="array" ref="P566">_xlfn.IFS(AND((J566*100)+K566&gt;0,(J566*100)+K566&lt;=5),"Low",AND((J566*100)+K566&gt;5,(J566*100)+K566&lt;=15),"Medium",(J566*100)+K566&gt;15,"High")</f>
        <v>High</v>
      </c>
      <c r="Q566" s="24"/>
    </row>
    <row r="567" spans="1:17" x14ac:dyDescent="0.25">
      <c r="A567" s="4" t="s">
        <v>2462</v>
      </c>
      <c r="B567" s="5" t="str">
        <f>TRIM(PROPER(online_course_student_data_1!$B567))</f>
        <v>Tara Humphrey</v>
      </c>
      <c r="C567" s="4" t="str">
        <f>TRIM(CLEAN(online_course_student_data_1!$C567))</f>
        <v>stewartalyssa@green.com</v>
      </c>
      <c r="D567" s="5" t="str">
        <f>IF(LEFT(online_course_student_data_1!$D567,1)="F","Female","Male")</f>
        <v>Female</v>
      </c>
      <c r="E567" s="4" t="str">
        <f>IF(online_course_student_data_1!$E567="us","USA",IF(online_course_student_data_1!$E567="IN","INDIA",UPPER(online_course_student_data_1!$E567)))</f>
        <v>UK</v>
      </c>
      <c r="F567" s="13">
        <f>IF(OR(ISBLANK(online_course_student_data_1!F567),online_course_student_data_1!F567=0),ROUND(AVERAGE(online_course_student_data_1!F$2:F$1201),0),online_course_student_data_1!F567)</f>
        <v>16</v>
      </c>
      <c r="G567" s="10">
        <v>44810</v>
      </c>
      <c r="H567" s="5" t="str">
        <f>TRIM(online_course_student_data_1!H567)</f>
        <v>Project Management Essentials</v>
      </c>
      <c r="I567" s="5" t="str">
        <f>PROPER(TRIM(online_course_student_data_1!I567))</f>
        <v>Business</v>
      </c>
      <c r="J567" s="22">
        <f>IF(online_course_student_data_1!J567&gt;100%,online_course_student_data_1!J567/100,online_course_student_data_1!J567)</f>
        <v>0.91</v>
      </c>
      <c r="K567" s="11">
        <f>IF(online_course_student_data_1!K567&gt;2,online_course_student_data_1!K567/60,online_course_student_data_1!K567)</f>
        <v>1.5</v>
      </c>
      <c r="L567" s="4" t="s">
        <v>39</v>
      </c>
      <c r="M567" s="25" t="str">
        <f>IF(ISBLANK(online_course_student_data_1!M567),AVERAGE(1,5),IF(online_course_student_data_1!M567&gt;5,"5",online_course_student_data_1!M567))</f>
        <v>5</v>
      </c>
      <c r="N567" s="5">
        <f>LEN(online_course_student_data_1!N567)-LEN(SUBSTITUTE(online_course_student_data_1!N567,",",""))+1</f>
        <v>3</v>
      </c>
      <c r="O567" s="5" t="str" cm="1">
        <f t="array" ref="O567">_xlfn.IFS(OR(ISBLANK(online_course_student_data_1!F567),online_course_student_data_1!F567=0),"Unknown",AND(online_course_student_data_1!F567&gt;=18,online_course_student_data_1!F567&lt;=22),"Student",AND(online_course_student_data_1!F567&gt;=23,online_course_student_data_1!F567&lt;=30),"Early Career",AND(online_course_student_data_1!F567&gt;=31,online_course_student_data_1!F567&lt;=40),"Mid Career",online_course_student_data_1!F567&gt;=41,"Senior")</f>
        <v>Unknown</v>
      </c>
      <c r="P567" s="5" t="str" cm="1">
        <f t="array" ref="P567">_xlfn.IFS(AND((J567*100)+K567&gt;0,(J567*100)+K567&lt;=5),"Low",AND((J567*100)+K567&gt;5,(J567*100)+K567&lt;=15),"Medium",(J567*100)+K567&gt;15,"High")</f>
        <v>High</v>
      </c>
      <c r="Q567" s="24"/>
    </row>
    <row r="568" spans="1:17" x14ac:dyDescent="0.25">
      <c r="A568" s="4" t="s">
        <v>2466</v>
      </c>
      <c r="B568" s="5" t="str">
        <f>TRIM(PROPER(online_course_student_data_1!$B568))</f>
        <v>Isaac Jordan</v>
      </c>
      <c r="C568" s="4" t="str">
        <f>TRIM(CLEAN(online_course_student_data_1!$C568))</f>
        <v>zachary62@yahoo.com</v>
      </c>
      <c r="D568" s="5" t="str">
        <f>IF(LEFT(online_course_student_data_1!$D568,1)="F","Female","Male")</f>
        <v>Female</v>
      </c>
      <c r="E568" s="4" t="str">
        <f>IF(online_course_student_data_1!$E568="us","USA",IF(online_course_student_data_1!$E568="IN","INDIA",UPPER(online_course_student_data_1!$E568)))</f>
        <v>UK</v>
      </c>
      <c r="F568" s="13">
        <f>IF(OR(ISBLANK(online_course_student_data_1!F568),online_course_student_data_1!F568=0),ROUND(AVERAGE(online_course_student_data_1!F$2:F$1201),0),online_course_student_data_1!F568)</f>
        <v>42</v>
      </c>
      <c r="G568" s="10">
        <v>44856</v>
      </c>
      <c r="H568" s="5" t="str">
        <f>TRIM(online_course_student_data_1!H568)</f>
        <v>JavaScript Bootcamp</v>
      </c>
      <c r="I568" s="5" t="str">
        <f>PROPER(TRIM(online_course_student_data_1!I568))</f>
        <v>Web Development</v>
      </c>
      <c r="J568" s="22">
        <f>IF(online_course_student_data_1!J568&gt;100%,online_course_student_data_1!J568/100,online_course_student_data_1!J568)</f>
        <v>0.66</v>
      </c>
      <c r="K568" s="11">
        <f>IF(online_course_student_data_1!K568&gt;2,online_course_student_data_1!K568/60,online_course_student_data_1!K568)</f>
        <v>2</v>
      </c>
      <c r="L568" s="4" t="s">
        <v>32</v>
      </c>
      <c r="M568" s="25" t="str">
        <f>IF(ISBLANK(online_course_student_data_1!M568),AVERAGE(1,5),IF(online_course_student_data_1!M568&gt;5,"5",online_course_student_data_1!M568))</f>
        <v>5</v>
      </c>
      <c r="N568" s="5">
        <f>LEN(online_course_student_data_1!N568)-LEN(SUBSTITUTE(online_course_student_data_1!N568,",",""))+1</f>
        <v>7</v>
      </c>
      <c r="O568" s="5" t="str" cm="1">
        <f t="array" ref="O568">_xlfn.IFS(OR(ISBLANK(online_course_student_data_1!F568),online_course_student_data_1!F568=0),"Unknown",AND(online_course_student_data_1!F568&gt;=18,online_course_student_data_1!F568&lt;=22),"Student",AND(online_course_student_data_1!F568&gt;=23,online_course_student_data_1!F568&lt;=30),"Early Career",AND(online_course_student_data_1!F568&gt;=31,online_course_student_data_1!F568&lt;=40),"Mid Career",online_course_student_data_1!F568&gt;=41,"Senior")</f>
        <v>Senior</v>
      </c>
      <c r="P568" s="5" t="str" cm="1">
        <f t="array" ref="P568">_xlfn.IFS(AND((J568*100)+K568&gt;0,(J568*100)+K568&lt;=5),"Low",AND((J568*100)+K568&gt;5,(J568*100)+K568&lt;=15),"Medium",(J568*100)+K568&gt;15,"High")</f>
        <v>High</v>
      </c>
      <c r="Q568" s="24"/>
    </row>
    <row r="569" spans="1:17" x14ac:dyDescent="0.25">
      <c r="A569" s="4" t="s">
        <v>2471</v>
      </c>
      <c r="B569" s="5" t="str">
        <f>TRIM(PROPER(online_course_student_data_1!$B569))</f>
        <v>Mary Yates</v>
      </c>
      <c r="C569" s="4" t="str">
        <f>TRIM(CLEAN(online_course_student_data_1!$C569))</f>
        <v>edgarhall@harrison.info</v>
      </c>
      <c r="D569" s="5" t="str">
        <f>IF(LEFT(online_course_student_data_1!$D569,1)="F","Female","Male")</f>
        <v>Male</v>
      </c>
      <c r="E569" s="4" t="str">
        <f>IF(online_course_student_data_1!$E569="us","USA",IF(online_course_student_data_1!$E569="IN","INDIA",UPPER(online_course_student_data_1!$E569)))</f>
        <v>UK</v>
      </c>
      <c r="F569" s="13">
        <f>IF(OR(ISBLANK(online_course_student_data_1!F569),online_course_student_data_1!F569=0),ROUND(AVERAGE(online_course_student_data_1!F$2:F$1201),0),online_course_student_data_1!F569)</f>
        <v>36</v>
      </c>
      <c r="G569" s="10">
        <v>45540</v>
      </c>
      <c r="H569" s="5" t="str">
        <f>TRIM(online_course_student_data_1!H569)</f>
        <v>Python for Data Science</v>
      </c>
      <c r="I569" s="5" t="str">
        <f>PROPER(TRIM(online_course_student_data_1!I569))</f>
        <v>Data Science</v>
      </c>
      <c r="J569" s="22">
        <f>IF(online_course_student_data_1!J569&gt;100%,online_course_student_data_1!J569/100,online_course_student_data_1!J569)</f>
        <v>0.98</v>
      </c>
      <c r="K569" s="11">
        <f>IF(online_course_student_data_1!K569&gt;2,online_course_student_data_1!K569/60,online_course_student_data_1!K569)</f>
        <v>2</v>
      </c>
      <c r="L569" s="4" t="s">
        <v>39</v>
      </c>
      <c r="M569" s="25">
        <f>IF(ISBLANK(online_course_student_data_1!M569),AVERAGE(1,5),IF(online_course_student_data_1!M569&gt;5,"5",online_course_student_data_1!M569))</f>
        <v>2</v>
      </c>
      <c r="N569" s="5">
        <f>LEN(online_course_student_data_1!N569)-LEN(SUBSTITUTE(online_course_student_data_1!N569,",",""))+1</f>
        <v>6</v>
      </c>
      <c r="O569" s="5" t="str" cm="1">
        <f t="array" ref="O569">_xlfn.IFS(OR(ISBLANK(online_course_student_data_1!F569),online_course_student_data_1!F569=0),"Unknown",AND(online_course_student_data_1!F569&gt;=18,online_course_student_data_1!F569&lt;=22),"Student",AND(online_course_student_data_1!F569&gt;=23,online_course_student_data_1!F569&lt;=30),"Early Career",AND(online_course_student_data_1!F569&gt;=31,online_course_student_data_1!F569&lt;=40),"Mid Career",online_course_student_data_1!F569&gt;=41,"Senior")</f>
        <v>Mid Career</v>
      </c>
      <c r="P569" s="5" t="str" cm="1">
        <f t="array" ref="P569">_xlfn.IFS(AND((J569*100)+K569&gt;0,(J569*100)+K569&lt;=5),"Low",AND((J569*100)+K569&gt;5,(J569*100)+K569&lt;=15),"Medium",(J569*100)+K569&gt;15,"High")</f>
        <v>High</v>
      </c>
      <c r="Q569" s="24"/>
    </row>
    <row r="570" spans="1:17" x14ac:dyDescent="0.25">
      <c r="A570" s="4" t="s">
        <v>2474</v>
      </c>
      <c r="B570" s="5" t="str">
        <f>TRIM(PROPER(online_course_student_data_1!$B570))</f>
        <v>Jeremy Zhang Md</v>
      </c>
      <c r="C570" s="4" t="str">
        <f>TRIM(CLEAN(online_course_student_data_1!$C570))</f>
        <v>urodriguez@gmail.com</v>
      </c>
      <c r="D570" s="5" t="str">
        <f>IF(LEFT(online_course_student_data_1!$D570,1)="F","Female","Male")</f>
        <v>Female</v>
      </c>
      <c r="E570" s="4" t="str">
        <f>IF(online_course_student_data_1!$E570="us","USA",IF(online_course_student_data_1!$E570="IN","INDIA",UPPER(online_course_student_data_1!$E570)))</f>
        <v>INDIA</v>
      </c>
      <c r="F570" s="13">
        <f>IF(OR(ISBLANK(online_course_student_data_1!F570),online_course_student_data_1!F570=0),ROUND(AVERAGE(online_course_student_data_1!F$2:F$1201),0),online_course_student_data_1!F570)</f>
        <v>16</v>
      </c>
      <c r="G570" s="10">
        <v>45335</v>
      </c>
      <c r="H570" s="5" t="str">
        <f>TRIM(online_course_student_data_1!H570)</f>
        <v>SEO Fundamentals</v>
      </c>
      <c r="I570" s="5" t="str">
        <f>PROPER(TRIM(online_course_student_data_1!I570))</f>
        <v>Marketing</v>
      </c>
      <c r="J570" s="22">
        <f>IF(online_course_student_data_1!J570&gt;100%,online_course_student_data_1!J570/100,online_course_student_data_1!J570)</f>
        <v>0.89</v>
      </c>
      <c r="K570" s="11">
        <f>IF(online_course_student_data_1!K570&gt;2,online_course_student_data_1!K570/60,online_course_student_data_1!K570)</f>
        <v>2</v>
      </c>
      <c r="L570" s="4" t="s">
        <v>32</v>
      </c>
      <c r="M570" s="25">
        <f>IF(ISBLANK(online_course_student_data_1!M570),AVERAGE(1,5),IF(online_course_student_data_1!M570&gt;5,"5",online_course_student_data_1!M570))</f>
        <v>5</v>
      </c>
      <c r="N570" s="5">
        <f>LEN(online_course_student_data_1!N570)-LEN(SUBSTITUTE(online_course_student_data_1!N570,",",""))+1</f>
        <v>7</v>
      </c>
      <c r="O570" s="5" t="str" cm="1">
        <f t="array" ref="O570">_xlfn.IFS(OR(ISBLANK(online_course_student_data_1!F570),online_course_student_data_1!F570=0),"Unknown",AND(online_course_student_data_1!F570&gt;=18,online_course_student_data_1!F570&lt;=22),"Student",AND(online_course_student_data_1!F570&gt;=23,online_course_student_data_1!F570&lt;=30),"Early Career",AND(online_course_student_data_1!F570&gt;=31,online_course_student_data_1!F570&lt;=40),"Mid Career",online_course_student_data_1!F570&gt;=41,"Senior")</f>
        <v>Unknown</v>
      </c>
      <c r="P570" s="5" t="str" cm="1">
        <f t="array" ref="P570">_xlfn.IFS(AND((J570*100)+K570&gt;0,(J570*100)+K570&lt;=5),"Low",AND((J570*100)+K570&gt;5,(J570*100)+K570&lt;=15),"Medium",(J570*100)+K570&gt;15,"High")</f>
        <v>High</v>
      </c>
      <c r="Q570" s="24"/>
    </row>
    <row r="571" spans="1:17" x14ac:dyDescent="0.25">
      <c r="A571" s="4" t="s">
        <v>2478</v>
      </c>
      <c r="B571" s="5" t="str">
        <f>TRIM(PROPER(online_course_student_data_1!$B571))</f>
        <v>Ruben Brady</v>
      </c>
      <c r="C571" s="4" t="str">
        <f>TRIM(CLEAN(online_course_student_data_1!$C571))</f>
        <v>brandybonilla@hotmail.com</v>
      </c>
      <c r="D571" s="5" t="str">
        <f>IF(LEFT(online_course_student_data_1!$D571,1)="F","Female","Male")</f>
        <v>Female</v>
      </c>
      <c r="E571" s="4" t="str">
        <f>IF(online_course_student_data_1!$E571="us","USA",IF(online_course_student_data_1!$E571="IN","INDIA",UPPER(online_course_student_data_1!$E571)))</f>
        <v>USA</v>
      </c>
      <c r="F571" s="13">
        <f>IF(OR(ISBLANK(online_course_student_data_1!F571),online_course_student_data_1!F571=0),ROUND(AVERAGE(online_course_student_data_1!F$2:F$1201),0),online_course_student_data_1!F571)</f>
        <v>42</v>
      </c>
      <c r="G571" s="10">
        <v>44850</v>
      </c>
      <c r="H571" s="5" t="str">
        <f>TRIM(online_course_student_data_1!H571)</f>
        <v>React for Beginners</v>
      </c>
      <c r="I571" s="5" t="str">
        <f>PROPER(TRIM(online_course_student_data_1!I571))</f>
        <v>Web Development</v>
      </c>
      <c r="J571" s="22">
        <f>IF(online_course_student_data_1!J571&gt;100%,online_course_student_data_1!J571/100,online_course_student_data_1!J571)</f>
        <v>0.69</v>
      </c>
      <c r="K571" s="11">
        <f>IF(online_course_student_data_1!K571&gt;2,online_course_student_data_1!K571/60,online_course_student_data_1!K571)</f>
        <v>2</v>
      </c>
      <c r="L571" s="4" t="s">
        <v>32</v>
      </c>
      <c r="M571" s="25">
        <f>IF(ISBLANK(online_course_student_data_1!M571),AVERAGE(1,5),IF(online_course_student_data_1!M571&gt;5,"5",online_course_student_data_1!M571))</f>
        <v>5</v>
      </c>
      <c r="N571" s="5">
        <f>LEN(online_course_student_data_1!N571)-LEN(SUBSTITUTE(online_course_student_data_1!N571,",",""))+1</f>
        <v>7</v>
      </c>
      <c r="O571" s="5" t="str" cm="1">
        <f t="array" ref="O571">_xlfn.IFS(OR(ISBLANK(online_course_student_data_1!F571),online_course_student_data_1!F571=0),"Unknown",AND(online_course_student_data_1!F571&gt;=18,online_course_student_data_1!F571&lt;=22),"Student",AND(online_course_student_data_1!F571&gt;=23,online_course_student_data_1!F571&lt;=30),"Early Career",AND(online_course_student_data_1!F571&gt;=31,online_course_student_data_1!F571&lt;=40),"Mid Career",online_course_student_data_1!F571&gt;=41,"Senior")</f>
        <v>Senior</v>
      </c>
      <c r="P571" s="5" t="str" cm="1">
        <f t="array" ref="P571">_xlfn.IFS(AND((J571*100)+K571&gt;0,(J571*100)+K571&lt;=5),"Low",AND((J571*100)+K571&gt;5,(J571*100)+K571&lt;=15),"Medium",(J571*100)+K571&gt;15,"High")</f>
        <v>High</v>
      </c>
      <c r="Q571" s="24"/>
    </row>
    <row r="572" spans="1:17" x14ac:dyDescent="0.25">
      <c r="A572" s="4" t="s">
        <v>2482</v>
      </c>
      <c r="B572" s="5" t="str">
        <f>TRIM(PROPER(online_course_student_data_1!$B572))</f>
        <v>Jonathan Davis</v>
      </c>
      <c r="C572" s="4" t="str">
        <f>TRIM(CLEAN(online_course_student_data_1!$C572))</f>
        <v>mitchelltina@gmail.com</v>
      </c>
      <c r="D572" s="5" t="str">
        <f>IF(LEFT(online_course_student_data_1!$D572,1)="F","Female","Male")</f>
        <v>Female</v>
      </c>
      <c r="E572" s="4" t="str">
        <f>IF(online_course_student_data_1!$E572="us","USA",IF(online_course_student_data_1!$E572="IN","INDIA",UPPER(online_course_student_data_1!$E572)))</f>
        <v>USA</v>
      </c>
      <c r="F572" s="13">
        <f>IF(OR(ISBLANK(online_course_student_data_1!F572),online_course_student_data_1!F572=0),ROUND(AVERAGE(online_course_student_data_1!F$2:F$1201),0),online_course_student_data_1!F572)</f>
        <v>16</v>
      </c>
      <c r="G572" s="10">
        <v>45544</v>
      </c>
      <c r="H572" s="5" t="str">
        <f>TRIM(online_course_student_data_1!H572)</f>
        <v>Data Visualization with R</v>
      </c>
      <c r="I572" s="5" t="str">
        <f>PROPER(TRIM(online_course_student_data_1!I572))</f>
        <v>Data Science</v>
      </c>
      <c r="J572" s="22">
        <f>IF(online_course_student_data_1!J572&gt;100%,online_course_student_data_1!J572/100,online_course_student_data_1!J572)</f>
        <v>0.94</v>
      </c>
      <c r="K572" s="11">
        <f>IF(online_course_student_data_1!K572&gt;2,online_course_student_data_1!K572/60,online_course_student_data_1!K572)</f>
        <v>2</v>
      </c>
      <c r="L572" s="4" t="s">
        <v>32</v>
      </c>
      <c r="M572" s="25">
        <f>IF(ISBLANK(online_course_student_data_1!M572),AVERAGE(1,5),IF(online_course_student_data_1!M572&gt;5,"5",online_course_student_data_1!M572))</f>
        <v>2</v>
      </c>
      <c r="N572" s="5">
        <f>LEN(online_course_student_data_1!N572)-LEN(SUBSTITUTE(online_course_student_data_1!N572,",",""))+1</f>
        <v>6</v>
      </c>
      <c r="O572" s="5" t="str" cm="1">
        <f t="array" ref="O572">_xlfn.IFS(OR(ISBLANK(online_course_student_data_1!F572),online_course_student_data_1!F572=0),"Unknown",AND(online_course_student_data_1!F572&gt;=18,online_course_student_data_1!F572&lt;=22),"Student",AND(online_course_student_data_1!F572&gt;=23,online_course_student_data_1!F572&lt;=30),"Early Career",AND(online_course_student_data_1!F572&gt;=31,online_course_student_data_1!F572&lt;=40),"Mid Career",online_course_student_data_1!F572&gt;=41,"Senior")</f>
        <v>Unknown</v>
      </c>
      <c r="P572" s="5" t="str" cm="1">
        <f t="array" ref="P572">_xlfn.IFS(AND((J572*100)+K572&gt;0,(J572*100)+K572&lt;=5),"Low",AND((J572*100)+K572&gt;5,(J572*100)+K572&lt;=15),"Medium",(J572*100)+K572&gt;15,"High")</f>
        <v>High</v>
      </c>
      <c r="Q572" s="24"/>
    </row>
    <row r="573" spans="1:17" x14ac:dyDescent="0.25">
      <c r="A573" s="4" t="s">
        <v>2486</v>
      </c>
      <c r="B573" s="5" t="str">
        <f>TRIM(PROPER(online_course_student_data_1!$B573))</f>
        <v>Frank Johnson</v>
      </c>
      <c r="C573" s="4" t="str">
        <f>TRIM(CLEAN(online_course_student_data_1!$C573))</f>
        <v>rgibson@hotmail.com</v>
      </c>
      <c r="D573" s="5" t="str">
        <f>IF(LEFT(online_course_student_data_1!$D573,1)="F","Female","Male")</f>
        <v>Female</v>
      </c>
      <c r="E573" s="4" t="str">
        <f>IF(online_course_student_data_1!$E573="us","USA",IF(online_course_student_data_1!$E573="IN","INDIA",UPPER(online_course_student_data_1!$E573)))</f>
        <v>INDIA</v>
      </c>
      <c r="F573" s="13">
        <f>IF(OR(ISBLANK(online_course_student_data_1!F573),online_course_student_data_1!F573=0),ROUND(AVERAGE(online_course_student_data_1!F$2:F$1201),0),online_course_student_data_1!F573)</f>
        <v>16</v>
      </c>
      <c r="G573" s="10">
        <v>45211</v>
      </c>
      <c r="H573" s="5" t="str">
        <f>TRIM(online_course_student_data_1!H573)</f>
        <v>HTML &amp; CSS Basics</v>
      </c>
      <c r="I573" s="5" t="str">
        <f>PROPER(TRIM(online_course_student_data_1!I573))</f>
        <v>Web Development</v>
      </c>
      <c r="J573" s="22">
        <f>IF(online_course_student_data_1!J573&gt;100%,online_course_student_data_1!J573/100,online_course_student_data_1!J573)</f>
        <v>0.3</v>
      </c>
      <c r="K573" s="11">
        <f>IF(online_course_student_data_1!K573&gt;2,online_course_student_data_1!K573/60,online_course_student_data_1!K573)</f>
        <v>0.75</v>
      </c>
      <c r="L573" s="4" t="s">
        <v>32</v>
      </c>
      <c r="M573" s="25" t="str">
        <f>IF(ISBLANK(online_course_student_data_1!M573),AVERAGE(1,5),IF(online_course_student_data_1!M573&gt;5,"5",online_course_student_data_1!M573))</f>
        <v>5</v>
      </c>
      <c r="N573" s="5">
        <f>LEN(online_course_student_data_1!N573)-LEN(SUBSTITUTE(online_course_student_data_1!N573,",",""))+1</f>
        <v>1</v>
      </c>
      <c r="O573" s="5" t="str" cm="1">
        <f t="array" ref="O573">_xlfn.IFS(OR(ISBLANK(online_course_student_data_1!F573),online_course_student_data_1!F573=0),"Unknown",AND(online_course_student_data_1!F573&gt;=18,online_course_student_data_1!F573&lt;=22),"Student",AND(online_course_student_data_1!F573&gt;=23,online_course_student_data_1!F573&lt;=30),"Early Career",AND(online_course_student_data_1!F573&gt;=31,online_course_student_data_1!F573&lt;=40),"Mid Career",online_course_student_data_1!F573&gt;=41,"Senior")</f>
        <v>Unknown</v>
      </c>
      <c r="P573" s="5" t="str" cm="1">
        <f t="array" ref="P573">_xlfn.IFS(AND((J573*100)+K573&gt;0,(J573*100)+K573&lt;=5),"Low",AND((J573*100)+K573&gt;5,(J573*100)+K573&lt;=15),"Medium",(J573*100)+K573&gt;15,"High")</f>
        <v>High</v>
      </c>
      <c r="Q573" s="24"/>
    </row>
    <row r="574" spans="1:17" x14ac:dyDescent="0.25">
      <c r="A574" s="4" t="s">
        <v>2489</v>
      </c>
      <c r="B574" s="5" t="str">
        <f>TRIM(PROPER(online_course_student_data_1!$B574))</f>
        <v>Tiffany Nguyen</v>
      </c>
      <c r="C574" s="4" t="str">
        <f>TRIM(CLEAN(online_course_student_data_1!$C574))</f>
        <v>invalid-email</v>
      </c>
      <c r="D574" s="5" t="str">
        <f>IF(LEFT(online_course_student_data_1!$D574,1)="F","Female","Male")</f>
        <v>Female</v>
      </c>
      <c r="E574" s="4" t="str">
        <f>IF(online_course_student_data_1!$E574="us","USA",IF(online_course_student_data_1!$E574="IN","INDIA",UPPER(online_course_student_data_1!$E574)))</f>
        <v>GERMANY</v>
      </c>
      <c r="F574" s="13">
        <f>IF(OR(ISBLANK(online_course_student_data_1!F574),online_course_student_data_1!F574=0),ROUND(AVERAGE(online_course_student_data_1!F$2:F$1201),0),online_course_student_data_1!F574)</f>
        <v>16</v>
      </c>
      <c r="G574" s="10">
        <v>45680</v>
      </c>
      <c r="H574" s="5" t="str">
        <f>TRIM(online_course_student_data_1!H574)</f>
        <v>Startup Strategy</v>
      </c>
      <c r="I574" s="5" t="str">
        <f>PROPER(TRIM(online_course_student_data_1!I574))</f>
        <v>Business</v>
      </c>
      <c r="J574" s="22">
        <f>IF(online_course_student_data_1!J574&gt;100%,online_course_student_data_1!J574/100,online_course_student_data_1!J574)</f>
        <v>0.56999999999999995</v>
      </c>
      <c r="K574" s="11">
        <f>IF(online_course_student_data_1!K574&gt;2,online_course_student_data_1!K574/60,online_course_student_data_1!K574)</f>
        <v>1</v>
      </c>
      <c r="L574" s="4" t="s">
        <v>32</v>
      </c>
      <c r="M574" s="25">
        <f>IF(ISBLANK(online_course_student_data_1!M574),AVERAGE(1,5),IF(online_course_student_data_1!M574&gt;5,"5",online_course_student_data_1!M574))</f>
        <v>3</v>
      </c>
      <c r="N574" s="5">
        <f>LEN(online_course_student_data_1!N574)-LEN(SUBSTITUTE(online_course_student_data_1!N574,",",""))+1</f>
        <v>1</v>
      </c>
      <c r="O574" s="5" t="str" cm="1">
        <f t="array" ref="O574">_xlfn.IFS(OR(ISBLANK(online_course_student_data_1!F574),online_course_student_data_1!F574=0),"Unknown",AND(online_course_student_data_1!F574&gt;=18,online_course_student_data_1!F574&lt;=22),"Student",AND(online_course_student_data_1!F574&gt;=23,online_course_student_data_1!F574&lt;=30),"Early Career",AND(online_course_student_data_1!F574&gt;=31,online_course_student_data_1!F574&lt;=40),"Mid Career",online_course_student_data_1!F574&gt;=41,"Senior")</f>
        <v>Unknown</v>
      </c>
      <c r="P574" s="5" t="str" cm="1">
        <f t="array" ref="P574">_xlfn.IFS(AND((J574*100)+K574&gt;0,(J574*100)+K574&lt;=5),"Low",AND((J574*100)+K574&gt;5,(J574*100)+K574&lt;=15),"Medium",(J574*100)+K574&gt;15,"High")</f>
        <v>High</v>
      </c>
      <c r="Q574" s="24"/>
    </row>
    <row r="575" spans="1:17" x14ac:dyDescent="0.25">
      <c r="A575" s="4" t="s">
        <v>2492</v>
      </c>
      <c r="B575" s="5" t="str">
        <f>TRIM(PROPER(online_course_student_data_1!$B575))</f>
        <v>Diane Yates</v>
      </c>
      <c r="C575" s="4" t="str">
        <f>TRIM(CLEAN(online_course_student_data_1!$C575))</f>
        <v>qdavis@allen.com</v>
      </c>
      <c r="D575" s="5" t="str">
        <f>IF(LEFT(online_course_student_data_1!$D575,1)="F","Female","Male")</f>
        <v>Male</v>
      </c>
      <c r="E575" s="4" t="str">
        <f>IF(online_course_student_data_1!$E575="us","USA",IF(online_course_student_data_1!$E575="IN","INDIA",UPPER(online_course_student_data_1!$E575)))</f>
        <v>USA</v>
      </c>
      <c r="F575" s="13">
        <f>IF(OR(ISBLANK(online_course_student_data_1!F575),online_course_student_data_1!F575=0),ROUND(AVERAGE(online_course_student_data_1!F$2:F$1201),0),online_course_student_data_1!F575)</f>
        <v>16</v>
      </c>
      <c r="G575" s="10">
        <v>45482</v>
      </c>
      <c r="H575" s="5" t="str">
        <f>TRIM(online_course_student_data_1!H575)</f>
        <v>Social Media Strategy</v>
      </c>
      <c r="I575" s="5" t="str">
        <f>PROPER(TRIM(online_course_student_data_1!I575))</f>
        <v>Marketing</v>
      </c>
      <c r="J575" s="22">
        <f>IF(online_course_student_data_1!J575&gt;100%,online_course_student_data_1!J575/100,online_course_student_data_1!J575)</f>
        <v>0.85</v>
      </c>
      <c r="K575" s="11">
        <f>IF(online_course_student_data_1!K575&gt;2,online_course_student_data_1!K575/60,online_course_student_data_1!K575)</f>
        <v>2</v>
      </c>
      <c r="L575" s="4" t="s">
        <v>32</v>
      </c>
      <c r="M575" s="25" t="str">
        <f>IF(ISBLANK(online_course_student_data_1!M575),AVERAGE(1,5),IF(online_course_student_data_1!M575&gt;5,"5",online_course_student_data_1!M575))</f>
        <v>5</v>
      </c>
      <c r="N575" s="5">
        <f>LEN(online_course_student_data_1!N575)-LEN(SUBSTITUTE(online_course_student_data_1!N575,",",""))+1</f>
        <v>4</v>
      </c>
      <c r="O575" s="5" t="str" cm="1">
        <f t="array" ref="O575">_xlfn.IFS(OR(ISBLANK(online_course_student_data_1!F575),online_course_student_data_1!F575=0),"Unknown",AND(online_course_student_data_1!F575&gt;=18,online_course_student_data_1!F575&lt;=22),"Student",AND(online_course_student_data_1!F575&gt;=23,online_course_student_data_1!F575&lt;=30),"Early Career",AND(online_course_student_data_1!F575&gt;=31,online_course_student_data_1!F575&lt;=40),"Mid Career",online_course_student_data_1!F575&gt;=41,"Senior")</f>
        <v>Unknown</v>
      </c>
      <c r="P575" s="5" t="str" cm="1">
        <f t="array" ref="P575">_xlfn.IFS(AND((J575*100)+K575&gt;0,(J575*100)+K575&lt;=5),"Low",AND((J575*100)+K575&gt;5,(J575*100)+K575&lt;=15),"Medium",(J575*100)+K575&gt;15,"High")</f>
        <v>High</v>
      </c>
      <c r="Q575" s="24"/>
    </row>
    <row r="576" spans="1:17" x14ac:dyDescent="0.25">
      <c r="A576" s="4" t="s">
        <v>2496</v>
      </c>
      <c r="B576" s="5" t="str">
        <f>TRIM(PROPER(online_course_student_data_1!$B576))</f>
        <v>Dominique Goodwin</v>
      </c>
      <c r="C576" s="4" t="str">
        <f>TRIM(CLEAN(online_course_student_data_1!$C576))</f>
        <v>evanslaurie@drake.com</v>
      </c>
      <c r="D576" s="5" t="str">
        <f>IF(LEFT(online_course_student_data_1!$D576,1)="F","Female","Male")</f>
        <v>Female</v>
      </c>
      <c r="E576" s="4" t="str">
        <f>IF(online_course_student_data_1!$E576="us","USA",IF(online_course_student_data_1!$E576="IN","INDIA",UPPER(online_course_student_data_1!$E576)))</f>
        <v>INDIA</v>
      </c>
      <c r="F576" s="13">
        <f>IF(OR(ISBLANK(online_course_student_data_1!F576),online_course_student_data_1!F576=0),ROUND(AVERAGE(online_course_student_data_1!F$2:F$1201),0),online_course_student_data_1!F576)</f>
        <v>31</v>
      </c>
      <c r="G576" s="10">
        <v>44778</v>
      </c>
      <c r="H576" s="5" t="str">
        <f>TRIM(online_course_student_data_1!H576)</f>
        <v>Social Media Strategy</v>
      </c>
      <c r="I576" s="5" t="str">
        <f>PROPER(TRIM(online_course_student_data_1!I576))</f>
        <v>Marketing</v>
      </c>
      <c r="J576" s="22">
        <f>IF(online_course_student_data_1!J576&gt;100%,online_course_student_data_1!J576/100,online_course_student_data_1!J576)</f>
        <v>0.18</v>
      </c>
      <c r="K576" s="11">
        <f>IF(online_course_student_data_1!K576&gt;2,online_course_student_data_1!K576/60,online_course_student_data_1!K576)</f>
        <v>2</v>
      </c>
      <c r="L576" s="4" t="s">
        <v>39</v>
      </c>
      <c r="M576" s="25">
        <f>IF(ISBLANK(online_course_student_data_1!M576),AVERAGE(1,5),IF(online_course_student_data_1!M576&gt;5,"5",online_course_student_data_1!M576))</f>
        <v>3</v>
      </c>
      <c r="N576" s="5">
        <f>LEN(online_course_student_data_1!N576)-LEN(SUBSTITUTE(online_course_student_data_1!N576,",",""))+1</f>
        <v>4</v>
      </c>
      <c r="O576" s="5" t="str" cm="1">
        <f t="array" ref="O576">_xlfn.IFS(OR(ISBLANK(online_course_student_data_1!F576),online_course_student_data_1!F576=0),"Unknown",AND(online_course_student_data_1!F576&gt;=18,online_course_student_data_1!F576&lt;=22),"Student",AND(online_course_student_data_1!F576&gt;=23,online_course_student_data_1!F576&lt;=30),"Early Career",AND(online_course_student_data_1!F576&gt;=31,online_course_student_data_1!F576&lt;=40),"Mid Career",online_course_student_data_1!F576&gt;=41,"Senior")</f>
        <v>Mid Career</v>
      </c>
      <c r="P576" s="5" t="str" cm="1">
        <f t="array" ref="P576">_xlfn.IFS(AND((J576*100)+K576&gt;0,(J576*100)+K576&lt;=5),"Low",AND((J576*100)+K576&gt;5,(J576*100)+K576&lt;=15),"Medium",(J576*100)+K576&gt;15,"High")</f>
        <v>High</v>
      </c>
      <c r="Q576" s="24"/>
    </row>
    <row r="577" spans="1:17" x14ac:dyDescent="0.25">
      <c r="A577" s="4" t="s">
        <v>2500</v>
      </c>
      <c r="B577" s="5" t="str">
        <f>TRIM(PROPER(online_course_student_data_1!$B577))</f>
        <v>Katherine Mcclure</v>
      </c>
      <c r="C577" s="4" t="str">
        <f>TRIM(CLEAN(online_course_student_data_1!$C577))</f>
        <v>anna61@yahoo.com</v>
      </c>
      <c r="D577" s="5" t="str">
        <f>IF(LEFT(online_course_student_data_1!$D577,1)="F","Female","Male")</f>
        <v>Male</v>
      </c>
      <c r="E577" s="4" t="str">
        <f>IF(online_course_student_data_1!$E577="us","USA",IF(online_course_student_data_1!$E577="IN","INDIA",UPPER(online_course_student_data_1!$E577)))</f>
        <v>UK</v>
      </c>
      <c r="F577" s="13">
        <f>IF(OR(ISBLANK(online_course_student_data_1!F577),online_course_student_data_1!F577=0),ROUND(AVERAGE(online_course_student_data_1!F$2:F$1201),0),online_course_student_data_1!F577)</f>
        <v>16</v>
      </c>
      <c r="G577" s="10">
        <v>45215</v>
      </c>
      <c r="H577" s="5" t="str">
        <f>TRIM(online_course_student_data_1!H577)</f>
        <v>Machine Learning A-Z</v>
      </c>
      <c r="I577" s="5" t="str">
        <f>PROPER(TRIM(online_course_student_data_1!I577))</f>
        <v>Data Science</v>
      </c>
      <c r="J577" s="22">
        <f>IF(online_course_student_data_1!J577&gt;100%,online_course_student_data_1!J577/100,online_course_student_data_1!J577)</f>
        <v>0.99</v>
      </c>
      <c r="K577" s="11">
        <f>IF(online_course_student_data_1!K577&gt;2,online_course_student_data_1!K577/60,online_course_student_data_1!K577)</f>
        <v>0.75</v>
      </c>
      <c r="L577" s="4" t="s">
        <v>39</v>
      </c>
      <c r="M577" s="25">
        <f>IF(ISBLANK(online_course_student_data_1!M577),AVERAGE(1,5),IF(online_course_student_data_1!M577&gt;5,"5",online_course_student_data_1!M577))</f>
        <v>4</v>
      </c>
      <c r="N577" s="5">
        <f>LEN(online_course_student_data_1!N577)-LEN(SUBSTITUTE(online_course_student_data_1!N577,",",""))+1</f>
        <v>7</v>
      </c>
      <c r="O577" s="5" t="str" cm="1">
        <f t="array" ref="O577">_xlfn.IFS(OR(ISBLANK(online_course_student_data_1!F577),online_course_student_data_1!F577=0),"Unknown",AND(online_course_student_data_1!F577&gt;=18,online_course_student_data_1!F577&lt;=22),"Student",AND(online_course_student_data_1!F577&gt;=23,online_course_student_data_1!F577&lt;=30),"Early Career",AND(online_course_student_data_1!F577&gt;=31,online_course_student_data_1!F577&lt;=40),"Mid Career",online_course_student_data_1!F577&gt;=41,"Senior")</f>
        <v>Unknown</v>
      </c>
      <c r="P577" s="5" t="str" cm="1">
        <f t="array" ref="P577">_xlfn.IFS(AND((J577*100)+K577&gt;0,(J577*100)+K577&lt;=5),"Low",AND((J577*100)+K577&gt;5,(J577*100)+K577&lt;=15),"Medium",(J577*100)+K577&gt;15,"High")</f>
        <v>High</v>
      </c>
      <c r="Q577" s="24"/>
    </row>
    <row r="578" spans="1:17" x14ac:dyDescent="0.25">
      <c r="A578" s="4" t="s">
        <v>2504</v>
      </c>
      <c r="B578" s="5" t="str">
        <f>TRIM(PROPER(online_course_student_data_1!$B578))</f>
        <v>Andrew Peterson</v>
      </c>
      <c r="C578" s="4" t="str">
        <f>TRIM(CLEAN(online_course_student_data_1!$C578))</f>
        <v>deborahreeves@yahoo.com</v>
      </c>
      <c r="D578" s="5" t="str">
        <f>IF(LEFT(online_course_student_data_1!$D578,1)="F","Female","Male")</f>
        <v>Female</v>
      </c>
      <c r="E578" s="4" t="str">
        <f>IF(online_course_student_data_1!$E578="us","USA",IF(online_course_student_data_1!$E578="IN","INDIA",UPPER(online_course_student_data_1!$E578)))</f>
        <v>UK</v>
      </c>
      <c r="F578" s="13">
        <f>IF(OR(ISBLANK(online_course_student_data_1!F578),online_course_student_data_1!F578=0),ROUND(AVERAGE(online_course_student_data_1!F$2:F$1201),0),online_course_student_data_1!F578)</f>
        <v>33</v>
      </c>
      <c r="G578" s="10">
        <v>45230</v>
      </c>
      <c r="H578" s="5" t="str">
        <f>TRIM(online_course_student_data_1!H578)</f>
        <v>HTML &amp; CSS Basics</v>
      </c>
      <c r="I578" s="5" t="str">
        <f>PROPER(TRIM(online_course_student_data_1!I578))</f>
        <v>Web Development</v>
      </c>
      <c r="J578" s="22">
        <f>IF(online_course_student_data_1!J578&gt;100%,online_course_student_data_1!J578/100,online_course_student_data_1!J578)</f>
        <v>0.16</v>
      </c>
      <c r="K578" s="11">
        <f>IF(online_course_student_data_1!K578&gt;2,online_course_student_data_1!K578/60,online_course_student_data_1!K578)</f>
        <v>2</v>
      </c>
      <c r="L578" s="4" t="s">
        <v>32</v>
      </c>
      <c r="M578" s="25">
        <f>IF(ISBLANK(online_course_student_data_1!M578),AVERAGE(1,5),IF(online_course_student_data_1!M578&gt;5,"5",online_course_student_data_1!M578))</f>
        <v>3</v>
      </c>
      <c r="N578" s="5">
        <f>LEN(online_course_student_data_1!N578)-LEN(SUBSTITUTE(online_course_student_data_1!N578,",",""))+1</f>
        <v>3</v>
      </c>
      <c r="O578" s="5" t="str" cm="1">
        <f t="array" ref="O578">_xlfn.IFS(OR(ISBLANK(online_course_student_data_1!F578),online_course_student_data_1!F578=0),"Unknown",AND(online_course_student_data_1!F578&gt;=18,online_course_student_data_1!F578&lt;=22),"Student",AND(online_course_student_data_1!F578&gt;=23,online_course_student_data_1!F578&lt;=30),"Early Career",AND(online_course_student_data_1!F578&gt;=31,online_course_student_data_1!F578&lt;=40),"Mid Career",online_course_student_data_1!F578&gt;=41,"Senior")</f>
        <v>Mid Career</v>
      </c>
      <c r="P578" s="5" t="str" cm="1">
        <f t="array" ref="P578">_xlfn.IFS(AND((J578*100)+K578&gt;0,(J578*100)+K578&lt;=5),"Low",AND((J578*100)+K578&gt;5,(J578*100)+K578&lt;=15),"Medium",(J578*100)+K578&gt;15,"High")</f>
        <v>High</v>
      </c>
      <c r="Q578" s="24"/>
    </row>
    <row r="579" spans="1:17" x14ac:dyDescent="0.25">
      <c r="A579" s="4" t="s">
        <v>2509</v>
      </c>
      <c r="B579" s="5" t="str">
        <f>TRIM(PROPER(online_course_student_data_1!$B579))</f>
        <v>Jeffrey Solomon</v>
      </c>
      <c r="C579" s="4" t="str">
        <f>TRIM(CLEAN(online_course_student_data_1!$C579))</f>
        <v>edgar24@gmail.com</v>
      </c>
      <c r="D579" s="5" t="str">
        <f>IF(LEFT(online_course_student_data_1!$D579,1)="F","Female","Male")</f>
        <v>Female</v>
      </c>
      <c r="E579" s="4" t="str">
        <f>IF(online_course_student_data_1!$E579="us","USA",IF(online_course_student_data_1!$E579="IN","INDIA",UPPER(online_course_student_data_1!$E579)))</f>
        <v>CANADA</v>
      </c>
      <c r="F579" s="13">
        <f>IF(OR(ISBLANK(online_course_student_data_1!F579),online_course_student_data_1!F579=0),ROUND(AVERAGE(online_course_student_data_1!F$2:F$1201),0),online_course_student_data_1!F579)</f>
        <v>16</v>
      </c>
      <c r="G579" s="10">
        <v>45389</v>
      </c>
      <c r="H579" s="5" t="str">
        <f>TRIM(online_course_student_data_1!H579)</f>
        <v>Startup Strategy</v>
      </c>
      <c r="I579" s="5" t="str">
        <f>PROPER(TRIM(online_course_student_data_1!I579))</f>
        <v>Business</v>
      </c>
      <c r="J579" s="22">
        <f>IF(online_course_student_data_1!J579&gt;100%,online_course_student_data_1!J579/100,online_course_student_data_1!J579)</f>
        <v>0.73</v>
      </c>
      <c r="K579" s="11">
        <f>IF(online_course_student_data_1!K579&gt;2,online_course_student_data_1!K579/60,online_course_student_data_1!K579)</f>
        <v>1.5</v>
      </c>
      <c r="L579" s="4" t="s">
        <v>32</v>
      </c>
      <c r="M579" s="25">
        <f>IF(ISBLANK(online_course_student_data_1!M579),AVERAGE(1,5),IF(online_course_student_data_1!M579&gt;5,"5",online_course_student_data_1!M579))</f>
        <v>3</v>
      </c>
      <c r="N579" s="5">
        <f>LEN(online_course_student_data_1!N579)-LEN(SUBSTITUTE(online_course_student_data_1!N579,",",""))+1</f>
        <v>7</v>
      </c>
      <c r="O579" s="5" t="str" cm="1">
        <f t="array" ref="O579">_xlfn.IFS(OR(ISBLANK(online_course_student_data_1!F579),online_course_student_data_1!F579=0),"Unknown",AND(online_course_student_data_1!F579&gt;=18,online_course_student_data_1!F579&lt;=22),"Student",AND(online_course_student_data_1!F579&gt;=23,online_course_student_data_1!F579&lt;=30),"Early Career",AND(online_course_student_data_1!F579&gt;=31,online_course_student_data_1!F579&lt;=40),"Mid Career",online_course_student_data_1!F579&gt;=41,"Senior")</f>
        <v>Unknown</v>
      </c>
      <c r="P579" s="5" t="str" cm="1">
        <f t="array" ref="P579">_xlfn.IFS(AND((J579*100)+K579&gt;0,(J579*100)+K579&lt;=5),"Low",AND((J579*100)+K579&gt;5,(J579*100)+K579&lt;=15),"Medium",(J579*100)+K579&gt;15,"High")</f>
        <v>High</v>
      </c>
      <c r="Q579" s="24"/>
    </row>
    <row r="580" spans="1:17" x14ac:dyDescent="0.25">
      <c r="A580" s="4" t="s">
        <v>2513</v>
      </c>
      <c r="B580" s="5" t="str">
        <f>TRIM(PROPER(online_course_student_data_1!$B580))</f>
        <v>Sylvia Palmer</v>
      </c>
      <c r="C580" s="4" t="str">
        <f>TRIM(CLEAN(online_course_student_data_1!$C580))</f>
        <v>qdavis@hotmail.com</v>
      </c>
      <c r="D580" s="5" t="str">
        <f>IF(LEFT(online_course_student_data_1!$D580,1)="F","Female","Male")</f>
        <v>Female</v>
      </c>
      <c r="E580" s="4" t="str">
        <f>IF(online_course_student_data_1!$E580="us","USA",IF(online_course_student_data_1!$E580="IN","INDIA",UPPER(online_course_student_data_1!$E580)))</f>
        <v>INDIA</v>
      </c>
      <c r="F580" s="13">
        <f>IF(OR(ISBLANK(online_course_student_data_1!F580),online_course_student_data_1!F580=0),ROUND(AVERAGE(online_course_student_data_1!F$2:F$1201),0),online_course_student_data_1!F580)</f>
        <v>16</v>
      </c>
      <c r="G580" s="10">
        <v>45470</v>
      </c>
      <c r="H580" s="5" t="str">
        <f>TRIM(online_course_student_data_1!H580)</f>
        <v>HTML &amp; CSS Basics</v>
      </c>
      <c r="I580" s="5" t="str">
        <f>PROPER(TRIM(online_course_student_data_1!I580))</f>
        <v>Web Development</v>
      </c>
      <c r="J580" s="22">
        <f>IF(online_course_student_data_1!J580&gt;100%,online_course_student_data_1!J580/100,online_course_student_data_1!J580)</f>
        <v>0.39</v>
      </c>
      <c r="K580" s="11">
        <f>IF(online_course_student_data_1!K580&gt;2,online_course_student_data_1!K580/60,online_course_student_data_1!K580)</f>
        <v>1.5</v>
      </c>
      <c r="L580" s="4" t="s">
        <v>32</v>
      </c>
      <c r="M580" s="25">
        <f>IF(ISBLANK(online_course_student_data_1!M580),AVERAGE(1,5),IF(online_course_student_data_1!M580&gt;5,"5",online_course_student_data_1!M580))</f>
        <v>3</v>
      </c>
      <c r="N580" s="5">
        <f>LEN(online_course_student_data_1!N580)-LEN(SUBSTITUTE(online_course_student_data_1!N580,",",""))+1</f>
        <v>7</v>
      </c>
      <c r="O580" s="5" t="str" cm="1">
        <f t="array" ref="O580">_xlfn.IFS(OR(ISBLANK(online_course_student_data_1!F580),online_course_student_data_1!F580=0),"Unknown",AND(online_course_student_data_1!F580&gt;=18,online_course_student_data_1!F580&lt;=22),"Student",AND(online_course_student_data_1!F580&gt;=23,online_course_student_data_1!F580&lt;=30),"Early Career",AND(online_course_student_data_1!F580&gt;=31,online_course_student_data_1!F580&lt;=40),"Mid Career",online_course_student_data_1!F580&gt;=41,"Senior")</f>
        <v>Unknown</v>
      </c>
      <c r="P580" s="5" t="str" cm="1">
        <f t="array" ref="P580">_xlfn.IFS(AND((J580*100)+K580&gt;0,(J580*100)+K580&lt;=5),"Low",AND((J580*100)+K580&gt;5,(J580*100)+K580&lt;=15),"Medium",(J580*100)+K580&gt;15,"High")</f>
        <v>High</v>
      </c>
      <c r="Q580" s="24"/>
    </row>
    <row r="581" spans="1:17" x14ac:dyDescent="0.25">
      <c r="A581" s="4" t="s">
        <v>2518</v>
      </c>
      <c r="B581" s="5" t="str">
        <f>TRIM(PROPER(online_course_student_data_1!$B581))</f>
        <v>Patricia Smith</v>
      </c>
      <c r="C581" s="4" t="str">
        <f>TRIM(CLEAN(online_course_student_data_1!$C581))</f>
        <v>kristicameron@gmail.com</v>
      </c>
      <c r="D581" s="5" t="str">
        <f>IF(LEFT(online_course_student_data_1!$D581,1)="F","Female","Male")</f>
        <v>Male</v>
      </c>
      <c r="E581" s="4" t="str">
        <f>IF(online_course_student_data_1!$E581="us","USA",IF(online_course_student_data_1!$E581="IN","INDIA",UPPER(online_course_student_data_1!$E581)))</f>
        <v>UK</v>
      </c>
      <c r="F581" s="13">
        <f>IF(OR(ISBLANK(online_course_student_data_1!F581),online_course_student_data_1!F581=0),ROUND(AVERAGE(online_course_student_data_1!F$2:F$1201),0),online_course_student_data_1!F581)</f>
        <v>16</v>
      </c>
      <c r="G581" s="10">
        <v>45452</v>
      </c>
      <c r="H581" s="5" t="str">
        <f>TRIM(online_course_student_data_1!H581)</f>
        <v>UI/UX Fundamentals</v>
      </c>
      <c r="I581" s="5" t="str">
        <f>PROPER(TRIM(online_course_student_data_1!I581))</f>
        <v>Design</v>
      </c>
      <c r="J581" s="22">
        <f>IF(online_course_student_data_1!J581&gt;100%,online_course_student_data_1!J581/100,online_course_student_data_1!J581)</f>
        <v>0.43</v>
      </c>
      <c r="K581" s="11">
        <f>IF(online_course_student_data_1!K581&gt;2,online_course_student_data_1!K581/60,online_course_student_data_1!K581)</f>
        <v>0.75</v>
      </c>
      <c r="L581" s="4" t="s">
        <v>39</v>
      </c>
      <c r="M581" s="25" t="str">
        <f>IF(ISBLANK(online_course_student_data_1!M581),AVERAGE(1,5),IF(online_course_student_data_1!M581&gt;5,"5",online_course_student_data_1!M581))</f>
        <v>5</v>
      </c>
      <c r="N581" s="5">
        <f>LEN(online_course_student_data_1!N581)-LEN(SUBSTITUTE(online_course_student_data_1!N581,",",""))+1</f>
        <v>5</v>
      </c>
      <c r="O581" s="5" t="str" cm="1">
        <f t="array" ref="O581">_xlfn.IFS(OR(ISBLANK(online_course_student_data_1!F581),online_course_student_data_1!F581=0),"Unknown",AND(online_course_student_data_1!F581&gt;=18,online_course_student_data_1!F581&lt;=22),"Student",AND(online_course_student_data_1!F581&gt;=23,online_course_student_data_1!F581&lt;=30),"Early Career",AND(online_course_student_data_1!F581&gt;=31,online_course_student_data_1!F581&lt;=40),"Mid Career",online_course_student_data_1!F581&gt;=41,"Senior")</f>
        <v>Unknown</v>
      </c>
      <c r="P581" s="5" t="str" cm="1">
        <f t="array" ref="P581">_xlfn.IFS(AND((J581*100)+K581&gt;0,(J581*100)+K581&lt;=5),"Low",AND((J581*100)+K581&gt;5,(J581*100)+K581&lt;=15),"Medium",(J581*100)+K581&gt;15,"High")</f>
        <v>High</v>
      </c>
      <c r="Q581" s="24"/>
    </row>
    <row r="582" spans="1:17" x14ac:dyDescent="0.25">
      <c r="A582" s="4" t="s">
        <v>2522</v>
      </c>
      <c r="B582" s="5" t="str">
        <f>TRIM(PROPER(online_course_student_data_1!$B582))</f>
        <v>Nathaniel Todd</v>
      </c>
      <c r="C582" s="4" t="str">
        <f>TRIM(CLEAN(online_course_student_data_1!$C582))</f>
        <v>matthew23@gmail.com</v>
      </c>
      <c r="D582" s="5" t="str">
        <f>IF(LEFT(online_course_student_data_1!$D582,1)="F","Female","Male")</f>
        <v>Male</v>
      </c>
      <c r="E582" s="4" t="str">
        <f>IF(online_course_student_data_1!$E582="us","USA",IF(online_course_student_data_1!$E582="IN","INDIA",UPPER(online_course_student_data_1!$E582)))</f>
        <v>INDIA</v>
      </c>
      <c r="F582" s="13">
        <f>IF(OR(ISBLANK(online_course_student_data_1!F582),online_course_student_data_1!F582=0),ROUND(AVERAGE(online_course_student_data_1!F$2:F$1201),0),online_course_student_data_1!F582)</f>
        <v>35</v>
      </c>
      <c r="G582" s="10">
        <v>44787</v>
      </c>
      <c r="H582" s="5" t="str">
        <f>TRIM(online_course_student_data_1!H582)</f>
        <v>Graphic Design Basics</v>
      </c>
      <c r="I582" s="5" t="str">
        <f>PROPER(TRIM(online_course_student_data_1!I582))</f>
        <v>Design</v>
      </c>
      <c r="J582" s="22">
        <f>IF(online_course_student_data_1!J582&gt;100%,online_course_student_data_1!J582/100,online_course_student_data_1!J582)</f>
        <v>0.85</v>
      </c>
      <c r="K582" s="11">
        <f>IF(online_course_student_data_1!K582&gt;2,online_course_student_data_1!K582/60,online_course_student_data_1!K582)</f>
        <v>1.5</v>
      </c>
      <c r="L582" s="4" t="s">
        <v>39</v>
      </c>
      <c r="M582" s="25">
        <f>IF(ISBLANK(online_course_student_data_1!M582),AVERAGE(1,5),IF(online_course_student_data_1!M582&gt;5,"5",online_course_student_data_1!M582))</f>
        <v>5</v>
      </c>
      <c r="N582" s="5">
        <f>LEN(online_course_student_data_1!N582)-LEN(SUBSTITUTE(online_course_student_data_1!N582,",",""))+1</f>
        <v>6</v>
      </c>
      <c r="O582" s="5" t="str" cm="1">
        <f t="array" ref="O582">_xlfn.IFS(OR(ISBLANK(online_course_student_data_1!F582),online_course_student_data_1!F582=0),"Unknown",AND(online_course_student_data_1!F582&gt;=18,online_course_student_data_1!F582&lt;=22),"Student",AND(online_course_student_data_1!F582&gt;=23,online_course_student_data_1!F582&lt;=30),"Early Career",AND(online_course_student_data_1!F582&gt;=31,online_course_student_data_1!F582&lt;=40),"Mid Career",online_course_student_data_1!F582&gt;=41,"Senior")</f>
        <v>Mid Career</v>
      </c>
      <c r="P582" s="5" t="str" cm="1">
        <f t="array" ref="P582">_xlfn.IFS(AND((J582*100)+K582&gt;0,(J582*100)+K582&lt;=5),"Low",AND((J582*100)+K582&gt;5,(J582*100)+K582&lt;=15),"Medium",(J582*100)+K582&gt;15,"High")</f>
        <v>High</v>
      </c>
      <c r="Q582" s="24"/>
    </row>
    <row r="583" spans="1:17" x14ac:dyDescent="0.25">
      <c r="A583" s="4" t="s">
        <v>2527</v>
      </c>
      <c r="B583" s="5" t="str">
        <f>TRIM(PROPER(online_course_student_data_1!$B583))</f>
        <v>Ashley Ferguson</v>
      </c>
      <c r="C583" s="4" t="str">
        <f>TRIM(CLEAN(online_course_student_data_1!$C583))</f>
        <v>kwilson@woods.org</v>
      </c>
      <c r="D583" s="5" t="str">
        <f>IF(LEFT(online_course_student_data_1!$D583,1)="F","Female","Male")</f>
        <v>Female</v>
      </c>
      <c r="E583" s="4" t="str">
        <f>IF(online_course_student_data_1!$E583="us","USA",IF(online_course_student_data_1!$E583="IN","INDIA",UPPER(online_course_student_data_1!$E583)))</f>
        <v>INDIA</v>
      </c>
      <c r="F583" s="13">
        <f>IF(OR(ISBLANK(online_course_student_data_1!F583),online_course_student_data_1!F583=0),ROUND(AVERAGE(online_course_student_data_1!F$2:F$1201),0),online_course_student_data_1!F583)</f>
        <v>20</v>
      </c>
      <c r="G583" s="10">
        <v>44720</v>
      </c>
      <c r="H583" s="5" t="str">
        <f>TRIM(online_course_student_data_1!H583)</f>
        <v>Finance 101</v>
      </c>
      <c r="I583" s="5" t="str">
        <f>PROPER(TRIM(online_course_student_data_1!I583))</f>
        <v>Business</v>
      </c>
      <c r="J583" s="22">
        <f>IF(online_course_student_data_1!J583&gt;100%,online_course_student_data_1!J583/100,online_course_student_data_1!J583)</f>
        <v>0.73</v>
      </c>
      <c r="K583" s="11">
        <f>IF(online_course_student_data_1!K583&gt;2,online_course_student_data_1!K583/60,online_course_student_data_1!K583)</f>
        <v>1.5</v>
      </c>
      <c r="L583" s="4" t="s">
        <v>32</v>
      </c>
      <c r="M583" s="25">
        <f>IF(ISBLANK(online_course_student_data_1!M583),AVERAGE(1,5),IF(online_course_student_data_1!M583&gt;5,"5",online_course_student_data_1!M583))</f>
        <v>3</v>
      </c>
      <c r="N583" s="5">
        <f>LEN(online_course_student_data_1!N583)-LEN(SUBSTITUTE(online_course_student_data_1!N583,",",""))+1</f>
        <v>2</v>
      </c>
      <c r="O583" s="5" t="str" cm="1">
        <f t="array" ref="O583">_xlfn.IFS(OR(ISBLANK(online_course_student_data_1!F583),online_course_student_data_1!F583=0),"Unknown",AND(online_course_student_data_1!F583&gt;=18,online_course_student_data_1!F583&lt;=22),"Student",AND(online_course_student_data_1!F583&gt;=23,online_course_student_data_1!F583&lt;=30),"Early Career",AND(online_course_student_data_1!F583&gt;=31,online_course_student_data_1!F583&lt;=40),"Mid Career",online_course_student_data_1!F583&gt;=41,"Senior")</f>
        <v>Student</v>
      </c>
      <c r="P583" s="5" t="str" cm="1">
        <f t="array" ref="P583">_xlfn.IFS(AND((J583*100)+K583&gt;0,(J583*100)+K583&lt;=5),"Low",AND((J583*100)+K583&gt;5,(J583*100)+K583&lt;=15),"Medium",(J583*100)+K583&gt;15,"High")</f>
        <v>High</v>
      </c>
      <c r="Q583" s="24"/>
    </row>
    <row r="584" spans="1:17" x14ac:dyDescent="0.25">
      <c r="A584" s="4" t="s">
        <v>2531</v>
      </c>
      <c r="B584" s="5" t="str">
        <f>TRIM(PROPER(online_course_student_data_1!$B584))</f>
        <v>Melissa Mccarty</v>
      </c>
      <c r="C584" s="4" t="str">
        <f>TRIM(CLEAN(online_course_student_data_1!$C584))</f>
        <v>christopher20@gmail.com</v>
      </c>
      <c r="D584" s="5" t="str">
        <f>IF(LEFT(online_course_student_data_1!$D584,1)="F","Female","Male")</f>
        <v>Male</v>
      </c>
      <c r="E584" s="4" t="str">
        <f>IF(online_course_student_data_1!$E584="us","USA",IF(online_course_student_data_1!$E584="IN","INDIA",UPPER(online_course_student_data_1!$E584)))</f>
        <v>CANADA</v>
      </c>
      <c r="F584" s="13">
        <f>IF(OR(ISBLANK(online_course_student_data_1!F584),online_course_student_data_1!F584=0),ROUND(AVERAGE(online_course_student_data_1!F$2:F$1201),0),online_course_student_data_1!F584)</f>
        <v>43</v>
      </c>
      <c r="G584" s="10">
        <v>45327</v>
      </c>
      <c r="H584" s="5" t="str">
        <f>TRIM(online_course_student_data_1!H584)</f>
        <v>Digital Marketing 101</v>
      </c>
      <c r="I584" s="5" t="str">
        <f>PROPER(TRIM(online_course_student_data_1!I584))</f>
        <v>Marketing</v>
      </c>
      <c r="J584" s="22">
        <f>IF(online_course_student_data_1!J584&gt;100%,online_course_student_data_1!J584/100,online_course_student_data_1!J584)</f>
        <v>0.02</v>
      </c>
      <c r="K584" s="11">
        <f>IF(online_course_student_data_1!K584&gt;2,online_course_student_data_1!K584/60,online_course_student_data_1!K584)</f>
        <v>2</v>
      </c>
      <c r="L584" s="4" t="s">
        <v>39</v>
      </c>
      <c r="M584" s="25">
        <f>IF(ISBLANK(online_course_student_data_1!M584),AVERAGE(1,5),IF(online_course_student_data_1!M584&gt;5,"5",online_course_student_data_1!M584))</f>
        <v>1</v>
      </c>
      <c r="N584" s="5">
        <f>LEN(online_course_student_data_1!N584)-LEN(SUBSTITUTE(online_course_student_data_1!N584,",",""))+1</f>
        <v>4</v>
      </c>
      <c r="O584" s="5" t="str" cm="1">
        <f t="array" ref="O584">_xlfn.IFS(OR(ISBLANK(online_course_student_data_1!F584),online_course_student_data_1!F584=0),"Unknown",AND(online_course_student_data_1!F584&gt;=18,online_course_student_data_1!F584&lt;=22),"Student",AND(online_course_student_data_1!F584&gt;=23,online_course_student_data_1!F584&lt;=30),"Early Career",AND(online_course_student_data_1!F584&gt;=31,online_course_student_data_1!F584&lt;=40),"Mid Career",online_course_student_data_1!F584&gt;=41,"Senior")</f>
        <v>Senior</v>
      </c>
      <c r="P584" s="5" t="str" cm="1">
        <f t="array" ref="P584">_xlfn.IFS(AND((J584*100)+K584&gt;0,(J584*100)+K584&lt;=5),"Low",AND((J584*100)+K584&gt;5,(J584*100)+K584&lt;=15),"Medium",(J584*100)+K584&gt;15,"High")</f>
        <v>Low</v>
      </c>
      <c r="Q584" s="24"/>
    </row>
    <row r="585" spans="1:17" x14ac:dyDescent="0.25">
      <c r="A585" s="4" t="s">
        <v>2535</v>
      </c>
      <c r="B585" s="5" t="str">
        <f>TRIM(PROPER(online_course_student_data_1!$B585))</f>
        <v>Alexander Castillo</v>
      </c>
      <c r="C585" s="4" t="str">
        <f>TRIM(CLEAN(online_course_student_data_1!$C585))</f>
        <v>ryangarrett@lee.info</v>
      </c>
      <c r="D585" s="5" t="str">
        <f>IF(LEFT(online_course_student_data_1!$D585,1)="F","Female","Male")</f>
        <v>Male</v>
      </c>
      <c r="E585" s="4" t="str">
        <f>IF(online_course_student_data_1!$E585="us","USA",IF(online_course_student_data_1!$E585="IN","INDIA",UPPER(online_course_student_data_1!$E585)))</f>
        <v>INDIA</v>
      </c>
      <c r="F585" s="13">
        <f>IF(OR(ISBLANK(online_course_student_data_1!F585),online_course_student_data_1!F585=0),ROUND(AVERAGE(online_course_student_data_1!F$2:F$1201),0),online_course_student_data_1!F585)</f>
        <v>31</v>
      </c>
      <c r="G585" s="10">
        <v>44831</v>
      </c>
      <c r="H585" s="5" t="str">
        <f>TRIM(online_course_student_data_1!H585)</f>
        <v>SEO Fundamentals</v>
      </c>
      <c r="I585" s="5" t="str">
        <f>PROPER(TRIM(online_course_student_data_1!I585))</f>
        <v>Marketing</v>
      </c>
      <c r="J585" s="22">
        <f>IF(online_course_student_data_1!J585&gt;100%,online_course_student_data_1!J585/100,online_course_student_data_1!J585)</f>
        <v>0.51</v>
      </c>
      <c r="K585" s="11">
        <f>IF(online_course_student_data_1!K585&gt;2,online_course_student_data_1!K585/60,online_course_student_data_1!K585)</f>
        <v>0.75</v>
      </c>
      <c r="L585" s="4" t="s">
        <v>32</v>
      </c>
      <c r="M585" s="25">
        <f>IF(ISBLANK(online_course_student_data_1!M585),AVERAGE(1,5),IF(online_course_student_data_1!M585&gt;5,"5",online_course_student_data_1!M585))</f>
        <v>5</v>
      </c>
      <c r="N585" s="5">
        <f>LEN(online_course_student_data_1!N585)-LEN(SUBSTITUTE(online_course_student_data_1!N585,",",""))+1</f>
        <v>2</v>
      </c>
      <c r="O585" s="5" t="str" cm="1">
        <f t="array" ref="O585">_xlfn.IFS(OR(ISBLANK(online_course_student_data_1!F585),online_course_student_data_1!F585=0),"Unknown",AND(online_course_student_data_1!F585&gt;=18,online_course_student_data_1!F585&lt;=22),"Student",AND(online_course_student_data_1!F585&gt;=23,online_course_student_data_1!F585&lt;=30),"Early Career",AND(online_course_student_data_1!F585&gt;=31,online_course_student_data_1!F585&lt;=40),"Mid Career",online_course_student_data_1!F585&gt;=41,"Senior")</f>
        <v>Mid Career</v>
      </c>
      <c r="P585" s="5" t="str" cm="1">
        <f t="array" ref="P585">_xlfn.IFS(AND((J585*100)+K585&gt;0,(J585*100)+K585&lt;=5),"Low",AND((J585*100)+K585&gt;5,(J585*100)+K585&lt;=15),"Medium",(J585*100)+K585&gt;15,"High")</f>
        <v>High</v>
      </c>
      <c r="Q585" s="24"/>
    </row>
    <row r="586" spans="1:17" x14ac:dyDescent="0.25">
      <c r="A586" s="4" t="s">
        <v>2540</v>
      </c>
      <c r="B586" s="5" t="str">
        <f>TRIM(PROPER(online_course_student_data_1!$B586))</f>
        <v>Michael Maynard</v>
      </c>
      <c r="C586" s="4" t="str">
        <f>TRIM(CLEAN(online_course_student_data_1!$C586))</f>
        <v>heathbrenda@gmail.com</v>
      </c>
      <c r="D586" s="5" t="str">
        <f>IF(LEFT(online_course_student_data_1!$D586,1)="F","Female","Male")</f>
        <v>Male</v>
      </c>
      <c r="E586" s="4" t="str">
        <f>IF(online_course_student_data_1!$E586="us","USA",IF(online_course_student_data_1!$E586="IN","INDIA",UPPER(online_course_student_data_1!$E586)))</f>
        <v>USA</v>
      </c>
      <c r="F586" s="13">
        <f>IF(OR(ISBLANK(online_course_student_data_1!F586),online_course_student_data_1!F586=0),ROUND(AVERAGE(online_course_student_data_1!F$2:F$1201),0),online_course_student_data_1!F586)</f>
        <v>16</v>
      </c>
      <c r="G586" s="10">
        <v>45313</v>
      </c>
      <c r="H586" s="5" t="str">
        <f>TRIM(online_course_student_data_1!H586)</f>
        <v>Project Management Essentials</v>
      </c>
      <c r="I586" s="5" t="str">
        <f>PROPER(TRIM(online_course_student_data_1!I586))</f>
        <v>Business</v>
      </c>
      <c r="J586" s="22">
        <f>IF(online_course_student_data_1!J586&gt;100%,online_course_student_data_1!J586/100,online_course_student_data_1!J586)</f>
        <v>0.12</v>
      </c>
      <c r="K586" s="11">
        <f>IF(online_course_student_data_1!K586&gt;2,online_course_student_data_1!K586/60,online_course_student_data_1!K586)</f>
        <v>1.5</v>
      </c>
      <c r="L586" s="4" t="s">
        <v>39</v>
      </c>
      <c r="M586" s="25">
        <f>IF(ISBLANK(online_course_student_data_1!M586),AVERAGE(1,5),IF(online_course_student_data_1!M586&gt;5,"5",online_course_student_data_1!M586))</f>
        <v>5</v>
      </c>
      <c r="N586" s="5">
        <f>LEN(online_course_student_data_1!N586)-LEN(SUBSTITUTE(online_course_student_data_1!N586,",",""))+1</f>
        <v>5</v>
      </c>
      <c r="O586" s="5" t="str" cm="1">
        <f t="array" ref="O586">_xlfn.IFS(OR(ISBLANK(online_course_student_data_1!F586),online_course_student_data_1!F586=0),"Unknown",AND(online_course_student_data_1!F586&gt;=18,online_course_student_data_1!F586&lt;=22),"Student",AND(online_course_student_data_1!F586&gt;=23,online_course_student_data_1!F586&lt;=30),"Early Career",AND(online_course_student_data_1!F586&gt;=31,online_course_student_data_1!F586&lt;=40),"Mid Career",online_course_student_data_1!F586&gt;=41,"Senior")</f>
        <v>Unknown</v>
      </c>
      <c r="P586" s="5" t="str" cm="1">
        <f t="array" ref="P586">_xlfn.IFS(AND((J586*100)+K586&gt;0,(J586*100)+K586&lt;=5),"Low",AND((J586*100)+K586&gt;5,(J586*100)+K586&lt;=15),"Medium",(J586*100)+K586&gt;15,"High")</f>
        <v>Medium</v>
      </c>
      <c r="Q586" s="24"/>
    </row>
    <row r="587" spans="1:17" x14ac:dyDescent="0.25">
      <c r="A587" s="4" t="s">
        <v>2545</v>
      </c>
      <c r="B587" s="5" t="str">
        <f>TRIM(PROPER(online_course_student_data_1!$B587))</f>
        <v>Adam Mccoy</v>
      </c>
      <c r="C587" s="4" t="str">
        <f>TRIM(CLEAN(online_course_student_data_1!$C587))</f>
        <v>vallison@hotmail.com</v>
      </c>
      <c r="D587" s="5" t="str">
        <f>IF(LEFT(online_course_student_data_1!$D587,1)="F","Female","Male")</f>
        <v>Male</v>
      </c>
      <c r="E587" s="4" t="str">
        <f>IF(online_course_student_data_1!$E587="us","USA",IF(online_course_student_data_1!$E587="IN","INDIA",UPPER(online_course_student_data_1!$E587)))</f>
        <v>INDIA</v>
      </c>
      <c r="F587" s="13">
        <f>IF(OR(ISBLANK(online_course_student_data_1!F587),online_course_student_data_1!F587=0),ROUND(AVERAGE(online_course_student_data_1!F$2:F$1201),0),online_course_student_data_1!F587)</f>
        <v>16</v>
      </c>
      <c r="G587" s="10">
        <v>45176</v>
      </c>
      <c r="H587" s="5" t="str">
        <f>TRIM(online_course_student_data_1!H587)</f>
        <v>HTML &amp; CSS Basics</v>
      </c>
      <c r="I587" s="5" t="str">
        <f>PROPER(TRIM(online_course_student_data_1!I587))</f>
        <v>Web Development</v>
      </c>
      <c r="J587" s="22">
        <f>IF(online_course_student_data_1!J587&gt;100%,online_course_student_data_1!J587/100,online_course_student_data_1!J587)</f>
        <v>7.0000000000000007E-2</v>
      </c>
      <c r="K587" s="11">
        <f>IF(online_course_student_data_1!K587&gt;2,online_course_student_data_1!K587/60,online_course_student_data_1!K587)</f>
        <v>1.5</v>
      </c>
      <c r="L587" s="4" t="s">
        <v>32</v>
      </c>
      <c r="M587" s="25">
        <f>IF(ISBLANK(online_course_student_data_1!M587),AVERAGE(1,5),IF(online_course_student_data_1!M587&gt;5,"5",online_course_student_data_1!M587))</f>
        <v>3</v>
      </c>
      <c r="N587" s="5">
        <f>LEN(online_course_student_data_1!N587)-LEN(SUBSTITUTE(online_course_student_data_1!N587,",",""))+1</f>
        <v>6</v>
      </c>
      <c r="O587" s="5" t="str" cm="1">
        <f t="array" ref="O587">_xlfn.IFS(OR(ISBLANK(online_course_student_data_1!F587),online_course_student_data_1!F587=0),"Unknown",AND(online_course_student_data_1!F587&gt;=18,online_course_student_data_1!F587&lt;=22),"Student",AND(online_course_student_data_1!F587&gt;=23,online_course_student_data_1!F587&lt;=30),"Early Career",AND(online_course_student_data_1!F587&gt;=31,online_course_student_data_1!F587&lt;=40),"Mid Career",online_course_student_data_1!F587&gt;=41,"Senior")</f>
        <v>Unknown</v>
      </c>
      <c r="P587" s="5" t="str" cm="1">
        <f t="array" ref="P587">_xlfn.IFS(AND((J587*100)+K587&gt;0,(J587*100)+K587&lt;=5),"Low",AND((J587*100)+K587&gt;5,(J587*100)+K587&lt;=15),"Medium",(J587*100)+K587&gt;15,"High")</f>
        <v>Medium</v>
      </c>
      <c r="Q587" s="24"/>
    </row>
    <row r="588" spans="1:17" x14ac:dyDescent="0.25">
      <c r="A588" s="4" t="s">
        <v>2549</v>
      </c>
      <c r="B588" s="5" t="str">
        <f>TRIM(PROPER(online_course_student_data_1!$B588))</f>
        <v>James Palmer</v>
      </c>
      <c r="C588" s="4" t="str">
        <f>TRIM(CLEAN(online_course_student_data_1!$C588))</f>
        <v>jenniferrice@yahoo.com</v>
      </c>
      <c r="D588" s="5" t="str">
        <f>IF(LEFT(online_course_student_data_1!$D588,1)="F","Female","Male")</f>
        <v>Female</v>
      </c>
      <c r="E588" s="4" t="str">
        <f>IF(online_course_student_data_1!$E588="us","USA",IF(online_course_student_data_1!$E588="IN","INDIA",UPPER(online_course_student_data_1!$E588)))</f>
        <v>CANADA</v>
      </c>
      <c r="F588" s="13">
        <f>IF(OR(ISBLANK(online_course_student_data_1!F588),online_course_student_data_1!F588=0),ROUND(AVERAGE(online_course_student_data_1!F$2:F$1201),0),online_course_student_data_1!F588)</f>
        <v>16</v>
      </c>
      <c r="G588" s="10">
        <v>45583</v>
      </c>
      <c r="H588" s="5" t="str">
        <f>TRIM(online_course_student_data_1!H588)</f>
        <v>Python for Data Science</v>
      </c>
      <c r="I588" s="5" t="str">
        <f>PROPER(TRIM(online_course_student_data_1!I588))</f>
        <v>Data Science</v>
      </c>
      <c r="J588" s="22">
        <f>IF(online_course_student_data_1!J588&gt;100%,online_course_student_data_1!J588/100,online_course_student_data_1!J588)</f>
        <v>0.63</v>
      </c>
      <c r="K588" s="11">
        <f>IF(online_course_student_data_1!K588&gt;2,online_course_student_data_1!K588/60,online_course_student_data_1!K588)</f>
        <v>0.75</v>
      </c>
      <c r="L588" s="4" t="s">
        <v>39</v>
      </c>
      <c r="M588" s="25">
        <f>IF(ISBLANK(online_course_student_data_1!M588),AVERAGE(1,5),IF(online_course_student_data_1!M588&gt;5,"5",online_course_student_data_1!M588))</f>
        <v>5</v>
      </c>
      <c r="N588" s="5">
        <f>LEN(online_course_student_data_1!N588)-LEN(SUBSTITUTE(online_course_student_data_1!N588,",",""))+1</f>
        <v>4</v>
      </c>
      <c r="O588" s="5" t="str" cm="1">
        <f t="array" ref="O588">_xlfn.IFS(OR(ISBLANK(online_course_student_data_1!F588),online_course_student_data_1!F588=0),"Unknown",AND(online_course_student_data_1!F588&gt;=18,online_course_student_data_1!F588&lt;=22),"Student",AND(online_course_student_data_1!F588&gt;=23,online_course_student_data_1!F588&lt;=30),"Early Career",AND(online_course_student_data_1!F588&gt;=31,online_course_student_data_1!F588&lt;=40),"Mid Career",online_course_student_data_1!F588&gt;=41,"Senior")</f>
        <v>Unknown</v>
      </c>
      <c r="P588" s="5" t="str" cm="1">
        <f t="array" ref="P588">_xlfn.IFS(AND((J588*100)+K588&gt;0,(J588*100)+K588&lt;=5),"Low",AND((J588*100)+K588&gt;5,(J588*100)+K588&lt;=15),"Medium",(J588*100)+K588&gt;15,"High")</f>
        <v>High</v>
      </c>
      <c r="Q588" s="24"/>
    </row>
    <row r="589" spans="1:17" x14ac:dyDescent="0.25">
      <c r="A589" s="4" t="s">
        <v>2554</v>
      </c>
      <c r="B589" s="5" t="str">
        <f>TRIM(PROPER(online_course_student_data_1!$B589))</f>
        <v>Jennifer Kennedy</v>
      </c>
      <c r="C589" s="4" t="str">
        <f>TRIM(CLEAN(online_course_student_data_1!$C589))</f>
        <v>shane60@gmail.com</v>
      </c>
      <c r="D589" s="5" t="str">
        <f>IF(LEFT(online_course_student_data_1!$D589,1)="F","Female","Male")</f>
        <v>Female</v>
      </c>
      <c r="E589" s="4" t="str">
        <f>IF(online_course_student_data_1!$E589="us","USA",IF(online_course_student_data_1!$E589="IN","INDIA",UPPER(online_course_student_data_1!$E589)))</f>
        <v>GERMANY</v>
      </c>
      <c r="F589" s="13">
        <f>IF(OR(ISBLANK(online_course_student_data_1!F589),online_course_student_data_1!F589=0),ROUND(AVERAGE(online_course_student_data_1!F$2:F$1201),0),online_course_student_data_1!F589)</f>
        <v>16</v>
      </c>
      <c r="G589" s="10">
        <v>45553</v>
      </c>
      <c r="H589" s="5" t="str">
        <f>TRIM(online_course_student_data_1!H589)</f>
        <v>Machine Learning A-Z</v>
      </c>
      <c r="I589" s="5" t="str">
        <f>PROPER(TRIM(online_course_student_data_1!I589))</f>
        <v>Data Science</v>
      </c>
      <c r="J589" s="22">
        <f>IF(online_course_student_data_1!J589&gt;100%,online_course_student_data_1!J589/100,online_course_student_data_1!J589)</f>
        <v>0.02</v>
      </c>
      <c r="K589" s="11">
        <f>IF(online_course_student_data_1!K589&gt;2,online_course_student_data_1!K589/60,online_course_student_data_1!K589)</f>
        <v>2</v>
      </c>
      <c r="L589" s="4" t="s">
        <v>39</v>
      </c>
      <c r="M589" s="25">
        <f>IF(ISBLANK(online_course_student_data_1!M589),AVERAGE(1,5),IF(online_course_student_data_1!M589&gt;5,"5",online_course_student_data_1!M589))</f>
        <v>3</v>
      </c>
      <c r="N589" s="5">
        <f>LEN(online_course_student_data_1!N589)-LEN(SUBSTITUTE(online_course_student_data_1!N589,",",""))+1</f>
        <v>1</v>
      </c>
      <c r="O589" s="5" t="str" cm="1">
        <f t="array" ref="O589">_xlfn.IFS(OR(ISBLANK(online_course_student_data_1!F589),online_course_student_data_1!F589=0),"Unknown",AND(online_course_student_data_1!F589&gt;=18,online_course_student_data_1!F589&lt;=22),"Student",AND(online_course_student_data_1!F589&gt;=23,online_course_student_data_1!F589&lt;=30),"Early Career",AND(online_course_student_data_1!F589&gt;=31,online_course_student_data_1!F589&lt;=40),"Mid Career",online_course_student_data_1!F589&gt;=41,"Senior")</f>
        <v>Unknown</v>
      </c>
      <c r="P589" s="5" t="str" cm="1">
        <f t="array" ref="P589">_xlfn.IFS(AND((J589*100)+K589&gt;0,(J589*100)+K589&lt;=5),"Low",AND((J589*100)+K589&gt;5,(J589*100)+K589&lt;=15),"Medium",(J589*100)+K589&gt;15,"High")</f>
        <v>Low</v>
      </c>
      <c r="Q589" s="24"/>
    </row>
    <row r="590" spans="1:17" x14ac:dyDescent="0.25">
      <c r="A590" s="4" t="s">
        <v>2558</v>
      </c>
      <c r="B590" s="5" t="str">
        <f>TRIM(PROPER(online_course_student_data_1!$B590))</f>
        <v>Jordan Matthews</v>
      </c>
      <c r="C590" s="4" t="str">
        <f>TRIM(CLEAN(online_course_student_data_1!$C590))</f>
        <v>sanderson@hotmail.com</v>
      </c>
      <c r="D590" s="5" t="str">
        <f>IF(LEFT(online_course_student_data_1!$D590,1)="F","Female","Male")</f>
        <v>Female</v>
      </c>
      <c r="E590" s="4" t="str">
        <f>IF(online_course_student_data_1!$E590="us","USA",IF(online_course_student_data_1!$E590="IN","INDIA",UPPER(online_course_student_data_1!$E590)))</f>
        <v>INDIA</v>
      </c>
      <c r="F590" s="13">
        <f>IF(OR(ISBLANK(online_course_student_data_1!F590),online_course_student_data_1!F590=0),ROUND(AVERAGE(online_course_student_data_1!F$2:F$1201),0),online_course_student_data_1!F590)</f>
        <v>23</v>
      </c>
      <c r="G590" s="10">
        <v>45105</v>
      </c>
      <c r="H590" s="5" t="str">
        <f>TRIM(online_course_student_data_1!H590)</f>
        <v>Finance 101</v>
      </c>
      <c r="I590" s="5" t="str">
        <f>PROPER(TRIM(online_course_student_data_1!I590))</f>
        <v>Business</v>
      </c>
      <c r="J590" s="22">
        <f>IF(online_course_student_data_1!J590&gt;100%,online_course_student_data_1!J590/100,online_course_student_data_1!J590)</f>
        <v>0.81</v>
      </c>
      <c r="K590" s="11">
        <f>IF(online_course_student_data_1!K590&gt;2,online_course_student_data_1!K590/60,online_course_student_data_1!K590)</f>
        <v>2</v>
      </c>
      <c r="L590" s="4" t="s">
        <v>39</v>
      </c>
      <c r="M590" s="25">
        <f>IF(ISBLANK(online_course_student_data_1!M590),AVERAGE(1,5),IF(online_course_student_data_1!M590&gt;5,"5",online_course_student_data_1!M590))</f>
        <v>5</v>
      </c>
      <c r="N590" s="5">
        <f>LEN(online_course_student_data_1!N590)-LEN(SUBSTITUTE(online_course_student_data_1!N590,",",""))+1</f>
        <v>7</v>
      </c>
      <c r="O590" s="5" t="str" cm="1">
        <f t="array" ref="O590">_xlfn.IFS(OR(ISBLANK(online_course_student_data_1!F590),online_course_student_data_1!F590=0),"Unknown",AND(online_course_student_data_1!F590&gt;=18,online_course_student_data_1!F590&lt;=22),"Student",AND(online_course_student_data_1!F590&gt;=23,online_course_student_data_1!F590&lt;=30),"Early Career",AND(online_course_student_data_1!F590&gt;=31,online_course_student_data_1!F590&lt;=40),"Mid Career",online_course_student_data_1!F590&gt;=41,"Senior")</f>
        <v>Early Career</v>
      </c>
      <c r="P590" s="5" t="str" cm="1">
        <f t="array" ref="P590">_xlfn.IFS(AND((J590*100)+K590&gt;0,(J590*100)+K590&lt;=5),"Low",AND((J590*100)+K590&gt;5,(J590*100)+K590&lt;=15),"Medium",(J590*100)+K590&gt;15,"High")</f>
        <v>High</v>
      </c>
      <c r="Q590" s="24"/>
    </row>
    <row r="591" spans="1:17" x14ac:dyDescent="0.25">
      <c r="A591" s="4" t="s">
        <v>2562</v>
      </c>
      <c r="B591" s="5" t="str">
        <f>TRIM(PROPER(online_course_student_data_1!$B591))</f>
        <v>Morgan Flynn</v>
      </c>
      <c r="C591" s="4" t="str">
        <f>TRIM(CLEAN(online_course_student_data_1!$C591))</f>
        <v>justincurry@webb.info</v>
      </c>
      <c r="D591" s="5" t="str">
        <f>IF(LEFT(online_course_student_data_1!$D591,1)="F","Female","Male")</f>
        <v>Male</v>
      </c>
      <c r="E591" s="4" t="str">
        <f>IF(online_course_student_data_1!$E591="us","USA",IF(online_course_student_data_1!$E591="IN","INDIA",UPPER(online_course_student_data_1!$E591)))</f>
        <v>UK</v>
      </c>
      <c r="F591" s="13">
        <f>IF(OR(ISBLANK(online_course_student_data_1!F591),online_course_student_data_1!F591=0),ROUND(AVERAGE(online_course_student_data_1!F$2:F$1201),0),online_course_student_data_1!F591)</f>
        <v>16</v>
      </c>
      <c r="G591" s="10">
        <v>45028</v>
      </c>
      <c r="H591" s="5" t="str">
        <f>TRIM(online_course_student_data_1!H591)</f>
        <v>SEO Fundamentals</v>
      </c>
      <c r="I591" s="5" t="str">
        <f>PROPER(TRIM(online_course_student_data_1!I591))</f>
        <v>Marketing</v>
      </c>
      <c r="J591" s="22">
        <f>IF(online_course_student_data_1!J591&gt;100%,online_course_student_data_1!J591/100,online_course_student_data_1!J591)</f>
        <v>0.79</v>
      </c>
      <c r="K591" s="11">
        <f>IF(online_course_student_data_1!K591&gt;2,online_course_student_data_1!K591/60,online_course_student_data_1!K591)</f>
        <v>1.5</v>
      </c>
      <c r="L591" s="4" t="s">
        <v>39</v>
      </c>
      <c r="M591" s="25">
        <f>IF(ISBLANK(online_course_student_data_1!M591),AVERAGE(1,5),IF(online_course_student_data_1!M591&gt;5,"5",online_course_student_data_1!M591))</f>
        <v>3</v>
      </c>
      <c r="N591" s="5">
        <f>LEN(online_course_student_data_1!N591)-LEN(SUBSTITUTE(online_course_student_data_1!N591,",",""))+1</f>
        <v>1</v>
      </c>
      <c r="O591" s="5" t="str" cm="1">
        <f t="array" ref="O591">_xlfn.IFS(OR(ISBLANK(online_course_student_data_1!F591),online_course_student_data_1!F591=0),"Unknown",AND(online_course_student_data_1!F591&gt;=18,online_course_student_data_1!F591&lt;=22),"Student",AND(online_course_student_data_1!F591&gt;=23,online_course_student_data_1!F591&lt;=30),"Early Career",AND(online_course_student_data_1!F591&gt;=31,online_course_student_data_1!F591&lt;=40),"Mid Career",online_course_student_data_1!F591&gt;=41,"Senior")</f>
        <v>Unknown</v>
      </c>
      <c r="P591" s="5" t="str" cm="1">
        <f t="array" ref="P591">_xlfn.IFS(AND((J591*100)+K591&gt;0,(J591*100)+K591&lt;=5),"Low",AND((J591*100)+K591&gt;5,(J591*100)+K591&lt;=15),"Medium",(J591*100)+K591&gt;15,"High")</f>
        <v>High</v>
      </c>
      <c r="Q591" s="24"/>
    </row>
    <row r="592" spans="1:17" x14ac:dyDescent="0.25">
      <c r="A592" s="4" t="s">
        <v>2565</v>
      </c>
      <c r="B592" s="5" t="str">
        <f>TRIM(PROPER(online_course_student_data_1!$B592))</f>
        <v>David Hawkins Dvm</v>
      </c>
      <c r="C592" s="4" t="str">
        <f>TRIM(CLEAN(online_course_student_data_1!$C592))</f>
        <v>michael22@hotmail.com</v>
      </c>
      <c r="D592" s="5" t="str">
        <f>IF(LEFT(online_course_student_data_1!$D592,1)="F","Female","Male")</f>
        <v>Female</v>
      </c>
      <c r="E592" s="4" t="str">
        <f>IF(online_course_student_data_1!$E592="us","USA",IF(online_course_student_data_1!$E592="IN","INDIA",UPPER(online_course_student_data_1!$E592)))</f>
        <v>CANADA</v>
      </c>
      <c r="F592" s="13">
        <f>IF(OR(ISBLANK(online_course_student_data_1!F592),online_course_student_data_1!F592=0),ROUND(AVERAGE(online_course_student_data_1!F$2:F$1201),0),online_course_student_data_1!F592)</f>
        <v>16</v>
      </c>
      <c r="G592" s="10">
        <v>44843</v>
      </c>
      <c r="H592" s="5" t="str">
        <f>TRIM(online_course_student_data_1!H592)</f>
        <v>UI/UX Fundamentals</v>
      </c>
      <c r="I592" s="5" t="str">
        <f>PROPER(TRIM(online_course_student_data_1!I592))</f>
        <v>Design</v>
      </c>
      <c r="J592" s="22">
        <f>IF(online_course_student_data_1!J592&gt;100%,online_course_student_data_1!J592/100,online_course_student_data_1!J592)</f>
        <v>0.36</v>
      </c>
      <c r="K592" s="11">
        <f>IF(online_course_student_data_1!K592&gt;2,online_course_student_data_1!K592/60,online_course_student_data_1!K592)</f>
        <v>0.75</v>
      </c>
      <c r="L592" s="4" t="s">
        <v>39</v>
      </c>
      <c r="M592" s="25">
        <f>IF(ISBLANK(online_course_student_data_1!M592),AVERAGE(1,5),IF(online_course_student_data_1!M592&gt;5,"5",online_course_student_data_1!M592))</f>
        <v>1</v>
      </c>
      <c r="N592" s="5">
        <f>LEN(online_course_student_data_1!N592)-LEN(SUBSTITUTE(online_course_student_data_1!N592,",",""))+1</f>
        <v>4</v>
      </c>
      <c r="O592" s="5" t="str" cm="1">
        <f t="array" ref="O592">_xlfn.IFS(OR(ISBLANK(online_course_student_data_1!F592),online_course_student_data_1!F592=0),"Unknown",AND(online_course_student_data_1!F592&gt;=18,online_course_student_data_1!F592&lt;=22),"Student",AND(online_course_student_data_1!F592&gt;=23,online_course_student_data_1!F592&lt;=30),"Early Career",AND(online_course_student_data_1!F592&gt;=31,online_course_student_data_1!F592&lt;=40),"Mid Career",online_course_student_data_1!F592&gt;=41,"Senior")</f>
        <v>Unknown</v>
      </c>
      <c r="P592" s="5" t="str" cm="1">
        <f t="array" ref="P592">_xlfn.IFS(AND((J592*100)+K592&gt;0,(J592*100)+K592&lt;=5),"Low",AND((J592*100)+K592&gt;5,(J592*100)+K592&lt;=15),"Medium",(J592*100)+K592&gt;15,"High")</f>
        <v>High</v>
      </c>
      <c r="Q592" s="24"/>
    </row>
    <row r="593" spans="1:17" x14ac:dyDescent="0.25">
      <c r="A593" s="4" t="s">
        <v>2569</v>
      </c>
      <c r="B593" s="5" t="str">
        <f>TRIM(PROPER(online_course_student_data_1!$B593))</f>
        <v>Darrell Hoffman</v>
      </c>
      <c r="C593" s="4" t="str">
        <f>TRIM(CLEAN(online_course_student_data_1!$C593))</f>
        <v>victoria50@hotmail.com</v>
      </c>
      <c r="D593" s="5" t="str">
        <f>IF(LEFT(online_course_student_data_1!$D593,1)="F","Female","Male")</f>
        <v>Female</v>
      </c>
      <c r="E593" s="4" t="str">
        <f>IF(online_course_student_data_1!$E593="us","USA",IF(online_course_student_data_1!$E593="IN","INDIA",UPPER(online_course_student_data_1!$E593)))</f>
        <v>CANADA</v>
      </c>
      <c r="F593" s="13">
        <f>IF(OR(ISBLANK(online_course_student_data_1!F593),online_course_student_data_1!F593=0),ROUND(AVERAGE(online_course_student_data_1!F$2:F$1201),0),online_course_student_data_1!F593)</f>
        <v>16</v>
      </c>
      <c r="G593" s="10">
        <v>44707</v>
      </c>
      <c r="H593" s="5" t="str">
        <f>TRIM(online_course_student_data_1!H593)</f>
        <v>SEO Fundamentals</v>
      </c>
      <c r="I593" s="5" t="str">
        <f>PROPER(TRIM(online_course_student_data_1!I593))</f>
        <v>Marketing</v>
      </c>
      <c r="J593" s="22">
        <f>IF(online_course_student_data_1!J593&gt;100%,online_course_student_data_1!J593/100,online_course_student_data_1!J593)</f>
        <v>0.4</v>
      </c>
      <c r="K593" s="11">
        <f>IF(online_course_student_data_1!K593&gt;2,online_course_student_data_1!K593/60,online_course_student_data_1!K593)</f>
        <v>1.5</v>
      </c>
      <c r="L593" s="4" t="s">
        <v>32</v>
      </c>
      <c r="M593" s="25">
        <f>IF(ISBLANK(online_course_student_data_1!M593),AVERAGE(1,5),IF(online_course_student_data_1!M593&gt;5,"5",online_course_student_data_1!M593))</f>
        <v>3</v>
      </c>
      <c r="N593" s="5">
        <f>LEN(online_course_student_data_1!N593)-LEN(SUBSTITUTE(online_course_student_data_1!N593,",",""))+1</f>
        <v>7</v>
      </c>
      <c r="O593" s="5" t="str" cm="1">
        <f t="array" ref="O593">_xlfn.IFS(OR(ISBLANK(online_course_student_data_1!F593),online_course_student_data_1!F593=0),"Unknown",AND(online_course_student_data_1!F593&gt;=18,online_course_student_data_1!F593&lt;=22),"Student",AND(online_course_student_data_1!F593&gt;=23,online_course_student_data_1!F593&lt;=30),"Early Career",AND(online_course_student_data_1!F593&gt;=31,online_course_student_data_1!F593&lt;=40),"Mid Career",online_course_student_data_1!F593&gt;=41,"Senior")</f>
        <v>Unknown</v>
      </c>
      <c r="P593" s="5" t="str" cm="1">
        <f t="array" ref="P593">_xlfn.IFS(AND((J593*100)+K593&gt;0,(J593*100)+K593&lt;=5),"Low",AND((J593*100)+K593&gt;5,(J593*100)+K593&lt;=15),"Medium",(J593*100)+K593&gt;15,"High")</f>
        <v>High</v>
      </c>
      <c r="Q593" s="24"/>
    </row>
    <row r="594" spans="1:17" x14ac:dyDescent="0.25">
      <c r="A594" s="4" t="s">
        <v>2573</v>
      </c>
      <c r="B594" s="5" t="str">
        <f>TRIM(PROPER(online_course_student_data_1!$B594))</f>
        <v>Lindsey Garcia</v>
      </c>
      <c r="C594" s="4" t="str">
        <f>TRIM(CLEAN(online_course_student_data_1!$C594))</f>
        <v>wlloyd@villegas.org</v>
      </c>
      <c r="D594" s="5" t="str">
        <f>IF(LEFT(online_course_student_data_1!$D594,1)="F","Female","Male")</f>
        <v>Male</v>
      </c>
      <c r="E594" s="4" t="str">
        <f>IF(online_course_student_data_1!$E594="us","USA",IF(online_course_student_data_1!$E594="IN","INDIA",UPPER(online_course_student_data_1!$E594)))</f>
        <v>INDIA</v>
      </c>
      <c r="F594" s="13">
        <f>IF(OR(ISBLANK(online_course_student_data_1!F594),online_course_student_data_1!F594=0),ROUND(AVERAGE(online_course_student_data_1!F$2:F$1201),0),online_course_student_data_1!F594)</f>
        <v>39</v>
      </c>
      <c r="G594" s="10">
        <v>45073</v>
      </c>
      <c r="H594" s="5" t="str">
        <f>TRIM(online_course_student_data_1!H594)</f>
        <v>JavaScript Bootcamp</v>
      </c>
      <c r="I594" s="5" t="str">
        <f>PROPER(TRIM(online_course_student_data_1!I594))</f>
        <v>Web Development</v>
      </c>
      <c r="J594" s="22">
        <f>IF(online_course_student_data_1!J594&gt;100%,online_course_student_data_1!J594/100,online_course_student_data_1!J594)</f>
        <v>0.17</v>
      </c>
      <c r="K594" s="11">
        <f>IF(online_course_student_data_1!K594&gt;2,online_course_student_data_1!K594/60,online_course_student_data_1!K594)</f>
        <v>1.5</v>
      </c>
      <c r="L594" s="4" t="s">
        <v>39</v>
      </c>
      <c r="M594" s="25">
        <f>IF(ISBLANK(online_course_student_data_1!M594),AVERAGE(1,5),IF(online_course_student_data_1!M594&gt;5,"5",online_course_student_data_1!M594))</f>
        <v>3</v>
      </c>
      <c r="N594" s="5">
        <f>LEN(online_course_student_data_1!N594)-LEN(SUBSTITUTE(online_course_student_data_1!N594,",",""))+1</f>
        <v>6</v>
      </c>
      <c r="O594" s="5" t="str" cm="1">
        <f t="array" ref="O594">_xlfn.IFS(OR(ISBLANK(online_course_student_data_1!F594),online_course_student_data_1!F594=0),"Unknown",AND(online_course_student_data_1!F594&gt;=18,online_course_student_data_1!F594&lt;=22),"Student",AND(online_course_student_data_1!F594&gt;=23,online_course_student_data_1!F594&lt;=30),"Early Career",AND(online_course_student_data_1!F594&gt;=31,online_course_student_data_1!F594&lt;=40),"Mid Career",online_course_student_data_1!F594&gt;=41,"Senior")</f>
        <v>Mid Career</v>
      </c>
      <c r="P594" s="5" t="str" cm="1">
        <f t="array" ref="P594">_xlfn.IFS(AND((J594*100)+K594&gt;0,(J594*100)+K594&lt;=5),"Low",AND((J594*100)+K594&gt;5,(J594*100)+K594&lt;=15),"Medium",(J594*100)+K594&gt;15,"High")</f>
        <v>High</v>
      </c>
      <c r="Q594" s="24"/>
    </row>
    <row r="595" spans="1:17" x14ac:dyDescent="0.25">
      <c r="A595" s="4" t="s">
        <v>2578</v>
      </c>
      <c r="B595" s="5" t="str">
        <f>TRIM(PROPER(online_course_student_data_1!$B595))</f>
        <v>Mark Pitts</v>
      </c>
      <c r="C595" s="4" t="str">
        <f>TRIM(CLEAN(online_course_student_data_1!$C595))</f>
        <v>jessicaerickson@hotmail.com</v>
      </c>
      <c r="D595" s="5" t="str">
        <f>IF(LEFT(online_course_student_data_1!$D595,1)="F","Female","Male")</f>
        <v>Female</v>
      </c>
      <c r="E595" s="4" t="str">
        <f>IF(online_course_student_data_1!$E595="us","USA",IF(online_course_student_data_1!$E595="IN","INDIA",UPPER(online_course_student_data_1!$E595)))</f>
        <v>USA</v>
      </c>
      <c r="F595" s="13">
        <f>IF(OR(ISBLANK(online_course_student_data_1!F595),online_course_student_data_1!F595=0),ROUND(AVERAGE(online_course_student_data_1!F$2:F$1201),0),online_course_student_data_1!F595)</f>
        <v>16</v>
      </c>
      <c r="G595" s="10">
        <v>44904</v>
      </c>
      <c r="H595" s="5" t="str">
        <f>TRIM(online_course_student_data_1!H595)</f>
        <v>UI/UX Fundamentals</v>
      </c>
      <c r="I595" s="5" t="str">
        <f>PROPER(TRIM(online_course_student_data_1!I595))</f>
        <v>Design</v>
      </c>
      <c r="J595" s="22">
        <f>IF(online_course_student_data_1!J595&gt;100%,online_course_student_data_1!J595/100,online_course_student_data_1!J595)</f>
        <v>0.68</v>
      </c>
      <c r="K595" s="11">
        <f>IF(online_course_student_data_1!K595&gt;2,online_course_student_data_1!K595/60,online_course_student_data_1!K595)</f>
        <v>1</v>
      </c>
      <c r="L595" s="4" t="s">
        <v>32</v>
      </c>
      <c r="M595" s="25">
        <f>IF(ISBLANK(online_course_student_data_1!M595),AVERAGE(1,5),IF(online_course_student_data_1!M595&gt;5,"5",online_course_student_data_1!M595))</f>
        <v>1</v>
      </c>
      <c r="N595" s="5">
        <f>LEN(online_course_student_data_1!N595)-LEN(SUBSTITUTE(online_course_student_data_1!N595,",",""))+1</f>
        <v>2</v>
      </c>
      <c r="O595" s="5" t="str" cm="1">
        <f t="array" ref="O595">_xlfn.IFS(OR(ISBLANK(online_course_student_data_1!F595),online_course_student_data_1!F595=0),"Unknown",AND(online_course_student_data_1!F595&gt;=18,online_course_student_data_1!F595&lt;=22),"Student",AND(online_course_student_data_1!F595&gt;=23,online_course_student_data_1!F595&lt;=30),"Early Career",AND(online_course_student_data_1!F595&gt;=31,online_course_student_data_1!F595&lt;=40),"Mid Career",online_course_student_data_1!F595&gt;=41,"Senior")</f>
        <v>Unknown</v>
      </c>
      <c r="P595" s="5" t="str" cm="1">
        <f t="array" ref="P595">_xlfn.IFS(AND((J595*100)+K595&gt;0,(J595*100)+K595&lt;=5),"Low",AND((J595*100)+K595&gt;5,(J595*100)+K595&lt;=15),"Medium",(J595*100)+K595&gt;15,"High")</f>
        <v>High</v>
      </c>
      <c r="Q595" s="24"/>
    </row>
    <row r="596" spans="1:17" x14ac:dyDescent="0.25">
      <c r="A596" s="4" t="s">
        <v>2582</v>
      </c>
      <c r="B596" s="5" t="str">
        <f>TRIM(PROPER(online_course_student_data_1!$B596))</f>
        <v>Felicia Taylor</v>
      </c>
      <c r="C596" s="4" t="str">
        <f>TRIM(CLEAN(online_course_student_data_1!$C596))</f>
        <v>xmontes@sanchez.com</v>
      </c>
      <c r="D596" s="5" t="str">
        <f>IF(LEFT(online_course_student_data_1!$D596,1)="F","Female","Male")</f>
        <v>Male</v>
      </c>
      <c r="E596" s="4" t="str">
        <f>IF(online_course_student_data_1!$E596="us","USA",IF(online_course_student_data_1!$E596="IN","INDIA",UPPER(online_course_student_data_1!$E596)))</f>
        <v>INDIA</v>
      </c>
      <c r="F596" s="13">
        <f>IF(OR(ISBLANK(online_course_student_data_1!F596),online_course_student_data_1!F596=0),ROUND(AVERAGE(online_course_student_data_1!F$2:F$1201),0),online_course_student_data_1!F596)</f>
        <v>24</v>
      </c>
      <c r="G596" s="10">
        <v>45432</v>
      </c>
      <c r="H596" s="5" t="str">
        <f>TRIM(online_course_student_data_1!H596)</f>
        <v>Graphic Design Basics</v>
      </c>
      <c r="I596" s="5" t="str">
        <f>PROPER(TRIM(online_course_student_data_1!I596))</f>
        <v>Design</v>
      </c>
      <c r="J596" s="22">
        <f>IF(online_course_student_data_1!J596&gt;100%,online_course_student_data_1!J596/100,online_course_student_data_1!J596)</f>
        <v>0.24</v>
      </c>
      <c r="K596" s="11">
        <f>IF(online_course_student_data_1!K596&gt;2,online_course_student_data_1!K596/60,online_course_student_data_1!K596)</f>
        <v>1.5</v>
      </c>
      <c r="L596" s="4" t="s">
        <v>39</v>
      </c>
      <c r="M596" s="25">
        <f>IF(ISBLANK(online_course_student_data_1!M596),AVERAGE(1,5),IF(online_course_student_data_1!M596&gt;5,"5",online_course_student_data_1!M596))</f>
        <v>4</v>
      </c>
      <c r="N596" s="5">
        <f>LEN(online_course_student_data_1!N596)-LEN(SUBSTITUTE(online_course_student_data_1!N596,",",""))+1</f>
        <v>1</v>
      </c>
      <c r="O596" s="5" t="str" cm="1">
        <f t="array" ref="O596">_xlfn.IFS(OR(ISBLANK(online_course_student_data_1!F596),online_course_student_data_1!F596=0),"Unknown",AND(online_course_student_data_1!F596&gt;=18,online_course_student_data_1!F596&lt;=22),"Student",AND(online_course_student_data_1!F596&gt;=23,online_course_student_data_1!F596&lt;=30),"Early Career",AND(online_course_student_data_1!F596&gt;=31,online_course_student_data_1!F596&lt;=40),"Mid Career",online_course_student_data_1!F596&gt;=41,"Senior")</f>
        <v>Early Career</v>
      </c>
      <c r="P596" s="5" t="str" cm="1">
        <f t="array" ref="P596">_xlfn.IFS(AND((J596*100)+K596&gt;0,(J596*100)+K596&lt;=5),"Low",AND((J596*100)+K596&gt;5,(J596*100)+K596&lt;=15),"Medium",(J596*100)+K596&gt;15,"High")</f>
        <v>High</v>
      </c>
      <c r="Q596" s="24"/>
    </row>
    <row r="597" spans="1:17" x14ac:dyDescent="0.25">
      <c r="A597" s="4" t="s">
        <v>2586</v>
      </c>
      <c r="B597" s="5" t="str">
        <f>TRIM(PROPER(online_course_student_data_1!$B597))</f>
        <v>Paul Ward</v>
      </c>
      <c r="C597" s="4" t="str">
        <f>TRIM(CLEAN(online_course_student_data_1!$C597))</f>
        <v>karenmoreno@taylor.biz</v>
      </c>
      <c r="D597" s="5" t="str">
        <f>IF(LEFT(online_course_student_data_1!$D597,1)="F","Female","Male")</f>
        <v>Female</v>
      </c>
      <c r="E597" s="4" t="str">
        <f>IF(online_course_student_data_1!$E597="us","USA",IF(online_course_student_data_1!$E597="IN","INDIA",UPPER(online_course_student_data_1!$E597)))</f>
        <v>INDIA</v>
      </c>
      <c r="F597" s="13">
        <f>IF(OR(ISBLANK(online_course_student_data_1!F597),online_course_student_data_1!F597=0),ROUND(AVERAGE(online_course_student_data_1!F$2:F$1201),0),online_course_student_data_1!F597)</f>
        <v>16</v>
      </c>
      <c r="G597" s="10">
        <v>45103</v>
      </c>
      <c r="H597" s="5" t="str">
        <f>TRIM(online_course_student_data_1!H597)</f>
        <v>Finance 101</v>
      </c>
      <c r="I597" s="5" t="str">
        <f>PROPER(TRIM(online_course_student_data_1!I597))</f>
        <v>Business</v>
      </c>
      <c r="J597" s="22">
        <f>IF(online_course_student_data_1!J597&gt;100%,online_course_student_data_1!J597/100,online_course_student_data_1!J597)</f>
        <v>0.46</v>
      </c>
      <c r="K597" s="11">
        <f>IF(online_course_student_data_1!K597&gt;2,online_course_student_data_1!K597/60,online_course_student_data_1!K597)</f>
        <v>1.5</v>
      </c>
      <c r="L597" s="4" t="s">
        <v>32</v>
      </c>
      <c r="M597" s="25">
        <f>IF(ISBLANK(online_course_student_data_1!M597),AVERAGE(1,5),IF(online_course_student_data_1!M597&gt;5,"5",online_course_student_data_1!M597))</f>
        <v>1</v>
      </c>
      <c r="N597" s="5">
        <f>LEN(online_course_student_data_1!N597)-LEN(SUBSTITUTE(online_course_student_data_1!N597,",",""))+1</f>
        <v>4</v>
      </c>
      <c r="O597" s="5" t="str" cm="1">
        <f t="array" ref="O597">_xlfn.IFS(OR(ISBLANK(online_course_student_data_1!F597),online_course_student_data_1!F597=0),"Unknown",AND(online_course_student_data_1!F597&gt;=18,online_course_student_data_1!F597&lt;=22),"Student",AND(online_course_student_data_1!F597&gt;=23,online_course_student_data_1!F597&lt;=30),"Early Career",AND(online_course_student_data_1!F597&gt;=31,online_course_student_data_1!F597&lt;=40),"Mid Career",online_course_student_data_1!F597&gt;=41,"Senior")</f>
        <v>Unknown</v>
      </c>
      <c r="P597" s="5" t="str" cm="1">
        <f t="array" ref="P597">_xlfn.IFS(AND((J597*100)+K597&gt;0,(J597*100)+K597&lt;=5),"Low",AND((J597*100)+K597&gt;5,(J597*100)+K597&lt;=15),"Medium",(J597*100)+K597&gt;15,"High")</f>
        <v>High</v>
      </c>
      <c r="Q597" s="24"/>
    </row>
    <row r="598" spans="1:17" x14ac:dyDescent="0.25">
      <c r="A598" s="4" t="s">
        <v>2591</v>
      </c>
      <c r="B598" s="5" t="str">
        <f>TRIM(PROPER(online_course_student_data_1!$B598))</f>
        <v>Melanie Acevedo</v>
      </c>
      <c r="C598" s="4" t="str">
        <f>TRIM(CLEAN(online_course_student_data_1!$C598))</f>
        <v>kaylarobbins@hotmail.com</v>
      </c>
      <c r="D598" s="5" t="str">
        <f>IF(LEFT(online_course_student_data_1!$D598,1)="F","Female","Male")</f>
        <v>Male</v>
      </c>
      <c r="E598" s="4" t="str">
        <f>IF(online_course_student_data_1!$E598="us","USA",IF(online_course_student_data_1!$E598="IN","INDIA",UPPER(online_course_student_data_1!$E598)))</f>
        <v>USA</v>
      </c>
      <c r="F598" s="13">
        <f>IF(OR(ISBLANK(online_course_student_data_1!F598),online_course_student_data_1!F598=0),ROUND(AVERAGE(online_course_student_data_1!F$2:F$1201),0),online_course_student_data_1!F598)</f>
        <v>36</v>
      </c>
      <c r="G598" s="10">
        <v>45323</v>
      </c>
      <c r="H598" s="5" t="str">
        <f>TRIM(online_course_student_data_1!H598)</f>
        <v>Social Media Strategy</v>
      </c>
      <c r="I598" s="5" t="str">
        <f>PROPER(TRIM(online_course_student_data_1!I598))</f>
        <v>Marketing</v>
      </c>
      <c r="J598" s="22">
        <f>IF(online_course_student_data_1!J598&gt;100%,online_course_student_data_1!J598/100,online_course_student_data_1!J598)</f>
        <v>0.84</v>
      </c>
      <c r="K598" s="11">
        <f>IF(online_course_student_data_1!K598&gt;2,online_course_student_data_1!K598/60,online_course_student_data_1!K598)</f>
        <v>1.5</v>
      </c>
      <c r="L598" s="4" t="s">
        <v>39</v>
      </c>
      <c r="M598" s="25">
        <f>IF(ISBLANK(online_course_student_data_1!M598),AVERAGE(1,5),IF(online_course_student_data_1!M598&gt;5,"5",online_course_student_data_1!M598))</f>
        <v>3</v>
      </c>
      <c r="N598" s="5">
        <f>LEN(online_course_student_data_1!N598)-LEN(SUBSTITUTE(online_course_student_data_1!N598,",",""))+1</f>
        <v>8</v>
      </c>
      <c r="O598" s="5" t="str" cm="1">
        <f t="array" ref="O598">_xlfn.IFS(OR(ISBLANK(online_course_student_data_1!F598),online_course_student_data_1!F598=0),"Unknown",AND(online_course_student_data_1!F598&gt;=18,online_course_student_data_1!F598&lt;=22),"Student",AND(online_course_student_data_1!F598&gt;=23,online_course_student_data_1!F598&lt;=30),"Early Career",AND(online_course_student_data_1!F598&gt;=31,online_course_student_data_1!F598&lt;=40),"Mid Career",online_course_student_data_1!F598&gt;=41,"Senior")</f>
        <v>Mid Career</v>
      </c>
      <c r="P598" s="5" t="str" cm="1">
        <f t="array" ref="P598">_xlfn.IFS(AND((J598*100)+K598&gt;0,(J598*100)+K598&lt;=5),"Low",AND((J598*100)+K598&gt;5,(J598*100)+K598&lt;=15),"Medium",(J598*100)+K598&gt;15,"High")</f>
        <v>High</v>
      </c>
      <c r="Q598" s="24"/>
    </row>
    <row r="599" spans="1:17" x14ac:dyDescent="0.25">
      <c r="A599" s="4" t="s">
        <v>2595</v>
      </c>
      <c r="B599" s="5" t="str">
        <f>TRIM(PROPER(online_course_student_data_1!$B599))</f>
        <v>Mrs. Amy Malone</v>
      </c>
      <c r="C599" s="4" t="str">
        <f>TRIM(CLEAN(online_course_student_data_1!$C599))</f>
        <v>invalid-email</v>
      </c>
      <c r="D599" s="5" t="str">
        <f>IF(LEFT(online_course_student_data_1!$D599,1)="F","Female","Male")</f>
        <v>Male</v>
      </c>
      <c r="E599" s="4" t="str">
        <f>IF(online_course_student_data_1!$E599="us","USA",IF(online_course_student_data_1!$E599="IN","INDIA",UPPER(online_course_student_data_1!$E599)))</f>
        <v>INDIA</v>
      </c>
      <c r="F599" s="13">
        <f>IF(OR(ISBLANK(online_course_student_data_1!F599),online_course_student_data_1!F599=0),ROUND(AVERAGE(online_course_student_data_1!F$2:F$1201),0),online_course_student_data_1!F599)</f>
        <v>32</v>
      </c>
      <c r="G599" s="10">
        <v>44766</v>
      </c>
      <c r="H599" s="5" t="str">
        <f>TRIM(online_course_student_data_1!H599)</f>
        <v>Finance 101</v>
      </c>
      <c r="I599" s="5" t="str">
        <f>PROPER(TRIM(online_course_student_data_1!I599))</f>
        <v>Business</v>
      </c>
      <c r="J599" s="22">
        <f>IF(online_course_student_data_1!J599&gt;100%,online_course_student_data_1!J599/100,online_course_student_data_1!J599)</f>
        <v>0.35</v>
      </c>
      <c r="K599" s="11">
        <f>IF(online_course_student_data_1!K599&gt;2,online_course_student_data_1!K599/60,online_course_student_data_1!K599)</f>
        <v>0.75</v>
      </c>
      <c r="L599" s="4" t="s">
        <v>39</v>
      </c>
      <c r="M599" s="25">
        <f>IF(ISBLANK(online_course_student_data_1!M599),AVERAGE(1,5),IF(online_course_student_data_1!M599&gt;5,"5",online_course_student_data_1!M599))</f>
        <v>2</v>
      </c>
      <c r="N599" s="5">
        <f>LEN(online_course_student_data_1!N599)-LEN(SUBSTITUTE(online_course_student_data_1!N599,",",""))+1</f>
        <v>4</v>
      </c>
      <c r="O599" s="5" t="str" cm="1">
        <f t="array" ref="O599">_xlfn.IFS(OR(ISBLANK(online_course_student_data_1!F599),online_course_student_data_1!F599=0),"Unknown",AND(online_course_student_data_1!F599&gt;=18,online_course_student_data_1!F599&lt;=22),"Student",AND(online_course_student_data_1!F599&gt;=23,online_course_student_data_1!F599&lt;=30),"Early Career",AND(online_course_student_data_1!F599&gt;=31,online_course_student_data_1!F599&lt;=40),"Mid Career",online_course_student_data_1!F599&gt;=41,"Senior")</f>
        <v>Mid Career</v>
      </c>
      <c r="P599" s="5" t="str" cm="1">
        <f t="array" ref="P599">_xlfn.IFS(AND((J599*100)+K599&gt;0,(J599*100)+K599&lt;=5),"Low",AND((J599*100)+K599&gt;5,(J599*100)+K599&lt;=15),"Medium",(J599*100)+K599&gt;15,"High")</f>
        <v>High</v>
      </c>
      <c r="Q599" s="24"/>
    </row>
    <row r="600" spans="1:17" x14ac:dyDescent="0.25">
      <c r="A600" s="4" t="s">
        <v>2599</v>
      </c>
      <c r="B600" s="5" t="str">
        <f>TRIM(PROPER(online_course_student_data_1!$B600))</f>
        <v>Vanessa Whitney</v>
      </c>
      <c r="C600" s="4" t="str">
        <f>TRIM(CLEAN(online_course_student_data_1!$C600))</f>
        <v>rmorales@hotmail.com</v>
      </c>
      <c r="D600" s="5" t="str">
        <f>IF(LEFT(online_course_student_data_1!$D600,1)="F","Female","Male")</f>
        <v>Male</v>
      </c>
      <c r="E600" s="4" t="str">
        <f>IF(online_course_student_data_1!$E600="us","USA",IF(online_course_student_data_1!$E600="IN","INDIA",UPPER(online_course_student_data_1!$E600)))</f>
        <v>GERMANY</v>
      </c>
      <c r="F600" s="13">
        <f>IF(OR(ISBLANK(online_course_student_data_1!F600),online_course_student_data_1!F600=0),ROUND(AVERAGE(online_course_student_data_1!F$2:F$1201),0),online_course_student_data_1!F600)</f>
        <v>16</v>
      </c>
      <c r="G600" s="10">
        <v>45683</v>
      </c>
      <c r="H600" s="5" t="str">
        <f>TRIM(online_course_student_data_1!H600)</f>
        <v>Machine Learning A-Z</v>
      </c>
      <c r="I600" s="5" t="str">
        <f>PROPER(TRIM(online_course_student_data_1!I600))</f>
        <v>Data Science</v>
      </c>
      <c r="J600" s="22">
        <f>IF(online_course_student_data_1!J600&gt;100%,online_course_student_data_1!J600/100,online_course_student_data_1!J600)</f>
        <v>0.87</v>
      </c>
      <c r="K600" s="11">
        <f>IF(online_course_student_data_1!K600&gt;2,online_course_student_data_1!K600/60,online_course_student_data_1!K600)</f>
        <v>2</v>
      </c>
      <c r="L600" s="4" t="s">
        <v>32</v>
      </c>
      <c r="M600" s="25">
        <f>IF(ISBLANK(online_course_student_data_1!M600),AVERAGE(1,5),IF(online_course_student_data_1!M600&gt;5,"5",online_course_student_data_1!M600))</f>
        <v>5</v>
      </c>
      <c r="N600" s="5">
        <f>LEN(online_course_student_data_1!N600)-LEN(SUBSTITUTE(online_course_student_data_1!N600,",",""))+1</f>
        <v>7</v>
      </c>
      <c r="O600" s="5" t="str" cm="1">
        <f t="array" ref="O600">_xlfn.IFS(OR(ISBLANK(online_course_student_data_1!F600),online_course_student_data_1!F600=0),"Unknown",AND(online_course_student_data_1!F600&gt;=18,online_course_student_data_1!F600&lt;=22),"Student",AND(online_course_student_data_1!F600&gt;=23,online_course_student_data_1!F600&lt;=30),"Early Career",AND(online_course_student_data_1!F600&gt;=31,online_course_student_data_1!F600&lt;=40),"Mid Career",online_course_student_data_1!F600&gt;=41,"Senior")</f>
        <v>Unknown</v>
      </c>
      <c r="P600" s="5" t="str" cm="1">
        <f t="array" ref="P600">_xlfn.IFS(AND((J600*100)+K600&gt;0,(J600*100)+K600&lt;=5),"Low",AND((J600*100)+K600&gt;5,(J600*100)+K600&lt;=15),"Medium",(J600*100)+K600&gt;15,"High")</f>
        <v>High</v>
      </c>
      <c r="Q600" s="24"/>
    </row>
    <row r="601" spans="1:17" x14ac:dyDescent="0.25">
      <c r="A601" s="4" t="s">
        <v>2603</v>
      </c>
      <c r="B601" s="5" t="str">
        <f>TRIM(PROPER(online_course_student_data_1!$B601))</f>
        <v>Gregory Wilcox</v>
      </c>
      <c r="C601" s="4" t="str">
        <f>TRIM(CLEAN(online_course_student_data_1!$C601))</f>
        <v>ngriffin@weber.com</v>
      </c>
      <c r="D601" s="5" t="str">
        <f>IF(LEFT(online_course_student_data_1!$D601,1)="F","Female","Male")</f>
        <v>Female</v>
      </c>
      <c r="E601" s="4" t="str">
        <f>IF(online_course_student_data_1!$E601="us","USA",IF(online_course_student_data_1!$E601="IN","INDIA",UPPER(online_course_student_data_1!$E601)))</f>
        <v>USA</v>
      </c>
      <c r="F601" s="13">
        <f>IF(OR(ISBLANK(online_course_student_data_1!F601),online_course_student_data_1!F601=0),ROUND(AVERAGE(online_course_student_data_1!F$2:F$1201),0),online_course_student_data_1!F601)</f>
        <v>20</v>
      </c>
      <c r="G601" s="10">
        <v>45518</v>
      </c>
      <c r="H601" s="5" t="str">
        <f>TRIM(online_course_student_data_1!H601)</f>
        <v>UI/UX Fundamentals</v>
      </c>
      <c r="I601" s="5" t="str">
        <f>PROPER(TRIM(online_course_student_data_1!I601))</f>
        <v>Design</v>
      </c>
      <c r="J601" s="22">
        <f>IF(online_course_student_data_1!J601&gt;100%,online_course_student_data_1!J601/100,online_course_student_data_1!J601)</f>
        <v>0.1</v>
      </c>
      <c r="K601" s="11">
        <f>IF(online_course_student_data_1!K601&gt;2,online_course_student_data_1!K601/60,online_course_student_data_1!K601)</f>
        <v>2</v>
      </c>
      <c r="L601" s="4" t="s">
        <v>32</v>
      </c>
      <c r="M601" s="25">
        <f>IF(ISBLANK(online_course_student_data_1!M601),AVERAGE(1,5),IF(online_course_student_data_1!M601&gt;5,"5",online_course_student_data_1!M601))</f>
        <v>5</v>
      </c>
      <c r="N601" s="5">
        <f>LEN(online_course_student_data_1!N601)-LEN(SUBSTITUTE(online_course_student_data_1!N601,",",""))+1</f>
        <v>1</v>
      </c>
      <c r="O601" s="5" t="str" cm="1">
        <f t="array" ref="O601">_xlfn.IFS(OR(ISBLANK(online_course_student_data_1!F601),online_course_student_data_1!F601=0),"Unknown",AND(online_course_student_data_1!F601&gt;=18,online_course_student_data_1!F601&lt;=22),"Student",AND(online_course_student_data_1!F601&gt;=23,online_course_student_data_1!F601&lt;=30),"Early Career",AND(online_course_student_data_1!F601&gt;=31,online_course_student_data_1!F601&lt;=40),"Mid Career",online_course_student_data_1!F601&gt;=41,"Senior")</f>
        <v>Student</v>
      </c>
      <c r="P601" s="5" t="str" cm="1">
        <f t="array" ref="P601">_xlfn.IFS(AND((J601*100)+K601&gt;0,(J601*100)+K601&lt;=5),"Low",AND((J601*100)+K601&gt;5,(J601*100)+K601&lt;=15),"Medium",(J601*100)+K601&gt;15,"High")</f>
        <v>Medium</v>
      </c>
      <c r="Q601" s="24"/>
    </row>
    <row r="602" spans="1:17" x14ac:dyDescent="0.25">
      <c r="A602" s="4" t="s">
        <v>2607</v>
      </c>
      <c r="B602" s="5" t="str">
        <f>TRIM(PROPER(online_course_student_data_1!$B602))</f>
        <v>Andrew Cook</v>
      </c>
      <c r="C602" s="4" t="str">
        <f>TRIM(CLEAN(online_course_student_data_1!$C602))</f>
        <v>jason88@boyd-sherman.com</v>
      </c>
      <c r="D602" s="5" t="str">
        <f>IF(LEFT(online_course_student_data_1!$D602,1)="F","Female","Male")</f>
        <v>Male</v>
      </c>
      <c r="E602" s="4" t="str">
        <f>IF(online_course_student_data_1!$E602="us","USA",IF(online_course_student_data_1!$E602="IN","INDIA",UPPER(online_course_student_data_1!$E602)))</f>
        <v>GERMANY</v>
      </c>
      <c r="F602" s="13">
        <f>IF(OR(ISBLANK(online_course_student_data_1!F602),online_course_student_data_1!F602=0),ROUND(AVERAGE(online_course_student_data_1!F$2:F$1201),0),online_course_student_data_1!F602)</f>
        <v>16</v>
      </c>
      <c r="G602" s="10">
        <v>45870</v>
      </c>
      <c r="H602" s="5" t="str">
        <f>TRIM(online_course_student_data_1!H602)</f>
        <v>Startup Strategy</v>
      </c>
      <c r="I602" s="5" t="str">
        <f>PROPER(TRIM(online_course_student_data_1!I602))</f>
        <v>Business</v>
      </c>
      <c r="J602" s="22">
        <f>IF(online_course_student_data_1!J602&gt;100%,online_course_student_data_1!J602/100,online_course_student_data_1!J602)</f>
        <v>0.03</v>
      </c>
      <c r="K602" s="11">
        <f>IF(online_course_student_data_1!K602&gt;2,online_course_student_data_1!K602/60,online_course_student_data_1!K602)</f>
        <v>1.5</v>
      </c>
      <c r="L602" s="4" t="s">
        <v>32</v>
      </c>
      <c r="M602" s="25">
        <f>IF(ISBLANK(online_course_student_data_1!M602),AVERAGE(1,5),IF(online_course_student_data_1!M602&gt;5,"5",online_course_student_data_1!M602))</f>
        <v>5</v>
      </c>
      <c r="N602" s="5">
        <f>LEN(online_course_student_data_1!N602)-LEN(SUBSTITUTE(online_course_student_data_1!N602,",",""))+1</f>
        <v>2</v>
      </c>
      <c r="O602" s="5" t="str" cm="1">
        <f t="array" ref="O602">_xlfn.IFS(OR(ISBLANK(online_course_student_data_1!F602),online_course_student_data_1!F602=0),"Unknown",AND(online_course_student_data_1!F602&gt;=18,online_course_student_data_1!F602&lt;=22),"Student",AND(online_course_student_data_1!F602&gt;=23,online_course_student_data_1!F602&lt;=30),"Early Career",AND(online_course_student_data_1!F602&gt;=31,online_course_student_data_1!F602&lt;=40),"Mid Career",online_course_student_data_1!F602&gt;=41,"Senior")</f>
        <v>Unknown</v>
      </c>
      <c r="P602" s="5" t="str" cm="1">
        <f t="array" ref="P602">_xlfn.IFS(AND((J602*100)+K602&gt;0,(J602*100)+K602&lt;=5),"Low",AND((J602*100)+K602&gt;5,(J602*100)+K602&lt;=15),"Medium",(J602*100)+K602&gt;15,"High")</f>
        <v>Low</v>
      </c>
      <c r="Q602" s="24"/>
    </row>
    <row r="603" spans="1:17" x14ac:dyDescent="0.25">
      <c r="A603" s="4" t="s">
        <v>2611</v>
      </c>
      <c r="B603" s="5" t="str">
        <f>TRIM(PROPER(online_course_student_data_1!$B603))</f>
        <v>Daisy Schroeder</v>
      </c>
      <c r="C603" s="4" t="str">
        <f>TRIM(CLEAN(online_course_student_data_1!$C603))</f>
        <v>dennismckenzie@yahoo.com</v>
      </c>
      <c r="D603" s="5" t="str">
        <f>IF(LEFT(online_course_student_data_1!$D603,1)="F","Female","Male")</f>
        <v>Female</v>
      </c>
      <c r="E603" s="4" t="str">
        <f>IF(online_course_student_data_1!$E603="us","USA",IF(online_course_student_data_1!$E603="IN","INDIA",UPPER(online_course_student_data_1!$E603)))</f>
        <v>USA</v>
      </c>
      <c r="F603" s="13">
        <f>IF(OR(ISBLANK(online_course_student_data_1!F603),online_course_student_data_1!F603=0),ROUND(AVERAGE(online_course_student_data_1!F$2:F$1201),0),online_course_student_data_1!F603)</f>
        <v>19</v>
      </c>
      <c r="G603" s="10">
        <v>44694</v>
      </c>
      <c r="H603" s="5" t="str">
        <f>TRIM(online_course_student_data_1!H603)</f>
        <v>Machine Learning A-Z</v>
      </c>
      <c r="I603" s="5" t="str">
        <f>PROPER(TRIM(online_course_student_data_1!I603))</f>
        <v>Data Science</v>
      </c>
      <c r="J603" s="22">
        <f>IF(online_course_student_data_1!J603&gt;100%,online_course_student_data_1!J603/100,online_course_student_data_1!J603)</f>
        <v>0.79</v>
      </c>
      <c r="K603" s="11">
        <f>IF(online_course_student_data_1!K603&gt;2,online_course_student_data_1!K603/60,online_course_student_data_1!K603)</f>
        <v>1.5</v>
      </c>
      <c r="L603" s="4" t="s">
        <v>39</v>
      </c>
      <c r="M603" s="25">
        <f>IF(ISBLANK(online_course_student_data_1!M603),AVERAGE(1,5),IF(online_course_student_data_1!M603&gt;5,"5",online_course_student_data_1!M603))</f>
        <v>4</v>
      </c>
      <c r="N603" s="5">
        <f>LEN(online_course_student_data_1!N603)-LEN(SUBSTITUTE(online_course_student_data_1!N603,",",""))+1</f>
        <v>4</v>
      </c>
      <c r="O603" s="5" t="str" cm="1">
        <f t="array" ref="O603">_xlfn.IFS(OR(ISBLANK(online_course_student_data_1!F603),online_course_student_data_1!F603=0),"Unknown",AND(online_course_student_data_1!F603&gt;=18,online_course_student_data_1!F603&lt;=22),"Student",AND(online_course_student_data_1!F603&gt;=23,online_course_student_data_1!F603&lt;=30),"Early Career",AND(online_course_student_data_1!F603&gt;=31,online_course_student_data_1!F603&lt;=40),"Mid Career",online_course_student_data_1!F603&gt;=41,"Senior")</f>
        <v>Student</v>
      </c>
      <c r="P603" s="5" t="str" cm="1">
        <f t="array" ref="P603">_xlfn.IFS(AND((J603*100)+K603&gt;0,(J603*100)+K603&lt;=5),"Low",AND((J603*100)+K603&gt;5,(J603*100)+K603&lt;=15),"Medium",(J603*100)+K603&gt;15,"High")</f>
        <v>High</v>
      </c>
      <c r="Q603" s="24"/>
    </row>
    <row r="604" spans="1:17" x14ac:dyDescent="0.25">
      <c r="A604" s="4" t="s">
        <v>2616</v>
      </c>
      <c r="B604" s="5" t="str">
        <f>TRIM(PROPER(online_course_student_data_1!$B604))</f>
        <v>Teresa West</v>
      </c>
      <c r="C604" s="4" t="str">
        <f>TRIM(CLEAN(online_course_student_data_1!$C604))</f>
        <v>pmorgan@zhang.net</v>
      </c>
      <c r="D604" s="5" t="str">
        <f>IF(LEFT(online_course_student_data_1!$D604,1)="F","Female","Male")</f>
        <v>Male</v>
      </c>
      <c r="E604" s="4" t="str">
        <f>IF(online_course_student_data_1!$E604="us","USA",IF(online_course_student_data_1!$E604="IN","INDIA",UPPER(online_course_student_data_1!$E604)))</f>
        <v>INDIA</v>
      </c>
      <c r="F604" s="13">
        <f>IF(OR(ISBLANK(online_course_student_data_1!F604),online_course_student_data_1!F604=0),ROUND(AVERAGE(online_course_student_data_1!F$2:F$1201),0),online_course_student_data_1!F604)</f>
        <v>16</v>
      </c>
      <c r="G604" s="10">
        <v>45424</v>
      </c>
      <c r="H604" s="5" t="str">
        <f>TRIM(online_course_student_data_1!H604)</f>
        <v>Python for Data Science</v>
      </c>
      <c r="I604" s="5" t="str">
        <f>PROPER(TRIM(online_course_student_data_1!I604))</f>
        <v>Data Science</v>
      </c>
      <c r="J604" s="22">
        <f>IF(online_course_student_data_1!J604&gt;100%,online_course_student_data_1!J604/100,online_course_student_data_1!J604)</f>
        <v>0.78</v>
      </c>
      <c r="K604" s="11">
        <f>IF(online_course_student_data_1!K604&gt;2,online_course_student_data_1!K604/60,online_course_student_data_1!K604)</f>
        <v>2</v>
      </c>
      <c r="L604" s="4" t="s">
        <v>39</v>
      </c>
      <c r="M604" s="25">
        <f>IF(ISBLANK(online_course_student_data_1!M604),AVERAGE(1,5),IF(online_course_student_data_1!M604&gt;5,"5",online_course_student_data_1!M604))</f>
        <v>3</v>
      </c>
      <c r="N604" s="5">
        <f>LEN(online_course_student_data_1!N604)-LEN(SUBSTITUTE(online_course_student_data_1!N604,",",""))+1</f>
        <v>1</v>
      </c>
      <c r="O604" s="5" t="str" cm="1">
        <f t="array" ref="O604">_xlfn.IFS(OR(ISBLANK(online_course_student_data_1!F604),online_course_student_data_1!F604=0),"Unknown",AND(online_course_student_data_1!F604&gt;=18,online_course_student_data_1!F604&lt;=22),"Student",AND(online_course_student_data_1!F604&gt;=23,online_course_student_data_1!F604&lt;=30),"Early Career",AND(online_course_student_data_1!F604&gt;=31,online_course_student_data_1!F604&lt;=40),"Mid Career",online_course_student_data_1!F604&gt;=41,"Senior")</f>
        <v>Unknown</v>
      </c>
      <c r="P604" s="5" t="str" cm="1">
        <f t="array" ref="P604">_xlfn.IFS(AND((J604*100)+K604&gt;0,(J604*100)+K604&lt;=5),"Low",AND((J604*100)+K604&gt;5,(J604*100)+K604&lt;=15),"Medium",(J604*100)+K604&gt;15,"High")</f>
        <v>High</v>
      </c>
      <c r="Q604" s="24"/>
    </row>
    <row r="605" spans="1:17" x14ac:dyDescent="0.25">
      <c r="A605" s="4" t="s">
        <v>2619</v>
      </c>
      <c r="B605" s="5" t="str">
        <f>TRIM(PROPER(online_course_student_data_1!$B605))</f>
        <v>Robin Armstrong</v>
      </c>
      <c r="C605" s="4" t="str">
        <f>TRIM(CLEAN(online_course_student_data_1!$C605))</f>
        <v>pstone@murphy.com</v>
      </c>
      <c r="D605" s="5" t="str">
        <f>IF(LEFT(online_course_student_data_1!$D605,1)="F","Female","Male")</f>
        <v>Female</v>
      </c>
      <c r="E605" s="4" t="str">
        <f>IF(online_course_student_data_1!$E605="us","USA",IF(online_course_student_data_1!$E605="IN","INDIA",UPPER(online_course_student_data_1!$E605)))</f>
        <v>USA</v>
      </c>
      <c r="F605" s="13">
        <f>IF(OR(ISBLANK(online_course_student_data_1!F605),online_course_student_data_1!F605=0),ROUND(AVERAGE(online_course_student_data_1!F$2:F$1201),0),online_course_student_data_1!F605)</f>
        <v>16</v>
      </c>
      <c r="G605" s="10">
        <v>45583</v>
      </c>
      <c r="H605" s="5" t="str">
        <f>TRIM(online_course_student_data_1!H605)</f>
        <v>Data Visualization with R</v>
      </c>
      <c r="I605" s="5" t="str">
        <f>PROPER(TRIM(online_course_student_data_1!I605))</f>
        <v>Data Science</v>
      </c>
      <c r="J605" s="22">
        <f>IF(online_course_student_data_1!J605&gt;100%,online_course_student_data_1!J605/100,online_course_student_data_1!J605)</f>
        <v>1</v>
      </c>
      <c r="K605" s="11">
        <f>IF(online_course_student_data_1!K605&gt;2,online_course_student_data_1!K605/60,online_course_student_data_1!K605)</f>
        <v>1.5</v>
      </c>
      <c r="L605" s="4" t="s">
        <v>39</v>
      </c>
      <c r="M605" s="25">
        <f>IF(ISBLANK(online_course_student_data_1!M605),AVERAGE(1,5),IF(online_course_student_data_1!M605&gt;5,"5",online_course_student_data_1!M605))</f>
        <v>3</v>
      </c>
      <c r="N605" s="5">
        <f>LEN(online_course_student_data_1!N605)-LEN(SUBSTITUTE(online_course_student_data_1!N605,",",""))+1</f>
        <v>7</v>
      </c>
      <c r="O605" s="5" t="str" cm="1">
        <f t="array" ref="O605">_xlfn.IFS(OR(ISBLANK(online_course_student_data_1!F605),online_course_student_data_1!F605=0),"Unknown",AND(online_course_student_data_1!F605&gt;=18,online_course_student_data_1!F605&lt;=22),"Student",AND(online_course_student_data_1!F605&gt;=23,online_course_student_data_1!F605&lt;=30),"Early Career",AND(online_course_student_data_1!F605&gt;=31,online_course_student_data_1!F605&lt;=40),"Mid Career",online_course_student_data_1!F605&gt;=41,"Senior")</f>
        <v>Unknown</v>
      </c>
      <c r="P605" s="5" t="str" cm="1">
        <f t="array" ref="P605">_xlfn.IFS(AND((J605*100)+K605&gt;0,(J605*100)+K605&lt;=5),"Low",AND((J605*100)+K605&gt;5,(J605*100)+K605&lt;=15),"Medium",(J605*100)+K605&gt;15,"High")</f>
        <v>High</v>
      </c>
      <c r="Q605" s="24"/>
    </row>
    <row r="606" spans="1:17" x14ac:dyDescent="0.25">
      <c r="A606" s="4" t="s">
        <v>2623</v>
      </c>
      <c r="B606" s="5" t="str">
        <f>TRIM(PROPER(online_course_student_data_1!$B606))</f>
        <v>Jason Davis</v>
      </c>
      <c r="C606" s="4" t="str">
        <f>TRIM(CLEAN(online_course_student_data_1!$C606))</f>
        <v>thomasgriffin@yahoo.com</v>
      </c>
      <c r="D606" s="5" t="str">
        <f>IF(LEFT(online_course_student_data_1!$D606,1)="F","Female","Male")</f>
        <v>Female</v>
      </c>
      <c r="E606" s="4" t="str">
        <f>IF(online_course_student_data_1!$E606="us","USA",IF(online_course_student_data_1!$E606="IN","INDIA",UPPER(online_course_student_data_1!$E606)))</f>
        <v>UK</v>
      </c>
      <c r="F606" s="13">
        <f>IF(OR(ISBLANK(online_course_student_data_1!F606),online_course_student_data_1!F606=0),ROUND(AVERAGE(online_course_student_data_1!F$2:F$1201),0),online_course_student_data_1!F606)</f>
        <v>16</v>
      </c>
      <c r="G606" s="10">
        <v>45219</v>
      </c>
      <c r="H606" s="5" t="str">
        <f>TRIM(online_course_student_data_1!H606)</f>
        <v>Machine Learning A-Z</v>
      </c>
      <c r="I606" s="5" t="str">
        <f>PROPER(TRIM(online_course_student_data_1!I606))</f>
        <v>Data Science</v>
      </c>
      <c r="J606" s="22">
        <f>IF(online_course_student_data_1!J606&gt;100%,online_course_student_data_1!J606/100,online_course_student_data_1!J606)</f>
        <v>0.13</v>
      </c>
      <c r="K606" s="11">
        <f>IF(online_course_student_data_1!K606&gt;2,online_course_student_data_1!K606/60,online_course_student_data_1!K606)</f>
        <v>0.75</v>
      </c>
      <c r="L606" s="4" t="s">
        <v>39</v>
      </c>
      <c r="M606" s="25">
        <f>IF(ISBLANK(online_course_student_data_1!M606),AVERAGE(1,5),IF(online_course_student_data_1!M606&gt;5,"5",online_course_student_data_1!M606))</f>
        <v>1</v>
      </c>
      <c r="N606" s="5">
        <f>LEN(online_course_student_data_1!N606)-LEN(SUBSTITUTE(online_course_student_data_1!N606,",",""))+1</f>
        <v>6</v>
      </c>
      <c r="O606" s="5" t="str" cm="1">
        <f t="array" ref="O606">_xlfn.IFS(OR(ISBLANK(online_course_student_data_1!F606),online_course_student_data_1!F606=0),"Unknown",AND(online_course_student_data_1!F606&gt;=18,online_course_student_data_1!F606&lt;=22),"Student",AND(online_course_student_data_1!F606&gt;=23,online_course_student_data_1!F606&lt;=30),"Early Career",AND(online_course_student_data_1!F606&gt;=31,online_course_student_data_1!F606&lt;=40),"Mid Career",online_course_student_data_1!F606&gt;=41,"Senior")</f>
        <v>Unknown</v>
      </c>
      <c r="P606" s="5" t="str" cm="1">
        <f t="array" ref="P606">_xlfn.IFS(AND((J606*100)+K606&gt;0,(J606*100)+K606&lt;=5),"Low",AND((J606*100)+K606&gt;5,(J606*100)+K606&lt;=15),"Medium",(J606*100)+K606&gt;15,"High")</f>
        <v>Medium</v>
      </c>
      <c r="Q606" s="24"/>
    </row>
    <row r="607" spans="1:17" x14ac:dyDescent="0.25">
      <c r="A607" s="4" t="s">
        <v>2627</v>
      </c>
      <c r="B607" s="5" t="str">
        <f>TRIM(PROPER(online_course_student_data_1!$B607))</f>
        <v>Jennifer Baker</v>
      </c>
      <c r="C607" s="4" t="str">
        <f>TRIM(CLEAN(online_course_student_data_1!$C607))</f>
        <v>sbarajas@yahoo.com</v>
      </c>
      <c r="D607" s="5" t="str">
        <f>IF(LEFT(online_course_student_data_1!$D607,1)="F","Female","Male")</f>
        <v>Female</v>
      </c>
      <c r="E607" s="4" t="str">
        <f>IF(online_course_student_data_1!$E607="us","USA",IF(online_course_student_data_1!$E607="IN","INDIA",UPPER(online_course_student_data_1!$E607)))</f>
        <v>CANADA</v>
      </c>
      <c r="F607" s="13">
        <f>IF(OR(ISBLANK(online_course_student_data_1!F607),online_course_student_data_1!F607=0),ROUND(AVERAGE(online_course_student_data_1!F$2:F$1201),0),online_course_student_data_1!F607)</f>
        <v>16</v>
      </c>
      <c r="G607" s="10">
        <v>45709</v>
      </c>
      <c r="H607" s="5" t="str">
        <f>TRIM(online_course_student_data_1!H607)</f>
        <v>Adobe Illustrator Mastery</v>
      </c>
      <c r="I607" s="5" t="str">
        <f>PROPER(TRIM(online_course_student_data_1!I607))</f>
        <v>Design</v>
      </c>
      <c r="J607" s="22">
        <f>IF(online_course_student_data_1!J607&gt;100%,online_course_student_data_1!J607/100,online_course_student_data_1!J607)</f>
        <v>0.05</v>
      </c>
      <c r="K607" s="11">
        <f>IF(online_course_student_data_1!K607&gt;2,online_course_student_data_1!K607/60,online_course_student_data_1!K607)</f>
        <v>1.5</v>
      </c>
      <c r="L607" s="4" t="s">
        <v>39</v>
      </c>
      <c r="M607" s="25">
        <f>IF(ISBLANK(online_course_student_data_1!M607),AVERAGE(1,5),IF(online_course_student_data_1!M607&gt;5,"5",online_course_student_data_1!M607))</f>
        <v>1</v>
      </c>
      <c r="N607" s="5">
        <f>LEN(online_course_student_data_1!N607)-LEN(SUBSTITUTE(online_course_student_data_1!N607,",",""))+1</f>
        <v>8</v>
      </c>
      <c r="O607" s="5" t="str" cm="1">
        <f t="array" ref="O607">_xlfn.IFS(OR(ISBLANK(online_course_student_data_1!F607),online_course_student_data_1!F607=0),"Unknown",AND(online_course_student_data_1!F607&gt;=18,online_course_student_data_1!F607&lt;=22),"Student",AND(online_course_student_data_1!F607&gt;=23,online_course_student_data_1!F607&lt;=30),"Early Career",AND(online_course_student_data_1!F607&gt;=31,online_course_student_data_1!F607&lt;=40),"Mid Career",online_course_student_data_1!F607&gt;=41,"Senior")</f>
        <v>Unknown</v>
      </c>
      <c r="P607" s="5" t="str" cm="1">
        <f t="array" ref="P607">_xlfn.IFS(AND((J607*100)+K607&gt;0,(J607*100)+K607&lt;=5),"Low",AND((J607*100)+K607&gt;5,(J607*100)+K607&lt;=15),"Medium",(J607*100)+K607&gt;15,"High")</f>
        <v>Medium</v>
      </c>
      <c r="Q607" s="24"/>
    </row>
    <row r="608" spans="1:17" x14ac:dyDescent="0.25">
      <c r="A608" s="4" t="s">
        <v>2630</v>
      </c>
      <c r="B608" s="5" t="str">
        <f>TRIM(PROPER(online_course_student_data_1!$B608))</f>
        <v>Michael Anderson</v>
      </c>
      <c r="C608" s="4" t="str">
        <f>TRIM(CLEAN(online_course_student_data_1!$C608))</f>
        <v>stanleyjohnson@raymond.com</v>
      </c>
      <c r="D608" s="5" t="str">
        <f>IF(LEFT(online_course_student_data_1!$D608,1)="F","Female","Male")</f>
        <v>Male</v>
      </c>
      <c r="E608" s="4" t="str">
        <f>IF(online_course_student_data_1!$E608="us","USA",IF(online_course_student_data_1!$E608="IN","INDIA",UPPER(online_course_student_data_1!$E608)))</f>
        <v>GERMANY</v>
      </c>
      <c r="F608" s="13">
        <f>IF(OR(ISBLANK(online_course_student_data_1!F608),online_course_student_data_1!F608=0),ROUND(AVERAGE(online_course_student_data_1!F$2:F$1201),0),online_course_student_data_1!F608)</f>
        <v>16</v>
      </c>
      <c r="G608" s="10">
        <v>45305</v>
      </c>
      <c r="H608" s="5" t="str">
        <f>TRIM(online_course_student_data_1!H608)</f>
        <v>UI/UX Fundamentals</v>
      </c>
      <c r="I608" s="5" t="str">
        <f>PROPER(TRIM(online_course_student_data_1!I608))</f>
        <v>Design</v>
      </c>
      <c r="J608" s="22">
        <f>IF(online_course_student_data_1!J608&gt;100%,online_course_student_data_1!J608/100,online_course_student_data_1!J608)</f>
        <v>0.01</v>
      </c>
      <c r="K608" s="11">
        <f>IF(online_course_student_data_1!K608&gt;2,online_course_student_data_1!K608/60,online_course_student_data_1!K608)</f>
        <v>2</v>
      </c>
      <c r="L608" s="4" t="s">
        <v>39</v>
      </c>
      <c r="M608" s="25">
        <f>IF(ISBLANK(online_course_student_data_1!M608),AVERAGE(1,5),IF(online_course_student_data_1!M608&gt;5,"5",online_course_student_data_1!M608))</f>
        <v>5</v>
      </c>
      <c r="N608" s="5">
        <f>LEN(online_course_student_data_1!N608)-LEN(SUBSTITUTE(online_course_student_data_1!N608,",",""))+1</f>
        <v>6</v>
      </c>
      <c r="O608" s="5" t="str" cm="1">
        <f t="array" ref="O608">_xlfn.IFS(OR(ISBLANK(online_course_student_data_1!F608),online_course_student_data_1!F608=0),"Unknown",AND(online_course_student_data_1!F608&gt;=18,online_course_student_data_1!F608&lt;=22),"Student",AND(online_course_student_data_1!F608&gt;=23,online_course_student_data_1!F608&lt;=30),"Early Career",AND(online_course_student_data_1!F608&gt;=31,online_course_student_data_1!F608&lt;=40),"Mid Career",online_course_student_data_1!F608&gt;=41,"Senior")</f>
        <v>Unknown</v>
      </c>
      <c r="P608" s="5" t="str" cm="1">
        <f t="array" ref="P608">_xlfn.IFS(AND((J608*100)+K608&gt;0,(J608*100)+K608&lt;=5),"Low",AND((J608*100)+K608&gt;5,(J608*100)+K608&lt;=15),"Medium",(J608*100)+K608&gt;15,"High")</f>
        <v>Low</v>
      </c>
      <c r="Q608" s="24"/>
    </row>
    <row r="609" spans="1:17" x14ac:dyDescent="0.25">
      <c r="A609" s="4" t="s">
        <v>2634</v>
      </c>
      <c r="B609" s="5" t="str">
        <f>TRIM(PROPER(online_course_student_data_1!$B609))</f>
        <v>Dylan Mills</v>
      </c>
      <c r="C609" s="4" t="str">
        <f>TRIM(CLEAN(online_course_student_data_1!$C609))</f>
        <v>kevin54@tucker-moody.com</v>
      </c>
      <c r="D609" s="5" t="str">
        <f>IF(LEFT(online_course_student_data_1!$D609,1)="F","Female","Male")</f>
        <v>Female</v>
      </c>
      <c r="E609" s="4" t="str">
        <f>IF(online_course_student_data_1!$E609="us","USA",IF(online_course_student_data_1!$E609="IN","INDIA",UPPER(online_course_student_data_1!$E609)))</f>
        <v>INDIA</v>
      </c>
      <c r="F609" s="13">
        <f>IF(OR(ISBLANK(online_course_student_data_1!F609),online_course_student_data_1!F609=0),ROUND(AVERAGE(online_course_student_data_1!F$2:F$1201),0),online_course_student_data_1!F609)</f>
        <v>16</v>
      </c>
      <c r="G609" s="10">
        <v>45592</v>
      </c>
      <c r="H609" s="5" t="str">
        <f>TRIM(online_course_student_data_1!H609)</f>
        <v>Startup Strategy</v>
      </c>
      <c r="I609" s="5" t="str">
        <f>PROPER(TRIM(online_course_student_data_1!I609))</f>
        <v>Business</v>
      </c>
      <c r="J609" s="22">
        <f>IF(online_course_student_data_1!J609&gt;100%,online_course_student_data_1!J609/100,online_course_student_data_1!J609)</f>
        <v>1</v>
      </c>
      <c r="K609" s="11">
        <f>IF(online_course_student_data_1!K609&gt;2,online_course_student_data_1!K609/60,online_course_student_data_1!K609)</f>
        <v>1</v>
      </c>
      <c r="L609" s="4" t="s">
        <v>32</v>
      </c>
      <c r="M609" s="25">
        <f>IF(ISBLANK(online_course_student_data_1!M609),AVERAGE(1,5),IF(online_course_student_data_1!M609&gt;5,"5",online_course_student_data_1!M609))</f>
        <v>1</v>
      </c>
      <c r="N609" s="5">
        <f>LEN(online_course_student_data_1!N609)-LEN(SUBSTITUTE(online_course_student_data_1!N609,",",""))+1</f>
        <v>4</v>
      </c>
      <c r="O609" s="5" t="str" cm="1">
        <f t="array" ref="O609">_xlfn.IFS(OR(ISBLANK(online_course_student_data_1!F609),online_course_student_data_1!F609=0),"Unknown",AND(online_course_student_data_1!F609&gt;=18,online_course_student_data_1!F609&lt;=22),"Student",AND(online_course_student_data_1!F609&gt;=23,online_course_student_data_1!F609&lt;=30),"Early Career",AND(online_course_student_data_1!F609&gt;=31,online_course_student_data_1!F609&lt;=40),"Mid Career",online_course_student_data_1!F609&gt;=41,"Senior")</f>
        <v>Unknown</v>
      </c>
      <c r="P609" s="5" t="str" cm="1">
        <f t="array" ref="P609">_xlfn.IFS(AND((J609*100)+K609&gt;0,(J609*100)+K609&lt;=5),"Low",AND((J609*100)+K609&gt;5,(J609*100)+K609&lt;=15),"Medium",(J609*100)+K609&gt;15,"High")</f>
        <v>High</v>
      </c>
      <c r="Q609" s="24"/>
    </row>
    <row r="610" spans="1:17" x14ac:dyDescent="0.25">
      <c r="A610" s="4" t="s">
        <v>2639</v>
      </c>
      <c r="B610" s="5" t="str">
        <f>TRIM(PROPER(online_course_student_data_1!$B610))</f>
        <v>Drew White</v>
      </c>
      <c r="C610" s="4" t="str">
        <f>TRIM(CLEAN(online_course_student_data_1!$C610))</f>
        <v>martinezmichael@gmail.com</v>
      </c>
      <c r="D610" s="5" t="str">
        <f>IF(LEFT(online_course_student_data_1!$D610,1)="F","Female","Male")</f>
        <v>Male</v>
      </c>
      <c r="E610" s="4" t="str">
        <f>IF(online_course_student_data_1!$E610="us","USA",IF(online_course_student_data_1!$E610="IN","INDIA",UPPER(online_course_student_data_1!$E610)))</f>
        <v>GERMANY</v>
      </c>
      <c r="F610" s="13">
        <f>IF(OR(ISBLANK(online_course_student_data_1!F610),online_course_student_data_1!F610=0),ROUND(AVERAGE(online_course_student_data_1!F$2:F$1201),0),online_course_student_data_1!F610)</f>
        <v>40</v>
      </c>
      <c r="G610" s="10">
        <v>45514</v>
      </c>
      <c r="H610" s="5" t="str">
        <f>TRIM(online_course_student_data_1!H610)</f>
        <v>SEO Fundamentals</v>
      </c>
      <c r="I610" s="5" t="str">
        <f>PROPER(TRIM(online_course_student_data_1!I610))</f>
        <v>Marketing</v>
      </c>
      <c r="J610" s="22">
        <f>IF(online_course_student_data_1!J610&gt;100%,online_course_student_data_1!J610/100,online_course_student_data_1!J610)</f>
        <v>0.57999999999999996</v>
      </c>
      <c r="K610" s="11">
        <f>IF(online_course_student_data_1!K610&gt;2,online_course_student_data_1!K610/60,online_course_student_data_1!K610)</f>
        <v>2</v>
      </c>
      <c r="L610" s="4" t="s">
        <v>39</v>
      </c>
      <c r="M610" s="25" t="str">
        <f>IF(ISBLANK(online_course_student_data_1!M610),AVERAGE(1,5),IF(online_course_student_data_1!M610&gt;5,"5",online_course_student_data_1!M610))</f>
        <v>5</v>
      </c>
      <c r="N610" s="5">
        <f>LEN(online_course_student_data_1!N610)-LEN(SUBSTITUTE(online_course_student_data_1!N610,",",""))+1</f>
        <v>7</v>
      </c>
      <c r="O610" s="5" t="str" cm="1">
        <f t="array" ref="O610">_xlfn.IFS(OR(ISBLANK(online_course_student_data_1!F610),online_course_student_data_1!F610=0),"Unknown",AND(online_course_student_data_1!F610&gt;=18,online_course_student_data_1!F610&lt;=22),"Student",AND(online_course_student_data_1!F610&gt;=23,online_course_student_data_1!F610&lt;=30),"Early Career",AND(online_course_student_data_1!F610&gt;=31,online_course_student_data_1!F610&lt;=40),"Mid Career",online_course_student_data_1!F610&gt;=41,"Senior")</f>
        <v>Mid Career</v>
      </c>
      <c r="P610" s="5" t="str" cm="1">
        <f t="array" ref="P610">_xlfn.IFS(AND((J610*100)+K610&gt;0,(J610*100)+K610&lt;=5),"Low",AND((J610*100)+K610&gt;5,(J610*100)+K610&lt;=15),"Medium",(J610*100)+K610&gt;15,"High")</f>
        <v>High</v>
      </c>
      <c r="Q610" s="24"/>
    </row>
    <row r="611" spans="1:17" x14ac:dyDescent="0.25">
      <c r="A611" s="4" t="s">
        <v>2643</v>
      </c>
      <c r="B611" s="5" t="str">
        <f>TRIM(PROPER(online_course_student_data_1!$B611))</f>
        <v>George Bennett</v>
      </c>
      <c r="C611" s="4" t="str">
        <f>TRIM(CLEAN(online_course_student_data_1!$C611))</f>
        <v>invalid-email</v>
      </c>
      <c r="D611" s="5" t="str">
        <f>IF(LEFT(online_course_student_data_1!$D611,1)="F","Female","Male")</f>
        <v>Male</v>
      </c>
      <c r="E611" s="4" t="str">
        <f>IF(online_course_student_data_1!$E611="us","USA",IF(online_course_student_data_1!$E611="IN","INDIA",UPPER(online_course_student_data_1!$E611)))</f>
        <v>USA</v>
      </c>
      <c r="F611" s="13">
        <f>IF(OR(ISBLANK(online_course_student_data_1!F611),online_course_student_data_1!F611=0),ROUND(AVERAGE(online_course_student_data_1!F$2:F$1201),0),online_course_student_data_1!F611)</f>
        <v>29</v>
      </c>
      <c r="G611" s="10">
        <v>45306</v>
      </c>
      <c r="H611" s="5" t="str">
        <f>TRIM(online_course_student_data_1!H611)</f>
        <v>JavaScript Bootcamp</v>
      </c>
      <c r="I611" s="5" t="str">
        <f>PROPER(TRIM(online_course_student_data_1!I611))</f>
        <v>Web Development</v>
      </c>
      <c r="J611" s="22">
        <f>IF(online_course_student_data_1!J611&gt;100%,online_course_student_data_1!J611/100,online_course_student_data_1!J611)</f>
        <v>0.51</v>
      </c>
      <c r="K611" s="11">
        <f>IF(online_course_student_data_1!K611&gt;2,online_course_student_data_1!K611/60,online_course_student_data_1!K611)</f>
        <v>1</v>
      </c>
      <c r="L611" s="4" t="s">
        <v>39</v>
      </c>
      <c r="M611" s="25">
        <f>IF(ISBLANK(online_course_student_data_1!M611),AVERAGE(1,5),IF(online_course_student_data_1!M611&gt;5,"5",online_course_student_data_1!M611))</f>
        <v>2</v>
      </c>
      <c r="N611" s="5">
        <f>LEN(online_course_student_data_1!N611)-LEN(SUBSTITUTE(online_course_student_data_1!N611,",",""))+1</f>
        <v>6</v>
      </c>
      <c r="O611" s="5" t="str" cm="1">
        <f t="array" ref="O611">_xlfn.IFS(OR(ISBLANK(online_course_student_data_1!F611),online_course_student_data_1!F611=0),"Unknown",AND(online_course_student_data_1!F611&gt;=18,online_course_student_data_1!F611&lt;=22),"Student",AND(online_course_student_data_1!F611&gt;=23,online_course_student_data_1!F611&lt;=30),"Early Career",AND(online_course_student_data_1!F611&gt;=31,online_course_student_data_1!F611&lt;=40),"Mid Career",online_course_student_data_1!F611&gt;=41,"Senior")</f>
        <v>Early Career</v>
      </c>
      <c r="P611" s="5" t="str" cm="1">
        <f t="array" ref="P611">_xlfn.IFS(AND((J611*100)+K611&gt;0,(J611*100)+K611&lt;=5),"Low",AND((J611*100)+K611&gt;5,(J611*100)+K611&lt;=15),"Medium",(J611*100)+K611&gt;15,"High")</f>
        <v>High</v>
      </c>
      <c r="Q611" s="24"/>
    </row>
    <row r="612" spans="1:17" x14ac:dyDescent="0.25">
      <c r="A612" s="4" t="s">
        <v>2647</v>
      </c>
      <c r="B612" s="5" t="str">
        <f>TRIM(PROPER(online_course_student_data_1!$B612))</f>
        <v>Pamela Contreras</v>
      </c>
      <c r="C612" s="4" t="str">
        <f>TRIM(CLEAN(online_course_student_data_1!$C612))</f>
        <v>invalid-email</v>
      </c>
      <c r="D612" s="5" t="str">
        <f>IF(LEFT(online_course_student_data_1!$D612,1)="F","Female","Male")</f>
        <v>Female</v>
      </c>
      <c r="E612" s="4" t="str">
        <f>IF(online_course_student_data_1!$E612="us","USA",IF(online_course_student_data_1!$E612="IN","INDIA",UPPER(online_course_student_data_1!$E612)))</f>
        <v>CANADA</v>
      </c>
      <c r="F612" s="13">
        <f>IF(OR(ISBLANK(online_course_student_data_1!F612),online_course_student_data_1!F612=0),ROUND(AVERAGE(online_course_student_data_1!F$2:F$1201),0),online_course_student_data_1!F612)</f>
        <v>23</v>
      </c>
      <c r="G612" s="10">
        <v>45333</v>
      </c>
      <c r="H612" s="5" t="str">
        <f>TRIM(online_course_student_data_1!H612)</f>
        <v>Project Management Essentials</v>
      </c>
      <c r="I612" s="5" t="str">
        <f>PROPER(TRIM(online_course_student_data_1!I612))</f>
        <v>Business</v>
      </c>
      <c r="J612" s="22">
        <f>IF(online_course_student_data_1!J612&gt;100%,online_course_student_data_1!J612/100,online_course_student_data_1!J612)</f>
        <v>0.97</v>
      </c>
      <c r="K612" s="11">
        <f>IF(online_course_student_data_1!K612&gt;2,online_course_student_data_1!K612/60,online_course_student_data_1!K612)</f>
        <v>1</v>
      </c>
      <c r="L612" s="4" t="s">
        <v>39</v>
      </c>
      <c r="M612" s="25">
        <f>IF(ISBLANK(online_course_student_data_1!M612),AVERAGE(1,5),IF(online_course_student_data_1!M612&gt;5,"5",online_course_student_data_1!M612))</f>
        <v>3</v>
      </c>
      <c r="N612" s="5">
        <f>LEN(online_course_student_data_1!N612)-LEN(SUBSTITUTE(online_course_student_data_1!N612,",",""))+1</f>
        <v>4</v>
      </c>
      <c r="O612" s="5" t="str" cm="1">
        <f t="array" ref="O612">_xlfn.IFS(OR(ISBLANK(online_course_student_data_1!F612),online_course_student_data_1!F612=0),"Unknown",AND(online_course_student_data_1!F612&gt;=18,online_course_student_data_1!F612&lt;=22),"Student",AND(online_course_student_data_1!F612&gt;=23,online_course_student_data_1!F612&lt;=30),"Early Career",AND(online_course_student_data_1!F612&gt;=31,online_course_student_data_1!F612&lt;=40),"Mid Career",online_course_student_data_1!F612&gt;=41,"Senior")</f>
        <v>Early Career</v>
      </c>
      <c r="P612" s="5" t="str" cm="1">
        <f t="array" ref="P612">_xlfn.IFS(AND((J612*100)+K612&gt;0,(J612*100)+K612&lt;=5),"Low",AND((J612*100)+K612&gt;5,(J612*100)+K612&lt;=15),"Medium",(J612*100)+K612&gt;15,"High")</f>
        <v>High</v>
      </c>
      <c r="Q612" s="24"/>
    </row>
    <row r="613" spans="1:17" x14ac:dyDescent="0.25">
      <c r="A613" s="4" t="s">
        <v>2650</v>
      </c>
      <c r="B613" s="5" t="str">
        <f>TRIM(PROPER(online_course_student_data_1!$B613))</f>
        <v>Mary Ortiz</v>
      </c>
      <c r="C613" s="4" t="str">
        <f>TRIM(CLEAN(online_course_student_data_1!$C613))</f>
        <v>cmorgan@wu.com</v>
      </c>
      <c r="D613" s="5" t="str">
        <f>IF(LEFT(online_course_student_data_1!$D613,1)="F","Female","Male")</f>
        <v>Male</v>
      </c>
      <c r="E613" s="4" t="str">
        <f>IF(online_course_student_data_1!$E613="us","USA",IF(online_course_student_data_1!$E613="IN","INDIA",UPPER(online_course_student_data_1!$E613)))</f>
        <v>USA</v>
      </c>
      <c r="F613" s="13">
        <f>IF(OR(ISBLANK(online_course_student_data_1!F613),online_course_student_data_1!F613=0),ROUND(AVERAGE(online_course_student_data_1!F$2:F$1201),0),online_course_student_data_1!F613)</f>
        <v>38</v>
      </c>
      <c r="G613" s="10">
        <v>44889</v>
      </c>
      <c r="H613" s="5" t="str">
        <f>TRIM(online_course_student_data_1!H613)</f>
        <v>JavaScript Bootcamp</v>
      </c>
      <c r="I613" s="5" t="str">
        <f>PROPER(TRIM(online_course_student_data_1!I613))</f>
        <v>Web Development</v>
      </c>
      <c r="J613" s="22">
        <f>IF(online_course_student_data_1!J613&gt;100%,online_course_student_data_1!J613/100,online_course_student_data_1!J613)</f>
        <v>0.22</v>
      </c>
      <c r="K613" s="11">
        <f>IF(online_course_student_data_1!K613&gt;2,online_course_student_data_1!K613/60,online_course_student_data_1!K613)</f>
        <v>1.5</v>
      </c>
      <c r="L613" s="4" t="s">
        <v>39</v>
      </c>
      <c r="M613" s="25" t="str">
        <f>IF(ISBLANK(online_course_student_data_1!M613),AVERAGE(1,5),IF(online_course_student_data_1!M613&gt;5,"5",online_course_student_data_1!M613))</f>
        <v>5</v>
      </c>
      <c r="N613" s="5">
        <f>LEN(online_course_student_data_1!N613)-LEN(SUBSTITUTE(online_course_student_data_1!N613,",",""))+1</f>
        <v>4</v>
      </c>
      <c r="O613" s="5" t="str" cm="1">
        <f t="array" ref="O613">_xlfn.IFS(OR(ISBLANK(online_course_student_data_1!F613),online_course_student_data_1!F613=0),"Unknown",AND(online_course_student_data_1!F613&gt;=18,online_course_student_data_1!F613&lt;=22),"Student",AND(online_course_student_data_1!F613&gt;=23,online_course_student_data_1!F613&lt;=30),"Early Career",AND(online_course_student_data_1!F613&gt;=31,online_course_student_data_1!F613&lt;=40),"Mid Career",online_course_student_data_1!F613&gt;=41,"Senior")</f>
        <v>Mid Career</v>
      </c>
      <c r="P613" s="5" t="str" cm="1">
        <f t="array" ref="P613">_xlfn.IFS(AND((J613*100)+K613&gt;0,(J613*100)+K613&lt;=5),"Low",AND((J613*100)+K613&gt;5,(J613*100)+K613&lt;=15),"Medium",(J613*100)+K613&gt;15,"High")</f>
        <v>High</v>
      </c>
      <c r="Q613" s="24"/>
    </row>
    <row r="614" spans="1:17" x14ac:dyDescent="0.25">
      <c r="A614" s="4" t="s">
        <v>2654</v>
      </c>
      <c r="B614" s="5" t="str">
        <f>TRIM(PROPER(online_course_student_data_1!$B614))</f>
        <v>Kristina Martinez</v>
      </c>
      <c r="C614" s="4" t="str">
        <f>TRIM(CLEAN(online_course_student_data_1!$C614))</f>
        <v>stephanieweaver@bernard.com</v>
      </c>
      <c r="D614" s="5" t="str">
        <f>IF(LEFT(online_course_student_data_1!$D614,1)="F","Female","Male")</f>
        <v>Male</v>
      </c>
      <c r="E614" s="4" t="str">
        <f>IF(online_course_student_data_1!$E614="us","USA",IF(online_course_student_data_1!$E614="IN","INDIA",UPPER(online_course_student_data_1!$E614)))</f>
        <v>USA</v>
      </c>
      <c r="F614" s="13">
        <f>IF(OR(ISBLANK(online_course_student_data_1!F614),online_course_student_data_1!F614=0),ROUND(AVERAGE(online_course_student_data_1!F$2:F$1201),0),online_course_student_data_1!F614)</f>
        <v>21</v>
      </c>
      <c r="G614" s="10">
        <v>44696</v>
      </c>
      <c r="H614" s="5" t="str">
        <f>TRIM(online_course_student_data_1!H614)</f>
        <v>Project Management Essentials</v>
      </c>
      <c r="I614" s="5" t="str">
        <f>PROPER(TRIM(online_course_student_data_1!I614))</f>
        <v>Business</v>
      </c>
      <c r="J614" s="22">
        <f>IF(online_course_student_data_1!J614&gt;100%,online_course_student_data_1!J614/100,online_course_student_data_1!J614)</f>
        <v>0.84</v>
      </c>
      <c r="K614" s="11">
        <f>IF(online_course_student_data_1!K614&gt;2,online_course_student_data_1!K614/60,online_course_student_data_1!K614)</f>
        <v>2</v>
      </c>
      <c r="L614" s="4" t="s">
        <v>39</v>
      </c>
      <c r="M614" s="25">
        <f>IF(ISBLANK(online_course_student_data_1!M614),AVERAGE(1,5),IF(online_course_student_data_1!M614&gt;5,"5",online_course_student_data_1!M614))</f>
        <v>2</v>
      </c>
      <c r="N614" s="5">
        <f>LEN(online_course_student_data_1!N614)-LEN(SUBSTITUTE(online_course_student_data_1!N614,",",""))+1</f>
        <v>4</v>
      </c>
      <c r="O614" s="5" t="str" cm="1">
        <f t="array" ref="O614">_xlfn.IFS(OR(ISBLANK(online_course_student_data_1!F614),online_course_student_data_1!F614=0),"Unknown",AND(online_course_student_data_1!F614&gt;=18,online_course_student_data_1!F614&lt;=22),"Student",AND(online_course_student_data_1!F614&gt;=23,online_course_student_data_1!F614&lt;=30),"Early Career",AND(online_course_student_data_1!F614&gt;=31,online_course_student_data_1!F614&lt;=40),"Mid Career",online_course_student_data_1!F614&gt;=41,"Senior")</f>
        <v>Student</v>
      </c>
      <c r="P614" s="5" t="str" cm="1">
        <f t="array" ref="P614">_xlfn.IFS(AND((J614*100)+K614&gt;0,(J614*100)+K614&lt;=5),"Low",AND((J614*100)+K614&gt;5,(J614*100)+K614&lt;=15),"Medium",(J614*100)+K614&gt;15,"High")</f>
        <v>High</v>
      </c>
      <c r="Q614" s="24"/>
    </row>
    <row r="615" spans="1:17" x14ac:dyDescent="0.25">
      <c r="A615" s="4" t="s">
        <v>2658</v>
      </c>
      <c r="B615" s="5" t="str">
        <f>TRIM(PROPER(online_course_student_data_1!$B615))</f>
        <v>Kim Rivers</v>
      </c>
      <c r="C615" s="4" t="str">
        <f>TRIM(CLEAN(online_course_student_data_1!$C615))</f>
        <v>johnthornton@hotmail.com</v>
      </c>
      <c r="D615" s="5" t="str">
        <f>IF(LEFT(online_course_student_data_1!$D615,1)="F","Female","Male")</f>
        <v>Male</v>
      </c>
      <c r="E615" s="4" t="str">
        <f>IF(online_course_student_data_1!$E615="us","USA",IF(online_course_student_data_1!$E615="IN","INDIA",UPPER(online_course_student_data_1!$E615)))</f>
        <v>GERMANY</v>
      </c>
      <c r="F615" s="13">
        <f>IF(OR(ISBLANK(online_course_student_data_1!F615),online_course_student_data_1!F615=0),ROUND(AVERAGE(online_course_student_data_1!F$2:F$1201),0),online_course_student_data_1!F615)</f>
        <v>16</v>
      </c>
      <c r="G615" s="10">
        <v>45397</v>
      </c>
      <c r="H615" s="5" t="str">
        <f>TRIM(online_course_student_data_1!H615)</f>
        <v>HTML &amp; CSS Basics</v>
      </c>
      <c r="I615" s="5" t="str">
        <f>PROPER(TRIM(online_course_student_data_1!I615))</f>
        <v>Web Development</v>
      </c>
      <c r="J615" s="22">
        <f>IF(online_course_student_data_1!J615&gt;100%,online_course_student_data_1!J615/100,online_course_student_data_1!J615)</f>
        <v>0.76</v>
      </c>
      <c r="K615" s="11">
        <f>IF(online_course_student_data_1!K615&gt;2,online_course_student_data_1!K615/60,online_course_student_data_1!K615)</f>
        <v>1</v>
      </c>
      <c r="L615" s="4" t="s">
        <v>39</v>
      </c>
      <c r="M615" s="25">
        <f>IF(ISBLANK(online_course_student_data_1!M615),AVERAGE(1,5),IF(online_course_student_data_1!M615&gt;5,"5",online_course_student_data_1!M615))</f>
        <v>4</v>
      </c>
      <c r="N615" s="5">
        <f>LEN(online_course_student_data_1!N615)-LEN(SUBSTITUTE(online_course_student_data_1!N615,",",""))+1</f>
        <v>7</v>
      </c>
      <c r="O615" s="5" t="str" cm="1">
        <f t="array" ref="O615">_xlfn.IFS(OR(ISBLANK(online_course_student_data_1!F615),online_course_student_data_1!F615=0),"Unknown",AND(online_course_student_data_1!F615&gt;=18,online_course_student_data_1!F615&lt;=22),"Student",AND(online_course_student_data_1!F615&gt;=23,online_course_student_data_1!F615&lt;=30),"Early Career",AND(online_course_student_data_1!F615&gt;=31,online_course_student_data_1!F615&lt;=40),"Mid Career",online_course_student_data_1!F615&gt;=41,"Senior")</f>
        <v>Unknown</v>
      </c>
      <c r="P615" s="5" t="str" cm="1">
        <f t="array" ref="P615">_xlfn.IFS(AND((J615*100)+K615&gt;0,(J615*100)+K615&lt;=5),"Low",AND((J615*100)+K615&gt;5,(J615*100)+K615&lt;=15),"Medium",(J615*100)+K615&gt;15,"High")</f>
        <v>High</v>
      </c>
      <c r="Q615" s="24"/>
    </row>
    <row r="616" spans="1:17" x14ac:dyDescent="0.25">
      <c r="A616" s="4" t="s">
        <v>2661</v>
      </c>
      <c r="B616" s="5" t="str">
        <f>TRIM(PROPER(online_course_student_data_1!$B616))</f>
        <v>Kevin Henry</v>
      </c>
      <c r="C616" s="4" t="str">
        <f>TRIM(CLEAN(online_course_student_data_1!$C616))</f>
        <v>samuel60@stewart.com</v>
      </c>
      <c r="D616" s="5" t="str">
        <f>IF(LEFT(online_course_student_data_1!$D616,1)="F","Female","Male")</f>
        <v>Female</v>
      </c>
      <c r="E616" s="4" t="str">
        <f>IF(online_course_student_data_1!$E616="us","USA",IF(online_course_student_data_1!$E616="IN","INDIA",UPPER(online_course_student_data_1!$E616)))</f>
        <v>GERMANY</v>
      </c>
      <c r="F616" s="13">
        <f>IF(OR(ISBLANK(online_course_student_data_1!F616),online_course_student_data_1!F616=0),ROUND(AVERAGE(online_course_student_data_1!F$2:F$1201),0),online_course_student_data_1!F616)</f>
        <v>41</v>
      </c>
      <c r="G616" s="10">
        <v>45348</v>
      </c>
      <c r="H616" s="5" t="str">
        <f>TRIM(online_course_student_data_1!H616)</f>
        <v>Startup Strategy</v>
      </c>
      <c r="I616" s="5" t="str">
        <f>PROPER(TRIM(online_course_student_data_1!I616))</f>
        <v>Business</v>
      </c>
      <c r="J616" s="22">
        <f>IF(online_course_student_data_1!J616&gt;100%,online_course_student_data_1!J616/100,online_course_student_data_1!J616)</f>
        <v>0.16</v>
      </c>
      <c r="K616" s="11">
        <f>IF(online_course_student_data_1!K616&gt;2,online_course_student_data_1!K616/60,online_course_student_data_1!K616)</f>
        <v>1</v>
      </c>
      <c r="L616" s="4" t="s">
        <v>39</v>
      </c>
      <c r="M616" s="25" t="str">
        <f>IF(ISBLANK(online_course_student_data_1!M616),AVERAGE(1,5),IF(online_course_student_data_1!M616&gt;5,"5",online_course_student_data_1!M616))</f>
        <v>5</v>
      </c>
      <c r="N616" s="5">
        <f>LEN(online_course_student_data_1!N616)-LEN(SUBSTITUTE(online_course_student_data_1!N616,",",""))+1</f>
        <v>1</v>
      </c>
      <c r="O616" s="5" t="str" cm="1">
        <f t="array" ref="O616">_xlfn.IFS(OR(ISBLANK(online_course_student_data_1!F616),online_course_student_data_1!F616=0),"Unknown",AND(online_course_student_data_1!F616&gt;=18,online_course_student_data_1!F616&lt;=22),"Student",AND(online_course_student_data_1!F616&gt;=23,online_course_student_data_1!F616&lt;=30),"Early Career",AND(online_course_student_data_1!F616&gt;=31,online_course_student_data_1!F616&lt;=40),"Mid Career",online_course_student_data_1!F616&gt;=41,"Senior")</f>
        <v>Senior</v>
      </c>
      <c r="P616" s="5" t="str" cm="1">
        <f t="array" ref="P616">_xlfn.IFS(AND((J616*100)+K616&gt;0,(J616*100)+K616&lt;=5),"Low",AND((J616*100)+K616&gt;5,(J616*100)+K616&lt;=15),"Medium",(J616*100)+K616&gt;15,"High")</f>
        <v>High</v>
      </c>
      <c r="Q616" s="24"/>
    </row>
    <row r="617" spans="1:17" x14ac:dyDescent="0.25">
      <c r="A617" s="4" t="s">
        <v>2664</v>
      </c>
      <c r="B617" s="5" t="str">
        <f>TRIM(PROPER(online_course_student_data_1!$B617))</f>
        <v>Brandon Parker</v>
      </c>
      <c r="C617" s="4" t="str">
        <f>TRIM(CLEAN(online_course_student_data_1!$C617))</f>
        <v>brianwoodward@gmail.com</v>
      </c>
      <c r="D617" s="5" t="str">
        <f>IF(LEFT(online_course_student_data_1!$D617,1)="F","Female","Male")</f>
        <v>Female</v>
      </c>
      <c r="E617" s="4" t="str">
        <f>IF(online_course_student_data_1!$E617="us","USA",IF(online_course_student_data_1!$E617="IN","INDIA",UPPER(online_course_student_data_1!$E617)))</f>
        <v>UK</v>
      </c>
      <c r="F617" s="13">
        <f>IF(OR(ISBLANK(online_course_student_data_1!F617),online_course_student_data_1!F617=0),ROUND(AVERAGE(online_course_student_data_1!F$2:F$1201),0),online_course_student_data_1!F617)</f>
        <v>16</v>
      </c>
      <c r="G617" s="10">
        <v>45499</v>
      </c>
      <c r="H617" s="5" t="str">
        <f>TRIM(online_course_student_data_1!H617)</f>
        <v>Digital Marketing 101</v>
      </c>
      <c r="I617" s="5" t="str">
        <f>PROPER(TRIM(online_course_student_data_1!I617))</f>
        <v>Marketing</v>
      </c>
      <c r="J617" s="22">
        <f>IF(online_course_student_data_1!J617&gt;100%,online_course_student_data_1!J617/100,online_course_student_data_1!J617)</f>
        <v>0.82</v>
      </c>
      <c r="K617" s="11">
        <f>IF(online_course_student_data_1!K617&gt;2,online_course_student_data_1!K617/60,online_course_student_data_1!K617)</f>
        <v>0.75</v>
      </c>
      <c r="L617" s="4" t="s">
        <v>39</v>
      </c>
      <c r="M617" s="25" t="str">
        <f>IF(ISBLANK(online_course_student_data_1!M617),AVERAGE(1,5),IF(online_course_student_data_1!M617&gt;5,"5",online_course_student_data_1!M617))</f>
        <v>5</v>
      </c>
      <c r="N617" s="5">
        <f>LEN(online_course_student_data_1!N617)-LEN(SUBSTITUTE(online_course_student_data_1!N617,",",""))+1</f>
        <v>3</v>
      </c>
      <c r="O617" s="5" t="str" cm="1">
        <f t="array" ref="O617">_xlfn.IFS(OR(ISBLANK(online_course_student_data_1!F617),online_course_student_data_1!F617=0),"Unknown",AND(online_course_student_data_1!F617&gt;=18,online_course_student_data_1!F617&lt;=22),"Student",AND(online_course_student_data_1!F617&gt;=23,online_course_student_data_1!F617&lt;=30),"Early Career",AND(online_course_student_data_1!F617&gt;=31,online_course_student_data_1!F617&lt;=40),"Mid Career",online_course_student_data_1!F617&gt;=41,"Senior")</f>
        <v>Unknown</v>
      </c>
      <c r="P617" s="5" t="str" cm="1">
        <f t="array" ref="P617">_xlfn.IFS(AND((J617*100)+K617&gt;0,(J617*100)+K617&lt;=5),"Low",AND((J617*100)+K617&gt;5,(J617*100)+K617&lt;=15),"Medium",(J617*100)+K617&gt;15,"High")</f>
        <v>High</v>
      </c>
      <c r="Q617" s="24"/>
    </row>
    <row r="618" spans="1:17" x14ac:dyDescent="0.25">
      <c r="A618" s="4" t="s">
        <v>2669</v>
      </c>
      <c r="B618" s="5" t="str">
        <f>TRIM(PROPER(online_course_student_data_1!$B618))</f>
        <v>Charles Orozco</v>
      </c>
      <c r="C618" s="4" t="str">
        <f>TRIM(CLEAN(online_course_student_data_1!$C618))</f>
        <v>hdavid@gmail.com</v>
      </c>
      <c r="D618" s="5" t="str">
        <f>IF(LEFT(online_course_student_data_1!$D618,1)="F","Female","Male")</f>
        <v>Male</v>
      </c>
      <c r="E618" s="4" t="str">
        <f>IF(online_course_student_data_1!$E618="us","USA",IF(online_course_student_data_1!$E618="IN","INDIA",UPPER(online_course_student_data_1!$E618)))</f>
        <v>GERMANY</v>
      </c>
      <c r="F618" s="13">
        <f>IF(OR(ISBLANK(online_course_student_data_1!F618),online_course_student_data_1!F618=0),ROUND(AVERAGE(online_course_student_data_1!F$2:F$1201),0),online_course_student_data_1!F618)</f>
        <v>25</v>
      </c>
      <c r="G618" s="10">
        <v>44700</v>
      </c>
      <c r="H618" s="5" t="str">
        <f>TRIM(online_course_student_data_1!H618)</f>
        <v>Adobe Illustrator Mastery</v>
      </c>
      <c r="I618" s="5" t="str">
        <f>PROPER(TRIM(online_course_student_data_1!I618))</f>
        <v>Design</v>
      </c>
      <c r="J618" s="22">
        <f>IF(online_course_student_data_1!J618&gt;100%,online_course_student_data_1!J618/100,online_course_student_data_1!J618)</f>
        <v>0.51</v>
      </c>
      <c r="K618" s="11">
        <f>IF(online_course_student_data_1!K618&gt;2,online_course_student_data_1!K618/60,online_course_student_data_1!K618)</f>
        <v>2</v>
      </c>
      <c r="L618" s="4" t="s">
        <v>39</v>
      </c>
      <c r="M618" s="25">
        <f>IF(ISBLANK(online_course_student_data_1!M618),AVERAGE(1,5),IF(online_course_student_data_1!M618&gt;5,"5",online_course_student_data_1!M618))</f>
        <v>3</v>
      </c>
      <c r="N618" s="5">
        <f>LEN(online_course_student_data_1!N618)-LEN(SUBSTITUTE(online_course_student_data_1!N618,",",""))+1</f>
        <v>8</v>
      </c>
      <c r="O618" s="5" t="str" cm="1">
        <f t="array" ref="O618">_xlfn.IFS(OR(ISBLANK(online_course_student_data_1!F618),online_course_student_data_1!F618=0),"Unknown",AND(online_course_student_data_1!F618&gt;=18,online_course_student_data_1!F618&lt;=22),"Student",AND(online_course_student_data_1!F618&gt;=23,online_course_student_data_1!F618&lt;=30),"Early Career",AND(online_course_student_data_1!F618&gt;=31,online_course_student_data_1!F618&lt;=40),"Mid Career",online_course_student_data_1!F618&gt;=41,"Senior")</f>
        <v>Early Career</v>
      </c>
      <c r="P618" s="5" t="str" cm="1">
        <f t="array" ref="P618">_xlfn.IFS(AND((J618*100)+K618&gt;0,(J618*100)+K618&lt;=5),"Low",AND((J618*100)+K618&gt;5,(J618*100)+K618&lt;=15),"Medium",(J618*100)+K618&gt;15,"High")</f>
        <v>High</v>
      </c>
      <c r="Q618" s="24"/>
    </row>
    <row r="619" spans="1:17" x14ac:dyDescent="0.25">
      <c r="A619" s="4" t="s">
        <v>2674</v>
      </c>
      <c r="B619" s="5" t="str">
        <f>TRIM(PROPER(online_course_student_data_1!$B619))</f>
        <v>Jordan Gordon</v>
      </c>
      <c r="C619" s="4" t="str">
        <f>TRIM(CLEAN(online_course_student_data_1!$C619))</f>
        <v>bruce78@jones-johnson.com</v>
      </c>
      <c r="D619" s="5" t="str">
        <f>IF(LEFT(online_course_student_data_1!$D619,1)="F","Female","Male")</f>
        <v>Female</v>
      </c>
      <c r="E619" s="4" t="str">
        <f>IF(online_course_student_data_1!$E619="us","USA",IF(online_course_student_data_1!$E619="IN","INDIA",UPPER(online_course_student_data_1!$E619)))</f>
        <v>UK</v>
      </c>
      <c r="F619" s="13">
        <f>IF(OR(ISBLANK(online_course_student_data_1!F619),online_course_student_data_1!F619=0),ROUND(AVERAGE(online_course_student_data_1!F$2:F$1201),0),online_course_student_data_1!F619)</f>
        <v>42</v>
      </c>
      <c r="G619" s="10">
        <v>44972</v>
      </c>
      <c r="H619" s="5" t="str">
        <f>TRIM(online_course_student_data_1!H619)</f>
        <v>Graphic Design Basics</v>
      </c>
      <c r="I619" s="5" t="str">
        <f>PROPER(TRIM(online_course_student_data_1!I619))</f>
        <v>Design</v>
      </c>
      <c r="J619" s="22">
        <f>IF(online_course_student_data_1!J619&gt;100%,online_course_student_data_1!J619/100,online_course_student_data_1!J619)</f>
        <v>0.73</v>
      </c>
      <c r="K619" s="11">
        <f>IF(online_course_student_data_1!K619&gt;2,online_course_student_data_1!K619/60,online_course_student_data_1!K619)</f>
        <v>2</v>
      </c>
      <c r="L619" s="4" t="s">
        <v>32</v>
      </c>
      <c r="M619" s="25">
        <f>IF(ISBLANK(online_course_student_data_1!M619),AVERAGE(1,5),IF(online_course_student_data_1!M619&gt;5,"5",online_course_student_data_1!M619))</f>
        <v>2</v>
      </c>
      <c r="N619" s="5">
        <f>LEN(online_course_student_data_1!N619)-LEN(SUBSTITUTE(online_course_student_data_1!N619,",",""))+1</f>
        <v>5</v>
      </c>
      <c r="O619" s="5" t="str" cm="1">
        <f t="array" ref="O619">_xlfn.IFS(OR(ISBLANK(online_course_student_data_1!F619),online_course_student_data_1!F619=0),"Unknown",AND(online_course_student_data_1!F619&gt;=18,online_course_student_data_1!F619&lt;=22),"Student",AND(online_course_student_data_1!F619&gt;=23,online_course_student_data_1!F619&lt;=30),"Early Career",AND(online_course_student_data_1!F619&gt;=31,online_course_student_data_1!F619&lt;=40),"Mid Career",online_course_student_data_1!F619&gt;=41,"Senior")</f>
        <v>Senior</v>
      </c>
      <c r="P619" s="5" t="str" cm="1">
        <f t="array" ref="P619">_xlfn.IFS(AND((J619*100)+K619&gt;0,(J619*100)+K619&lt;=5),"Low",AND((J619*100)+K619&gt;5,(J619*100)+K619&lt;=15),"Medium",(J619*100)+K619&gt;15,"High")</f>
        <v>High</v>
      </c>
      <c r="Q619" s="24"/>
    </row>
    <row r="620" spans="1:17" x14ac:dyDescent="0.25">
      <c r="A620" s="4" t="s">
        <v>2679</v>
      </c>
      <c r="B620" s="5" t="str">
        <f>TRIM(PROPER(online_course_student_data_1!$B620))</f>
        <v>Danielle Peters</v>
      </c>
      <c r="C620" s="4" t="str">
        <f>TRIM(CLEAN(online_course_student_data_1!$C620))</f>
        <v>ashley71@mason.net</v>
      </c>
      <c r="D620" s="5" t="str">
        <f>IF(LEFT(online_course_student_data_1!$D620,1)="F","Female","Male")</f>
        <v>Female</v>
      </c>
      <c r="E620" s="4" t="str">
        <f>IF(online_course_student_data_1!$E620="us","USA",IF(online_course_student_data_1!$E620="IN","INDIA",UPPER(online_course_student_data_1!$E620)))</f>
        <v>UK</v>
      </c>
      <c r="F620" s="13">
        <f>IF(OR(ISBLANK(online_course_student_data_1!F620),online_course_student_data_1!F620=0),ROUND(AVERAGE(online_course_student_data_1!F$2:F$1201),0),online_course_student_data_1!F620)</f>
        <v>16</v>
      </c>
      <c r="G620" s="10">
        <v>44686</v>
      </c>
      <c r="H620" s="5" t="str">
        <f>TRIM(online_course_student_data_1!H620)</f>
        <v>Startup Strategy</v>
      </c>
      <c r="I620" s="5" t="str">
        <f>PROPER(TRIM(online_course_student_data_1!I620))</f>
        <v>Business</v>
      </c>
      <c r="J620" s="22">
        <f>IF(online_course_student_data_1!J620&gt;100%,online_course_student_data_1!J620/100,online_course_student_data_1!J620)</f>
        <v>0.43</v>
      </c>
      <c r="K620" s="11">
        <f>IF(online_course_student_data_1!K620&gt;2,online_course_student_data_1!K620/60,online_course_student_data_1!K620)</f>
        <v>2</v>
      </c>
      <c r="L620" s="4" t="s">
        <v>39</v>
      </c>
      <c r="M620" s="25">
        <f>IF(ISBLANK(online_course_student_data_1!M620),AVERAGE(1,5),IF(online_course_student_data_1!M620&gt;5,"5",online_course_student_data_1!M620))</f>
        <v>4</v>
      </c>
      <c r="N620" s="5">
        <f>LEN(online_course_student_data_1!N620)-LEN(SUBSTITUTE(online_course_student_data_1!N620,",",""))+1</f>
        <v>1</v>
      </c>
      <c r="O620" s="5" t="str" cm="1">
        <f t="array" ref="O620">_xlfn.IFS(OR(ISBLANK(online_course_student_data_1!F620),online_course_student_data_1!F620=0),"Unknown",AND(online_course_student_data_1!F620&gt;=18,online_course_student_data_1!F620&lt;=22),"Student",AND(online_course_student_data_1!F620&gt;=23,online_course_student_data_1!F620&lt;=30),"Early Career",AND(online_course_student_data_1!F620&gt;=31,online_course_student_data_1!F620&lt;=40),"Mid Career",online_course_student_data_1!F620&gt;=41,"Senior")</f>
        <v>Unknown</v>
      </c>
      <c r="P620" s="5" t="str" cm="1">
        <f t="array" ref="P620">_xlfn.IFS(AND((J620*100)+K620&gt;0,(J620*100)+K620&lt;=5),"Low",AND((J620*100)+K620&gt;5,(J620*100)+K620&lt;=15),"Medium",(J620*100)+K620&gt;15,"High")</f>
        <v>High</v>
      </c>
      <c r="Q620" s="24"/>
    </row>
    <row r="621" spans="1:17" x14ac:dyDescent="0.25">
      <c r="A621" s="4" t="s">
        <v>2682</v>
      </c>
      <c r="B621" s="5" t="str">
        <f>TRIM(PROPER(online_course_student_data_1!$B621))</f>
        <v>Thomas Hayes</v>
      </c>
      <c r="C621" s="4" t="str">
        <f>TRIM(CLEAN(online_course_student_data_1!$C621))</f>
        <v>nwoodward@delgado-jackson.com</v>
      </c>
      <c r="D621" s="5" t="str">
        <f>IF(LEFT(online_course_student_data_1!$D621,1)="F","Female","Male")</f>
        <v>Female</v>
      </c>
      <c r="E621" s="4" t="str">
        <f>IF(online_course_student_data_1!$E621="us","USA",IF(online_course_student_data_1!$E621="IN","INDIA",UPPER(online_course_student_data_1!$E621)))</f>
        <v>CANADA</v>
      </c>
      <c r="F621" s="13">
        <f>IF(OR(ISBLANK(online_course_student_data_1!F621),online_course_student_data_1!F621=0),ROUND(AVERAGE(online_course_student_data_1!F$2:F$1201),0),online_course_student_data_1!F621)</f>
        <v>25</v>
      </c>
      <c r="G621" s="10">
        <v>44919</v>
      </c>
      <c r="H621" s="5" t="str">
        <f>TRIM(online_course_student_data_1!H621)</f>
        <v>Graphic Design Basics</v>
      </c>
      <c r="I621" s="5" t="str">
        <f>PROPER(TRIM(online_course_student_data_1!I621))</f>
        <v>Design</v>
      </c>
      <c r="J621" s="22">
        <f>IF(online_course_student_data_1!J621&gt;100%,online_course_student_data_1!J621/100,online_course_student_data_1!J621)</f>
        <v>0.1</v>
      </c>
      <c r="K621" s="11">
        <f>IF(online_course_student_data_1!K621&gt;2,online_course_student_data_1!K621/60,online_course_student_data_1!K621)</f>
        <v>1</v>
      </c>
      <c r="L621" s="4" t="s">
        <v>32</v>
      </c>
      <c r="M621" s="25">
        <f>IF(ISBLANK(online_course_student_data_1!M621),AVERAGE(1,5),IF(online_course_student_data_1!M621&gt;5,"5",online_course_student_data_1!M621))</f>
        <v>3</v>
      </c>
      <c r="N621" s="5">
        <f>LEN(online_course_student_data_1!N621)-LEN(SUBSTITUTE(online_course_student_data_1!N621,",",""))+1</f>
        <v>5</v>
      </c>
      <c r="O621" s="5" t="str" cm="1">
        <f t="array" ref="O621">_xlfn.IFS(OR(ISBLANK(online_course_student_data_1!F621),online_course_student_data_1!F621=0),"Unknown",AND(online_course_student_data_1!F621&gt;=18,online_course_student_data_1!F621&lt;=22),"Student",AND(online_course_student_data_1!F621&gt;=23,online_course_student_data_1!F621&lt;=30),"Early Career",AND(online_course_student_data_1!F621&gt;=31,online_course_student_data_1!F621&lt;=40),"Mid Career",online_course_student_data_1!F621&gt;=41,"Senior")</f>
        <v>Early Career</v>
      </c>
      <c r="P621" s="5" t="str" cm="1">
        <f t="array" ref="P621">_xlfn.IFS(AND((J621*100)+K621&gt;0,(J621*100)+K621&lt;=5),"Low",AND((J621*100)+K621&gt;5,(J621*100)+K621&lt;=15),"Medium",(J621*100)+K621&gt;15,"High")</f>
        <v>Medium</v>
      </c>
      <c r="Q621" s="24"/>
    </row>
    <row r="622" spans="1:17" x14ac:dyDescent="0.25">
      <c r="A622" s="4" t="s">
        <v>2686</v>
      </c>
      <c r="B622" s="5" t="str">
        <f>TRIM(PROPER(online_course_student_data_1!$B622))</f>
        <v>Yvonne Kirby</v>
      </c>
      <c r="C622" s="4" t="str">
        <f>TRIM(CLEAN(online_course_student_data_1!$C622))</f>
        <v>brandon89@turner.com</v>
      </c>
      <c r="D622" s="5" t="str">
        <f>IF(LEFT(online_course_student_data_1!$D622,1)="F","Female","Male")</f>
        <v>Male</v>
      </c>
      <c r="E622" s="4" t="str">
        <f>IF(online_course_student_data_1!$E622="us","USA",IF(online_course_student_data_1!$E622="IN","INDIA",UPPER(online_course_student_data_1!$E622)))</f>
        <v>GERMANY</v>
      </c>
      <c r="F622" s="13">
        <f>IF(OR(ISBLANK(online_course_student_data_1!F622),online_course_student_data_1!F622=0),ROUND(AVERAGE(online_course_student_data_1!F$2:F$1201),0),online_course_student_data_1!F622)</f>
        <v>16</v>
      </c>
      <c r="G622" s="10">
        <v>45407</v>
      </c>
      <c r="H622" s="5" t="str">
        <f>TRIM(online_course_student_data_1!H622)</f>
        <v>Data Visualization with R</v>
      </c>
      <c r="I622" s="5" t="str">
        <f>PROPER(TRIM(online_course_student_data_1!I622))</f>
        <v>Data Science</v>
      </c>
      <c r="J622" s="22">
        <f>IF(online_course_student_data_1!J622&gt;100%,online_course_student_data_1!J622/100,online_course_student_data_1!J622)</f>
        <v>0.42</v>
      </c>
      <c r="K622" s="11">
        <f>IF(online_course_student_data_1!K622&gt;2,online_course_student_data_1!K622/60,online_course_student_data_1!K622)</f>
        <v>2</v>
      </c>
      <c r="L622" s="4" t="s">
        <v>39</v>
      </c>
      <c r="M622" s="25">
        <f>IF(ISBLANK(online_course_student_data_1!M622),AVERAGE(1,5),IF(online_course_student_data_1!M622&gt;5,"5",online_course_student_data_1!M622))</f>
        <v>3</v>
      </c>
      <c r="N622" s="5">
        <f>LEN(online_course_student_data_1!N622)-LEN(SUBSTITUTE(online_course_student_data_1!N622,",",""))+1</f>
        <v>4</v>
      </c>
      <c r="O622" s="5" t="str" cm="1">
        <f t="array" ref="O622">_xlfn.IFS(OR(ISBLANK(online_course_student_data_1!F622),online_course_student_data_1!F622=0),"Unknown",AND(online_course_student_data_1!F622&gt;=18,online_course_student_data_1!F622&lt;=22),"Student",AND(online_course_student_data_1!F622&gt;=23,online_course_student_data_1!F622&lt;=30),"Early Career",AND(online_course_student_data_1!F622&gt;=31,online_course_student_data_1!F622&lt;=40),"Mid Career",online_course_student_data_1!F622&gt;=41,"Senior")</f>
        <v>Unknown</v>
      </c>
      <c r="P622" s="5" t="str" cm="1">
        <f t="array" ref="P622">_xlfn.IFS(AND((J622*100)+K622&gt;0,(J622*100)+K622&lt;=5),"Low",AND((J622*100)+K622&gt;5,(J622*100)+K622&lt;=15),"Medium",(J622*100)+K622&gt;15,"High")</f>
        <v>High</v>
      </c>
      <c r="Q622" s="24"/>
    </row>
    <row r="623" spans="1:17" x14ac:dyDescent="0.25">
      <c r="A623" s="4" t="s">
        <v>2690</v>
      </c>
      <c r="B623" s="5" t="str">
        <f>TRIM(PROPER(online_course_student_data_1!$B623))</f>
        <v>Christine Wagner</v>
      </c>
      <c r="C623" s="4" t="str">
        <f>TRIM(CLEAN(online_course_student_data_1!$C623))</f>
        <v>cynthia74@gmail.com</v>
      </c>
      <c r="D623" s="5" t="str">
        <f>IF(LEFT(online_course_student_data_1!$D623,1)="F","Female","Male")</f>
        <v>Male</v>
      </c>
      <c r="E623" s="4" t="str">
        <f>IF(online_course_student_data_1!$E623="us","USA",IF(online_course_student_data_1!$E623="IN","INDIA",UPPER(online_course_student_data_1!$E623)))</f>
        <v>UK</v>
      </c>
      <c r="F623" s="13">
        <f>IF(OR(ISBLANK(online_course_student_data_1!F623),online_course_student_data_1!F623=0),ROUND(AVERAGE(online_course_student_data_1!F$2:F$1201),0),online_course_student_data_1!F623)</f>
        <v>16</v>
      </c>
      <c r="G623" s="10">
        <v>44815</v>
      </c>
      <c r="H623" s="5" t="str">
        <f>TRIM(online_course_student_data_1!H623)</f>
        <v>SEO Fundamentals</v>
      </c>
      <c r="I623" s="5" t="str">
        <f>PROPER(TRIM(online_course_student_data_1!I623))</f>
        <v>Marketing</v>
      </c>
      <c r="J623" s="22">
        <f>IF(online_course_student_data_1!J623&gt;100%,online_course_student_data_1!J623/100,online_course_student_data_1!J623)</f>
        <v>0.44</v>
      </c>
      <c r="K623" s="11">
        <f>IF(online_course_student_data_1!K623&gt;2,online_course_student_data_1!K623/60,online_course_student_data_1!K623)</f>
        <v>2</v>
      </c>
      <c r="L623" s="4" t="s">
        <v>39</v>
      </c>
      <c r="M623" s="25" t="str">
        <f>IF(ISBLANK(online_course_student_data_1!M623),AVERAGE(1,5),IF(online_course_student_data_1!M623&gt;5,"5",online_course_student_data_1!M623))</f>
        <v>5</v>
      </c>
      <c r="N623" s="5">
        <f>LEN(online_course_student_data_1!N623)-LEN(SUBSTITUTE(online_course_student_data_1!N623,",",""))+1</f>
        <v>1</v>
      </c>
      <c r="O623" s="5" t="str" cm="1">
        <f t="array" ref="O623">_xlfn.IFS(OR(ISBLANK(online_course_student_data_1!F623),online_course_student_data_1!F623=0),"Unknown",AND(online_course_student_data_1!F623&gt;=18,online_course_student_data_1!F623&lt;=22),"Student",AND(online_course_student_data_1!F623&gt;=23,online_course_student_data_1!F623&lt;=30),"Early Career",AND(online_course_student_data_1!F623&gt;=31,online_course_student_data_1!F623&lt;=40),"Mid Career",online_course_student_data_1!F623&gt;=41,"Senior")</f>
        <v>Unknown</v>
      </c>
      <c r="P623" s="5" t="str" cm="1">
        <f t="array" ref="P623">_xlfn.IFS(AND((J623*100)+K623&gt;0,(J623*100)+K623&lt;=5),"Low",AND((J623*100)+K623&gt;5,(J623*100)+K623&lt;=15),"Medium",(J623*100)+K623&gt;15,"High")</f>
        <v>High</v>
      </c>
      <c r="Q623" s="24"/>
    </row>
    <row r="624" spans="1:17" x14ac:dyDescent="0.25">
      <c r="A624" s="4" t="s">
        <v>2693</v>
      </c>
      <c r="B624" s="5" t="str">
        <f>TRIM(PROPER(online_course_student_data_1!$B624))</f>
        <v>Kyle Smith</v>
      </c>
      <c r="C624" s="4" t="str">
        <f>TRIM(CLEAN(online_course_student_data_1!$C624))</f>
        <v>lynchadam@chambers.net</v>
      </c>
      <c r="D624" s="5" t="str">
        <f>IF(LEFT(online_course_student_data_1!$D624,1)="F","Female","Male")</f>
        <v>Female</v>
      </c>
      <c r="E624" s="4" t="str">
        <f>IF(online_course_student_data_1!$E624="us","USA",IF(online_course_student_data_1!$E624="IN","INDIA",UPPER(online_course_student_data_1!$E624)))</f>
        <v>UK</v>
      </c>
      <c r="F624" s="13">
        <f>IF(OR(ISBLANK(online_course_student_data_1!F624),online_course_student_data_1!F624=0),ROUND(AVERAGE(online_course_student_data_1!F$2:F$1201),0),online_course_student_data_1!F624)</f>
        <v>28</v>
      </c>
      <c r="G624" s="10">
        <v>45686</v>
      </c>
      <c r="H624" s="5" t="str">
        <f>TRIM(online_course_student_data_1!H624)</f>
        <v>Graphic Design Basics</v>
      </c>
      <c r="I624" s="5" t="str">
        <f>PROPER(TRIM(online_course_student_data_1!I624))</f>
        <v>Design</v>
      </c>
      <c r="J624" s="22">
        <f>IF(online_course_student_data_1!J624&gt;100%,online_course_student_data_1!J624/100,online_course_student_data_1!J624)</f>
        <v>0.6</v>
      </c>
      <c r="K624" s="11">
        <f>IF(online_course_student_data_1!K624&gt;2,online_course_student_data_1!K624/60,online_course_student_data_1!K624)</f>
        <v>1</v>
      </c>
      <c r="L624" s="4" t="s">
        <v>39</v>
      </c>
      <c r="M624" s="25">
        <f>IF(ISBLANK(online_course_student_data_1!M624),AVERAGE(1,5),IF(online_course_student_data_1!M624&gt;5,"5",online_course_student_data_1!M624))</f>
        <v>2</v>
      </c>
      <c r="N624" s="5">
        <f>LEN(online_course_student_data_1!N624)-LEN(SUBSTITUTE(online_course_student_data_1!N624,",",""))+1</f>
        <v>4</v>
      </c>
      <c r="O624" s="5" t="str" cm="1">
        <f t="array" ref="O624">_xlfn.IFS(OR(ISBLANK(online_course_student_data_1!F624),online_course_student_data_1!F624=0),"Unknown",AND(online_course_student_data_1!F624&gt;=18,online_course_student_data_1!F624&lt;=22),"Student",AND(online_course_student_data_1!F624&gt;=23,online_course_student_data_1!F624&lt;=30),"Early Career",AND(online_course_student_data_1!F624&gt;=31,online_course_student_data_1!F624&lt;=40),"Mid Career",online_course_student_data_1!F624&gt;=41,"Senior")</f>
        <v>Early Career</v>
      </c>
      <c r="P624" s="5" t="str" cm="1">
        <f t="array" ref="P624">_xlfn.IFS(AND((J624*100)+K624&gt;0,(J624*100)+K624&lt;=5),"Low",AND((J624*100)+K624&gt;5,(J624*100)+K624&lt;=15),"Medium",(J624*100)+K624&gt;15,"High")</f>
        <v>High</v>
      </c>
      <c r="Q624" s="24"/>
    </row>
    <row r="625" spans="1:17" x14ac:dyDescent="0.25">
      <c r="A625" s="4" t="s">
        <v>2698</v>
      </c>
      <c r="B625" s="5" t="str">
        <f>TRIM(PROPER(online_course_student_data_1!$B625))</f>
        <v>Rachel Banks</v>
      </c>
      <c r="C625" s="4" t="str">
        <f>TRIM(CLEAN(online_course_student_data_1!$C625))</f>
        <v>staffordlisa@chambers-gomez.biz</v>
      </c>
      <c r="D625" s="5" t="str">
        <f>IF(LEFT(online_course_student_data_1!$D625,1)="F","Female","Male")</f>
        <v>Male</v>
      </c>
      <c r="E625" s="4" t="str">
        <f>IF(online_course_student_data_1!$E625="us","USA",IF(online_course_student_data_1!$E625="IN","INDIA",UPPER(online_course_student_data_1!$E625)))</f>
        <v>CANADA</v>
      </c>
      <c r="F625" s="13">
        <f>IF(OR(ISBLANK(online_course_student_data_1!F625),online_course_student_data_1!F625=0),ROUND(AVERAGE(online_course_student_data_1!F$2:F$1201),0),online_course_student_data_1!F625)</f>
        <v>41</v>
      </c>
      <c r="G625" s="10">
        <v>45739</v>
      </c>
      <c r="H625" s="5" t="str">
        <f>TRIM(online_course_student_data_1!H625)</f>
        <v>Adobe Illustrator Mastery</v>
      </c>
      <c r="I625" s="5" t="str">
        <f>PROPER(TRIM(online_course_student_data_1!I625))</f>
        <v>Design</v>
      </c>
      <c r="J625" s="22">
        <f>IF(online_course_student_data_1!J625&gt;100%,online_course_student_data_1!J625/100,online_course_student_data_1!J625)</f>
        <v>0.71</v>
      </c>
      <c r="K625" s="11">
        <f>IF(online_course_student_data_1!K625&gt;2,online_course_student_data_1!K625/60,online_course_student_data_1!K625)</f>
        <v>1.5</v>
      </c>
      <c r="L625" s="4" t="s">
        <v>39</v>
      </c>
      <c r="M625" s="25">
        <f>IF(ISBLANK(online_course_student_data_1!M625),AVERAGE(1,5),IF(online_course_student_data_1!M625&gt;5,"5",online_course_student_data_1!M625))</f>
        <v>1</v>
      </c>
      <c r="N625" s="5">
        <f>LEN(online_course_student_data_1!N625)-LEN(SUBSTITUTE(online_course_student_data_1!N625,",",""))+1</f>
        <v>7</v>
      </c>
      <c r="O625" s="5" t="str" cm="1">
        <f t="array" ref="O625">_xlfn.IFS(OR(ISBLANK(online_course_student_data_1!F625),online_course_student_data_1!F625=0),"Unknown",AND(online_course_student_data_1!F625&gt;=18,online_course_student_data_1!F625&lt;=22),"Student",AND(online_course_student_data_1!F625&gt;=23,online_course_student_data_1!F625&lt;=30),"Early Career",AND(online_course_student_data_1!F625&gt;=31,online_course_student_data_1!F625&lt;=40),"Mid Career",online_course_student_data_1!F625&gt;=41,"Senior")</f>
        <v>Senior</v>
      </c>
      <c r="P625" s="5" t="str" cm="1">
        <f t="array" ref="P625">_xlfn.IFS(AND((J625*100)+K625&gt;0,(J625*100)+K625&lt;=5),"Low",AND((J625*100)+K625&gt;5,(J625*100)+K625&lt;=15),"Medium",(J625*100)+K625&gt;15,"High")</f>
        <v>High</v>
      </c>
      <c r="Q625" s="24"/>
    </row>
    <row r="626" spans="1:17" x14ac:dyDescent="0.25">
      <c r="A626" s="4" t="s">
        <v>2702</v>
      </c>
      <c r="B626" s="5" t="str">
        <f>TRIM(PROPER(online_course_student_data_1!$B626))</f>
        <v>Melissa Smith</v>
      </c>
      <c r="C626" s="4" t="str">
        <f>TRIM(CLEAN(online_course_student_data_1!$C626))</f>
        <v>sharon70@gmail.com</v>
      </c>
      <c r="D626" s="5" t="str">
        <f>IF(LEFT(online_course_student_data_1!$D626,1)="F","Female","Male")</f>
        <v>Male</v>
      </c>
      <c r="E626" s="4" t="str">
        <f>IF(online_course_student_data_1!$E626="us","USA",IF(online_course_student_data_1!$E626="IN","INDIA",UPPER(online_course_student_data_1!$E626)))</f>
        <v>INDIA</v>
      </c>
      <c r="F626" s="13">
        <f>IF(OR(ISBLANK(online_course_student_data_1!F626),online_course_student_data_1!F626=0),ROUND(AVERAGE(online_course_student_data_1!F$2:F$1201),0),online_course_student_data_1!F626)</f>
        <v>36</v>
      </c>
      <c r="G626" s="10">
        <v>45592</v>
      </c>
      <c r="H626" s="5" t="str">
        <f>TRIM(online_course_student_data_1!H626)</f>
        <v>Project Management Essentials</v>
      </c>
      <c r="I626" s="5" t="str">
        <f>PROPER(TRIM(online_course_student_data_1!I626))</f>
        <v>Business</v>
      </c>
      <c r="J626" s="22">
        <f>IF(online_course_student_data_1!J626&gt;100%,online_course_student_data_1!J626/100,online_course_student_data_1!J626)</f>
        <v>0.96</v>
      </c>
      <c r="K626" s="11">
        <f>IF(online_course_student_data_1!K626&gt;2,online_course_student_data_1!K626/60,online_course_student_data_1!K626)</f>
        <v>2</v>
      </c>
      <c r="L626" s="4" t="s">
        <v>32</v>
      </c>
      <c r="M626" s="25">
        <f>IF(ISBLANK(online_course_student_data_1!M626),AVERAGE(1,5),IF(online_course_student_data_1!M626&gt;5,"5",online_course_student_data_1!M626))</f>
        <v>4</v>
      </c>
      <c r="N626" s="5">
        <f>LEN(online_course_student_data_1!N626)-LEN(SUBSTITUTE(online_course_student_data_1!N626,",",""))+1</f>
        <v>4</v>
      </c>
      <c r="O626" s="5" t="str" cm="1">
        <f t="array" ref="O626">_xlfn.IFS(OR(ISBLANK(online_course_student_data_1!F626),online_course_student_data_1!F626=0),"Unknown",AND(online_course_student_data_1!F626&gt;=18,online_course_student_data_1!F626&lt;=22),"Student",AND(online_course_student_data_1!F626&gt;=23,online_course_student_data_1!F626&lt;=30),"Early Career",AND(online_course_student_data_1!F626&gt;=31,online_course_student_data_1!F626&lt;=40),"Mid Career",online_course_student_data_1!F626&gt;=41,"Senior")</f>
        <v>Mid Career</v>
      </c>
      <c r="P626" s="5" t="str" cm="1">
        <f t="array" ref="P626">_xlfn.IFS(AND((J626*100)+K626&gt;0,(J626*100)+K626&lt;=5),"Low",AND((J626*100)+K626&gt;5,(J626*100)+K626&lt;=15),"Medium",(J626*100)+K626&gt;15,"High")</f>
        <v>High</v>
      </c>
      <c r="Q626" s="24"/>
    </row>
    <row r="627" spans="1:17" x14ac:dyDescent="0.25">
      <c r="A627" s="4" t="s">
        <v>2705</v>
      </c>
      <c r="B627" s="5" t="str">
        <f>TRIM(PROPER(online_course_student_data_1!$B627))</f>
        <v>Cheryl Velasquez</v>
      </c>
      <c r="C627" s="4" t="str">
        <f>TRIM(CLEAN(online_course_student_data_1!$C627))</f>
        <v>jimsnyder@yahoo.com</v>
      </c>
      <c r="D627" s="5" t="str">
        <f>IF(LEFT(online_course_student_data_1!$D627,1)="F","Female","Male")</f>
        <v>Male</v>
      </c>
      <c r="E627" s="4" t="str">
        <f>IF(online_course_student_data_1!$E627="us","USA",IF(online_course_student_data_1!$E627="IN","INDIA",UPPER(online_course_student_data_1!$E627)))</f>
        <v>GERMANY</v>
      </c>
      <c r="F627" s="13">
        <f>IF(OR(ISBLANK(online_course_student_data_1!F627),online_course_student_data_1!F627=0),ROUND(AVERAGE(online_course_student_data_1!F$2:F$1201),0),online_course_student_data_1!F627)</f>
        <v>30</v>
      </c>
      <c r="G627" s="10">
        <v>44747</v>
      </c>
      <c r="H627" s="5" t="str">
        <f>TRIM(online_course_student_data_1!H627)</f>
        <v>HTML &amp; CSS Basics</v>
      </c>
      <c r="I627" s="5" t="str">
        <f>PROPER(TRIM(online_course_student_data_1!I627))</f>
        <v>Web Development</v>
      </c>
      <c r="J627" s="22">
        <f>IF(online_course_student_data_1!J627&gt;100%,online_course_student_data_1!J627/100,online_course_student_data_1!J627)</f>
        <v>0.77</v>
      </c>
      <c r="K627" s="11">
        <f>IF(online_course_student_data_1!K627&gt;2,online_course_student_data_1!K627/60,online_course_student_data_1!K627)</f>
        <v>0.75</v>
      </c>
      <c r="L627" s="4" t="s">
        <v>39</v>
      </c>
      <c r="M627" s="25">
        <f>IF(ISBLANK(online_course_student_data_1!M627),AVERAGE(1,5),IF(online_course_student_data_1!M627&gt;5,"5",online_course_student_data_1!M627))</f>
        <v>5</v>
      </c>
      <c r="N627" s="5">
        <f>LEN(online_course_student_data_1!N627)-LEN(SUBSTITUTE(online_course_student_data_1!N627,",",""))+1</f>
        <v>6</v>
      </c>
      <c r="O627" s="5" t="str" cm="1">
        <f t="array" ref="O627">_xlfn.IFS(OR(ISBLANK(online_course_student_data_1!F627),online_course_student_data_1!F627=0),"Unknown",AND(online_course_student_data_1!F627&gt;=18,online_course_student_data_1!F627&lt;=22),"Student",AND(online_course_student_data_1!F627&gt;=23,online_course_student_data_1!F627&lt;=30),"Early Career",AND(online_course_student_data_1!F627&gt;=31,online_course_student_data_1!F627&lt;=40),"Mid Career",online_course_student_data_1!F627&gt;=41,"Senior")</f>
        <v>Early Career</v>
      </c>
      <c r="P627" s="5" t="str" cm="1">
        <f t="array" ref="P627">_xlfn.IFS(AND((J627*100)+K627&gt;0,(J627*100)+K627&lt;=5),"Low",AND((J627*100)+K627&gt;5,(J627*100)+K627&lt;=15),"Medium",(J627*100)+K627&gt;15,"High")</f>
        <v>High</v>
      </c>
      <c r="Q627" s="24"/>
    </row>
    <row r="628" spans="1:17" x14ac:dyDescent="0.25">
      <c r="A628" s="4" t="s">
        <v>2709</v>
      </c>
      <c r="B628" s="5" t="str">
        <f>TRIM(PROPER(online_course_student_data_1!$B628))</f>
        <v>Christine Gonzalez</v>
      </c>
      <c r="C628" s="4" t="str">
        <f>TRIM(CLEAN(online_course_student_data_1!$C628))</f>
        <v>kaneashley@yahoo.com</v>
      </c>
      <c r="D628" s="5" t="str">
        <f>IF(LEFT(online_course_student_data_1!$D628,1)="F","Female","Male")</f>
        <v>Male</v>
      </c>
      <c r="E628" s="4" t="str">
        <f>IF(online_course_student_data_1!$E628="us","USA",IF(online_course_student_data_1!$E628="IN","INDIA",UPPER(online_course_student_data_1!$E628)))</f>
        <v>INDIA</v>
      </c>
      <c r="F628" s="13">
        <f>IF(OR(ISBLANK(online_course_student_data_1!F628),online_course_student_data_1!F628=0),ROUND(AVERAGE(online_course_student_data_1!F$2:F$1201),0),online_course_student_data_1!F628)</f>
        <v>16</v>
      </c>
      <c r="G628" s="10">
        <v>44626</v>
      </c>
      <c r="H628" s="5" t="str">
        <f>TRIM(online_course_student_data_1!H628)</f>
        <v>Graphic Design Basics</v>
      </c>
      <c r="I628" s="5" t="str">
        <f>PROPER(TRIM(online_course_student_data_1!I628))</f>
        <v>Design</v>
      </c>
      <c r="J628" s="22">
        <f>IF(online_course_student_data_1!J628&gt;100%,online_course_student_data_1!J628/100,online_course_student_data_1!J628)</f>
        <v>0.81</v>
      </c>
      <c r="K628" s="11">
        <f>IF(online_course_student_data_1!K628&gt;2,online_course_student_data_1!K628/60,online_course_student_data_1!K628)</f>
        <v>0.75</v>
      </c>
      <c r="L628" s="4" t="s">
        <v>32</v>
      </c>
      <c r="M628" s="25">
        <f>IF(ISBLANK(online_course_student_data_1!M628),AVERAGE(1,5),IF(online_course_student_data_1!M628&gt;5,"5",online_course_student_data_1!M628))</f>
        <v>3</v>
      </c>
      <c r="N628" s="5">
        <f>LEN(online_course_student_data_1!N628)-LEN(SUBSTITUTE(online_course_student_data_1!N628,",",""))+1</f>
        <v>6</v>
      </c>
      <c r="O628" s="5" t="str" cm="1">
        <f t="array" ref="O628">_xlfn.IFS(OR(ISBLANK(online_course_student_data_1!F628),online_course_student_data_1!F628=0),"Unknown",AND(online_course_student_data_1!F628&gt;=18,online_course_student_data_1!F628&lt;=22),"Student",AND(online_course_student_data_1!F628&gt;=23,online_course_student_data_1!F628&lt;=30),"Early Career",AND(online_course_student_data_1!F628&gt;=31,online_course_student_data_1!F628&lt;=40),"Mid Career",online_course_student_data_1!F628&gt;=41,"Senior")</f>
        <v>Unknown</v>
      </c>
      <c r="P628" s="5" t="str" cm="1">
        <f t="array" ref="P628">_xlfn.IFS(AND((J628*100)+K628&gt;0,(J628*100)+K628&lt;=5),"Low",AND((J628*100)+K628&gt;5,(J628*100)+K628&lt;=15),"Medium",(J628*100)+K628&gt;15,"High")</f>
        <v>High</v>
      </c>
      <c r="Q628" s="24"/>
    </row>
    <row r="629" spans="1:17" x14ac:dyDescent="0.25">
      <c r="A629" s="4" t="s">
        <v>2712</v>
      </c>
      <c r="B629" s="5" t="str">
        <f>TRIM(PROPER(online_course_student_data_1!$B629))</f>
        <v>Melanie Cunningham</v>
      </c>
      <c r="C629" s="4" t="str">
        <f>TRIM(CLEAN(online_course_student_data_1!$C629))</f>
        <v>julieanderson@foley.com</v>
      </c>
      <c r="D629" s="5" t="str">
        <f>IF(LEFT(online_course_student_data_1!$D629,1)="F","Female","Male")</f>
        <v>Male</v>
      </c>
      <c r="E629" s="4" t="str">
        <f>IF(online_course_student_data_1!$E629="us","USA",IF(online_course_student_data_1!$E629="IN","INDIA",UPPER(online_course_student_data_1!$E629)))</f>
        <v>INDIA</v>
      </c>
      <c r="F629" s="13">
        <f>IF(OR(ISBLANK(online_course_student_data_1!F629),online_course_student_data_1!F629=0),ROUND(AVERAGE(online_course_student_data_1!F$2:F$1201),0),online_course_student_data_1!F629)</f>
        <v>34</v>
      </c>
      <c r="G629" s="10">
        <v>44922</v>
      </c>
      <c r="H629" s="5" t="str">
        <f>TRIM(online_course_student_data_1!H629)</f>
        <v>HTML &amp; CSS Basics</v>
      </c>
      <c r="I629" s="5" t="str">
        <f>PROPER(TRIM(online_course_student_data_1!I629))</f>
        <v>Web Development</v>
      </c>
      <c r="J629" s="22">
        <f>IF(online_course_student_data_1!J629&gt;100%,online_course_student_data_1!J629/100,online_course_student_data_1!J629)</f>
        <v>0.28999999999999998</v>
      </c>
      <c r="K629" s="11">
        <f>IF(online_course_student_data_1!K629&gt;2,online_course_student_data_1!K629/60,online_course_student_data_1!K629)</f>
        <v>2</v>
      </c>
      <c r="L629" s="4" t="s">
        <v>39</v>
      </c>
      <c r="M629" s="25">
        <f>IF(ISBLANK(online_course_student_data_1!M629),AVERAGE(1,5),IF(online_course_student_data_1!M629&gt;5,"5",online_course_student_data_1!M629))</f>
        <v>3</v>
      </c>
      <c r="N629" s="5">
        <f>LEN(online_course_student_data_1!N629)-LEN(SUBSTITUTE(online_course_student_data_1!N629,",",""))+1</f>
        <v>2</v>
      </c>
      <c r="O629" s="5" t="str" cm="1">
        <f t="array" ref="O629">_xlfn.IFS(OR(ISBLANK(online_course_student_data_1!F629),online_course_student_data_1!F629=0),"Unknown",AND(online_course_student_data_1!F629&gt;=18,online_course_student_data_1!F629&lt;=22),"Student",AND(online_course_student_data_1!F629&gt;=23,online_course_student_data_1!F629&lt;=30),"Early Career",AND(online_course_student_data_1!F629&gt;=31,online_course_student_data_1!F629&lt;=40),"Mid Career",online_course_student_data_1!F629&gt;=41,"Senior")</f>
        <v>Mid Career</v>
      </c>
      <c r="P629" s="5" t="str" cm="1">
        <f t="array" ref="P629">_xlfn.IFS(AND((J629*100)+K629&gt;0,(J629*100)+K629&lt;=5),"Low",AND((J629*100)+K629&gt;5,(J629*100)+K629&lt;=15),"Medium",(J629*100)+K629&gt;15,"High")</f>
        <v>High</v>
      </c>
      <c r="Q629" s="24"/>
    </row>
    <row r="630" spans="1:17" x14ac:dyDescent="0.25">
      <c r="A630" s="4" t="s">
        <v>2717</v>
      </c>
      <c r="B630" s="5" t="str">
        <f>TRIM(PROPER(online_course_student_data_1!$B630))</f>
        <v>Megan Mendez</v>
      </c>
      <c r="C630" s="4" t="str">
        <f>TRIM(CLEAN(online_course_student_data_1!$C630))</f>
        <v>pacedanielle@hotmail.com</v>
      </c>
      <c r="D630" s="5" t="str">
        <f>IF(LEFT(online_course_student_data_1!$D630,1)="F","Female","Male")</f>
        <v>Female</v>
      </c>
      <c r="E630" s="4" t="str">
        <f>IF(online_course_student_data_1!$E630="us","USA",IF(online_course_student_data_1!$E630="IN","INDIA",UPPER(online_course_student_data_1!$E630)))</f>
        <v>UK</v>
      </c>
      <c r="F630" s="13">
        <f>IF(OR(ISBLANK(online_course_student_data_1!F630),online_course_student_data_1!F630=0),ROUND(AVERAGE(online_course_student_data_1!F$2:F$1201),0),online_course_student_data_1!F630)</f>
        <v>45</v>
      </c>
      <c r="G630" s="10">
        <v>44956</v>
      </c>
      <c r="H630" s="5" t="str">
        <f>TRIM(online_course_student_data_1!H630)</f>
        <v>Graphic Design Basics</v>
      </c>
      <c r="I630" s="5" t="str">
        <f>PROPER(TRIM(online_course_student_data_1!I630))</f>
        <v>Design</v>
      </c>
      <c r="J630" s="22">
        <f>IF(online_course_student_data_1!J630&gt;100%,online_course_student_data_1!J630/100,online_course_student_data_1!J630)</f>
        <v>0.61</v>
      </c>
      <c r="K630" s="11">
        <f>IF(online_course_student_data_1!K630&gt;2,online_course_student_data_1!K630/60,online_course_student_data_1!K630)</f>
        <v>1.5</v>
      </c>
      <c r="L630" s="4" t="s">
        <v>39</v>
      </c>
      <c r="M630" s="25">
        <f>IF(ISBLANK(online_course_student_data_1!M630),AVERAGE(1,5),IF(online_course_student_data_1!M630&gt;5,"5",online_course_student_data_1!M630))</f>
        <v>3</v>
      </c>
      <c r="N630" s="5">
        <f>LEN(online_course_student_data_1!N630)-LEN(SUBSTITUTE(online_course_student_data_1!N630,",",""))+1</f>
        <v>2</v>
      </c>
      <c r="O630" s="5" t="str" cm="1">
        <f t="array" ref="O630">_xlfn.IFS(OR(ISBLANK(online_course_student_data_1!F630),online_course_student_data_1!F630=0),"Unknown",AND(online_course_student_data_1!F630&gt;=18,online_course_student_data_1!F630&lt;=22),"Student",AND(online_course_student_data_1!F630&gt;=23,online_course_student_data_1!F630&lt;=30),"Early Career",AND(online_course_student_data_1!F630&gt;=31,online_course_student_data_1!F630&lt;=40),"Mid Career",online_course_student_data_1!F630&gt;=41,"Senior")</f>
        <v>Senior</v>
      </c>
      <c r="P630" s="5" t="str" cm="1">
        <f t="array" ref="P630">_xlfn.IFS(AND((J630*100)+K630&gt;0,(J630*100)+K630&lt;=5),"Low",AND((J630*100)+K630&gt;5,(J630*100)+K630&lt;=15),"Medium",(J630*100)+K630&gt;15,"High")</f>
        <v>High</v>
      </c>
      <c r="Q630" s="24"/>
    </row>
    <row r="631" spans="1:17" x14ac:dyDescent="0.25">
      <c r="A631" s="4" t="s">
        <v>2721</v>
      </c>
      <c r="B631" s="5" t="str">
        <f>TRIM(PROPER(online_course_student_data_1!$B631))</f>
        <v>Jennifer Martinez</v>
      </c>
      <c r="C631" s="4" t="str">
        <f>TRIM(CLEAN(online_course_student_data_1!$C631))</f>
        <v>wward@gmail.com</v>
      </c>
      <c r="D631" s="5" t="str">
        <f>IF(LEFT(online_course_student_data_1!$D631,1)="F","Female","Male")</f>
        <v>Male</v>
      </c>
      <c r="E631" s="4" t="str">
        <f>IF(online_course_student_data_1!$E631="us","USA",IF(online_course_student_data_1!$E631="IN","INDIA",UPPER(online_course_student_data_1!$E631)))</f>
        <v>UK</v>
      </c>
      <c r="F631" s="13">
        <f>IF(OR(ISBLANK(online_course_student_data_1!F631),online_course_student_data_1!F631=0),ROUND(AVERAGE(online_course_student_data_1!F$2:F$1201),0),online_course_student_data_1!F631)</f>
        <v>16</v>
      </c>
      <c r="G631" s="10">
        <v>44738</v>
      </c>
      <c r="H631" s="5" t="str">
        <f>TRIM(online_course_student_data_1!H631)</f>
        <v>Graphic Design Basics</v>
      </c>
      <c r="I631" s="5" t="str">
        <f>PROPER(TRIM(online_course_student_data_1!I631))</f>
        <v>Design</v>
      </c>
      <c r="J631" s="22">
        <f>IF(online_course_student_data_1!J631&gt;100%,online_course_student_data_1!J631/100,online_course_student_data_1!J631)</f>
        <v>0.91</v>
      </c>
      <c r="K631" s="11">
        <f>IF(online_course_student_data_1!K631&gt;2,online_course_student_data_1!K631/60,online_course_student_data_1!K631)</f>
        <v>0.75</v>
      </c>
      <c r="L631" s="4" t="s">
        <v>39</v>
      </c>
      <c r="M631" s="25">
        <f>IF(ISBLANK(online_course_student_data_1!M631),AVERAGE(1,5),IF(online_course_student_data_1!M631&gt;5,"5",online_course_student_data_1!M631))</f>
        <v>3</v>
      </c>
      <c r="N631" s="5">
        <f>LEN(online_course_student_data_1!N631)-LEN(SUBSTITUTE(online_course_student_data_1!N631,",",""))+1</f>
        <v>5</v>
      </c>
      <c r="O631" s="5" t="str" cm="1">
        <f t="array" ref="O631">_xlfn.IFS(OR(ISBLANK(online_course_student_data_1!F631),online_course_student_data_1!F631=0),"Unknown",AND(online_course_student_data_1!F631&gt;=18,online_course_student_data_1!F631&lt;=22),"Student",AND(online_course_student_data_1!F631&gt;=23,online_course_student_data_1!F631&lt;=30),"Early Career",AND(online_course_student_data_1!F631&gt;=31,online_course_student_data_1!F631&lt;=40),"Mid Career",online_course_student_data_1!F631&gt;=41,"Senior")</f>
        <v>Unknown</v>
      </c>
      <c r="P631" s="5" t="str" cm="1">
        <f t="array" ref="P631">_xlfn.IFS(AND((J631*100)+K631&gt;0,(J631*100)+K631&lt;=5),"Low",AND((J631*100)+K631&gt;5,(J631*100)+K631&lt;=15),"Medium",(J631*100)+K631&gt;15,"High")</f>
        <v>High</v>
      </c>
      <c r="Q631" s="24"/>
    </row>
    <row r="632" spans="1:17" x14ac:dyDescent="0.25">
      <c r="A632" s="4" t="s">
        <v>2725</v>
      </c>
      <c r="B632" s="5" t="str">
        <f>TRIM(PROPER(online_course_student_data_1!$B632))</f>
        <v>Emily Myers</v>
      </c>
      <c r="C632" s="4" t="str">
        <f>TRIM(CLEAN(online_course_student_data_1!$C632))</f>
        <v>beardlindsey@hotmail.com</v>
      </c>
      <c r="D632" s="5" t="str">
        <f>IF(LEFT(online_course_student_data_1!$D632,1)="F","Female","Male")</f>
        <v>Female</v>
      </c>
      <c r="E632" s="4" t="str">
        <f>IF(online_course_student_data_1!$E632="us","USA",IF(online_course_student_data_1!$E632="IN","INDIA",UPPER(online_course_student_data_1!$E632)))</f>
        <v>INDIA</v>
      </c>
      <c r="F632" s="13">
        <f>IF(OR(ISBLANK(online_course_student_data_1!F632),online_course_student_data_1!F632=0),ROUND(AVERAGE(online_course_student_data_1!F$2:F$1201),0),online_course_student_data_1!F632)</f>
        <v>16</v>
      </c>
      <c r="G632" s="10">
        <v>45006</v>
      </c>
      <c r="H632" s="5" t="str">
        <f>TRIM(online_course_student_data_1!H632)</f>
        <v>SEO Fundamentals</v>
      </c>
      <c r="I632" s="5" t="str">
        <f>PROPER(TRIM(online_course_student_data_1!I632))</f>
        <v>Marketing</v>
      </c>
      <c r="J632" s="22">
        <f>IF(online_course_student_data_1!J632&gt;100%,online_course_student_data_1!J632/100,online_course_student_data_1!J632)</f>
        <v>0.05</v>
      </c>
      <c r="K632" s="11">
        <f>IF(online_course_student_data_1!K632&gt;2,online_course_student_data_1!K632/60,online_course_student_data_1!K632)</f>
        <v>2</v>
      </c>
      <c r="L632" s="4" t="s">
        <v>39</v>
      </c>
      <c r="M632" s="25">
        <f>IF(ISBLANK(online_course_student_data_1!M632),AVERAGE(1,5),IF(online_course_student_data_1!M632&gt;5,"5",online_course_student_data_1!M632))</f>
        <v>3</v>
      </c>
      <c r="N632" s="5">
        <f>LEN(online_course_student_data_1!N632)-LEN(SUBSTITUTE(online_course_student_data_1!N632,",",""))+1</f>
        <v>8</v>
      </c>
      <c r="O632" s="5" t="str" cm="1">
        <f t="array" ref="O632">_xlfn.IFS(OR(ISBLANK(online_course_student_data_1!F632),online_course_student_data_1!F632=0),"Unknown",AND(online_course_student_data_1!F632&gt;=18,online_course_student_data_1!F632&lt;=22),"Student",AND(online_course_student_data_1!F632&gt;=23,online_course_student_data_1!F632&lt;=30),"Early Career",AND(online_course_student_data_1!F632&gt;=31,online_course_student_data_1!F632&lt;=40),"Mid Career",online_course_student_data_1!F632&gt;=41,"Senior")</f>
        <v>Unknown</v>
      </c>
      <c r="P632" s="5" t="str" cm="1">
        <f t="array" ref="P632">_xlfn.IFS(AND((J632*100)+K632&gt;0,(J632*100)+K632&lt;=5),"Low",AND((J632*100)+K632&gt;5,(J632*100)+K632&lt;=15),"Medium",(J632*100)+K632&gt;15,"High")</f>
        <v>Medium</v>
      </c>
      <c r="Q632" s="24"/>
    </row>
    <row r="633" spans="1:17" x14ac:dyDescent="0.25">
      <c r="A633" s="4" t="s">
        <v>2730</v>
      </c>
      <c r="B633" s="5" t="str">
        <f>TRIM(PROPER(online_course_student_data_1!$B633))</f>
        <v>David Martin</v>
      </c>
      <c r="C633" s="4" t="str">
        <f>TRIM(CLEAN(online_course_student_data_1!$C633))</f>
        <v>garrettcolin@yahoo.com</v>
      </c>
      <c r="D633" s="5" t="str">
        <f>IF(LEFT(online_course_student_data_1!$D633,1)="F","Female","Male")</f>
        <v>Male</v>
      </c>
      <c r="E633" s="4" t="str">
        <f>IF(online_course_student_data_1!$E633="us","USA",IF(online_course_student_data_1!$E633="IN","INDIA",UPPER(online_course_student_data_1!$E633)))</f>
        <v>USA</v>
      </c>
      <c r="F633" s="13">
        <f>IF(OR(ISBLANK(online_course_student_data_1!F633),online_course_student_data_1!F633=0),ROUND(AVERAGE(online_course_student_data_1!F$2:F$1201),0),online_course_student_data_1!F633)</f>
        <v>16</v>
      </c>
      <c r="G633" s="10">
        <v>45008</v>
      </c>
      <c r="H633" s="5" t="str">
        <f>TRIM(online_course_student_data_1!H633)</f>
        <v>Digital Marketing 101</v>
      </c>
      <c r="I633" s="5" t="str">
        <f>PROPER(TRIM(online_course_student_data_1!I633))</f>
        <v>Marketing</v>
      </c>
      <c r="J633" s="22">
        <f>IF(online_course_student_data_1!J633&gt;100%,online_course_student_data_1!J633/100,online_course_student_data_1!J633)</f>
        <v>0.79</v>
      </c>
      <c r="K633" s="11">
        <f>IF(online_course_student_data_1!K633&gt;2,online_course_student_data_1!K633/60,online_course_student_data_1!K633)</f>
        <v>1.5</v>
      </c>
      <c r="L633" s="4" t="s">
        <v>39</v>
      </c>
      <c r="M633" s="25">
        <f>IF(ISBLANK(online_course_student_data_1!M633),AVERAGE(1,5),IF(online_course_student_data_1!M633&gt;5,"5",online_course_student_data_1!M633))</f>
        <v>3</v>
      </c>
      <c r="N633" s="5">
        <f>LEN(online_course_student_data_1!N633)-LEN(SUBSTITUTE(online_course_student_data_1!N633,",",""))+1</f>
        <v>7</v>
      </c>
      <c r="O633" s="5" t="str" cm="1">
        <f t="array" ref="O633">_xlfn.IFS(OR(ISBLANK(online_course_student_data_1!F633),online_course_student_data_1!F633=0),"Unknown",AND(online_course_student_data_1!F633&gt;=18,online_course_student_data_1!F633&lt;=22),"Student",AND(online_course_student_data_1!F633&gt;=23,online_course_student_data_1!F633&lt;=30),"Early Career",AND(online_course_student_data_1!F633&gt;=31,online_course_student_data_1!F633&lt;=40),"Mid Career",online_course_student_data_1!F633&gt;=41,"Senior")</f>
        <v>Unknown</v>
      </c>
      <c r="P633" s="5" t="str" cm="1">
        <f t="array" ref="P633">_xlfn.IFS(AND((J633*100)+K633&gt;0,(J633*100)+K633&lt;=5),"Low",AND((J633*100)+K633&gt;5,(J633*100)+K633&lt;=15),"Medium",(J633*100)+K633&gt;15,"High")</f>
        <v>High</v>
      </c>
      <c r="Q633" s="24"/>
    </row>
    <row r="634" spans="1:17" x14ac:dyDescent="0.25">
      <c r="A634" s="4" t="s">
        <v>2734</v>
      </c>
      <c r="B634" s="5" t="str">
        <f>TRIM(PROPER(online_course_student_data_1!$B634))</f>
        <v>Felicia Wright</v>
      </c>
      <c r="C634" s="4" t="str">
        <f>TRIM(CLEAN(online_course_student_data_1!$C634))</f>
        <v>vallen@underwood.com</v>
      </c>
      <c r="D634" s="5" t="str">
        <f>IF(LEFT(online_course_student_data_1!$D634,1)="F","Female","Male")</f>
        <v>Female</v>
      </c>
      <c r="E634" s="4" t="str">
        <f>IF(online_course_student_data_1!$E634="us","USA",IF(online_course_student_data_1!$E634="IN","INDIA",UPPER(online_course_student_data_1!$E634)))</f>
        <v>USA</v>
      </c>
      <c r="F634" s="13">
        <f>IF(OR(ISBLANK(online_course_student_data_1!F634),online_course_student_data_1!F634=0),ROUND(AVERAGE(online_course_student_data_1!F$2:F$1201),0),online_course_student_data_1!F634)</f>
        <v>16</v>
      </c>
      <c r="G634" s="10">
        <v>45475</v>
      </c>
      <c r="H634" s="5" t="str">
        <f>TRIM(online_course_student_data_1!H634)</f>
        <v>JavaScript Bootcamp</v>
      </c>
      <c r="I634" s="5" t="str">
        <f>PROPER(TRIM(online_course_student_data_1!I634))</f>
        <v>Web Development</v>
      </c>
      <c r="J634" s="22">
        <f>IF(online_course_student_data_1!J634&gt;100%,online_course_student_data_1!J634/100,online_course_student_data_1!J634)</f>
        <v>0.89</v>
      </c>
      <c r="K634" s="11">
        <f>IF(online_course_student_data_1!K634&gt;2,online_course_student_data_1!K634/60,online_course_student_data_1!K634)</f>
        <v>1</v>
      </c>
      <c r="L634" s="4" t="s">
        <v>32</v>
      </c>
      <c r="M634" s="25">
        <f>IF(ISBLANK(online_course_student_data_1!M634),AVERAGE(1,5),IF(online_course_student_data_1!M634&gt;5,"5",online_course_student_data_1!M634))</f>
        <v>3</v>
      </c>
      <c r="N634" s="5">
        <f>LEN(online_course_student_data_1!N634)-LEN(SUBSTITUTE(online_course_student_data_1!N634,",",""))+1</f>
        <v>5</v>
      </c>
      <c r="O634" s="5" t="str" cm="1">
        <f t="array" ref="O634">_xlfn.IFS(OR(ISBLANK(online_course_student_data_1!F634),online_course_student_data_1!F634=0),"Unknown",AND(online_course_student_data_1!F634&gt;=18,online_course_student_data_1!F634&lt;=22),"Student",AND(online_course_student_data_1!F634&gt;=23,online_course_student_data_1!F634&lt;=30),"Early Career",AND(online_course_student_data_1!F634&gt;=31,online_course_student_data_1!F634&lt;=40),"Mid Career",online_course_student_data_1!F634&gt;=41,"Senior")</f>
        <v>Unknown</v>
      </c>
      <c r="P634" s="5" t="str" cm="1">
        <f t="array" ref="P634">_xlfn.IFS(AND((J634*100)+K634&gt;0,(J634*100)+K634&lt;=5),"Low",AND((J634*100)+K634&gt;5,(J634*100)+K634&lt;=15),"Medium",(J634*100)+K634&gt;15,"High")</f>
        <v>High</v>
      </c>
      <c r="Q634" s="24"/>
    </row>
    <row r="635" spans="1:17" x14ac:dyDescent="0.25">
      <c r="A635" s="4" t="s">
        <v>2738</v>
      </c>
      <c r="B635" s="5" t="str">
        <f>TRIM(PROPER(online_course_student_data_1!$B635))</f>
        <v>Lori Riley</v>
      </c>
      <c r="C635" s="4" t="str">
        <f>TRIM(CLEAN(online_course_student_data_1!$C635))</f>
        <v>rangelnicholas@brown.info</v>
      </c>
      <c r="D635" s="5" t="str">
        <f>IF(LEFT(online_course_student_data_1!$D635,1)="F","Female","Male")</f>
        <v>Female</v>
      </c>
      <c r="E635" s="4" t="str">
        <f>IF(online_course_student_data_1!$E635="us","USA",IF(online_course_student_data_1!$E635="IN","INDIA",UPPER(online_course_student_data_1!$E635)))</f>
        <v>UK</v>
      </c>
      <c r="F635" s="13">
        <f>IF(OR(ISBLANK(online_course_student_data_1!F635),online_course_student_data_1!F635=0),ROUND(AVERAGE(online_course_student_data_1!F$2:F$1201),0),online_course_student_data_1!F635)</f>
        <v>16</v>
      </c>
      <c r="G635" s="10">
        <v>44771</v>
      </c>
      <c r="H635" s="5" t="str">
        <f>TRIM(online_course_student_data_1!H635)</f>
        <v>Python for Data Science</v>
      </c>
      <c r="I635" s="5" t="str">
        <f>PROPER(TRIM(online_course_student_data_1!I635))</f>
        <v>Data Science</v>
      </c>
      <c r="J635" s="22">
        <f>IF(online_course_student_data_1!J635&gt;100%,online_course_student_data_1!J635/100,online_course_student_data_1!J635)</f>
        <v>0.32</v>
      </c>
      <c r="K635" s="11">
        <f>IF(online_course_student_data_1!K635&gt;2,online_course_student_data_1!K635/60,online_course_student_data_1!K635)</f>
        <v>2</v>
      </c>
      <c r="L635" s="4" t="s">
        <v>39</v>
      </c>
      <c r="M635" s="25">
        <f>IF(ISBLANK(online_course_student_data_1!M635),AVERAGE(1,5),IF(online_course_student_data_1!M635&gt;5,"5",online_course_student_data_1!M635))</f>
        <v>2</v>
      </c>
      <c r="N635" s="5">
        <f>LEN(online_course_student_data_1!N635)-LEN(SUBSTITUTE(online_course_student_data_1!N635,",",""))+1</f>
        <v>6</v>
      </c>
      <c r="O635" s="5" t="str" cm="1">
        <f t="array" ref="O635">_xlfn.IFS(OR(ISBLANK(online_course_student_data_1!F635),online_course_student_data_1!F635=0),"Unknown",AND(online_course_student_data_1!F635&gt;=18,online_course_student_data_1!F635&lt;=22),"Student",AND(online_course_student_data_1!F635&gt;=23,online_course_student_data_1!F635&lt;=30),"Early Career",AND(online_course_student_data_1!F635&gt;=31,online_course_student_data_1!F635&lt;=40),"Mid Career",online_course_student_data_1!F635&gt;=41,"Senior")</f>
        <v>Unknown</v>
      </c>
      <c r="P635" s="5" t="str" cm="1">
        <f t="array" ref="P635">_xlfn.IFS(AND((J635*100)+K635&gt;0,(J635*100)+K635&lt;=5),"Low",AND((J635*100)+K635&gt;5,(J635*100)+K635&lt;=15),"Medium",(J635*100)+K635&gt;15,"High")</f>
        <v>High</v>
      </c>
      <c r="Q635" s="24"/>
    </row>
    <row r="636" spans="1:17" x14ac:dyDescent="0.25">
      <c r="A636" s="4" t="s">
        <v>2743</v>
      </c>
      <c r="B636" s="5" t="str">
        <f>TRIM(PROPER(online_course_student_data_1!$B636))</f>
        <v>Michael Hansen</v>
      </c>
      <c r="C636" s="4" t="str">
        <f>TRIM(CLEAN(online_course_student_data_1!$C636))</f>
        <v>nmorales@yahoo.com</v>
      </c>
      <c r="D636" s="5" t="str">
        <f>IF(LEFT(online_course_student_data_1!$D636,1)="F","Female","Male")</f>
        <v>Female</v>
      </c>
      <c r="E636" s="4" t="str">
        <f>IF(online_course_student_data_1!$E636="us","USA",IF(online_course_student_data_1!$E636="IN","INDIA",UPPER(online_course_student_data_1!$E636)))</f>
        <v>USA</v>
      </c>
      <c r="F636" s="13">
        <f>IF(OR(ISBLANK(online_course_student_data_1!F636),online_course_student_data_1!F636=0),ROUND(AVERAGE(online_course_student_data_1!F$2:F$1201),0),online_course_student_data_1!F636)</f>
        <v>16</v>
      </c>
      <c r="G636" s="10">
        <v>44568</v>
      </c>
      <c r="H636" s="5" t="str">
        <f>TRIM(online_course_student_data_1!H636)</f>
        <v>Graphic Design Basics</v>
      </c>
      <c r="I636" s="5" t="str">
        <f>PROPER(TRIM(online_course_student_data_1!I636))</f>
        <v>Design</v>
      </c>
      <c r="J636" s="22">
        <f>IF(online_course_student_data_1!J636&gt;100%,online_course_student_data_1!J636/100,online_course_student_data_1!J636)</f>
        <v>0.17</v>
      </c>
      <c r="K636" s="11">
        <f>IF(online_course_student_data_1!K636&gt;2,online_course_student_data_1!K636/60,online_course_student_data_1!K636)</f>
        <v>2</v>
      </c>
      <c r="L636" s="4" t="s">
        <v>39</v>
      </c>
      <c r="M636" s="25">
        <f>IF(ISBLANK(online_course_student_data_1!M636),AVERAGE(1,5),IF(online_course_student_data_1!M636&gt;5,"5",online_course_student_data_1!M636))</f>
        <v>3</v>
      </c>
      <c r="N636" s="5">
        <f>LEN(online_course_student_data_1!N636)-LEN(SUBSTITUTE(online_course_student_data_1!N636,",",""))+1</f>
        <v>1</v>
      </c>
      <c r="O636" s="5" t="str" cm="1">
        <f t="array" ref="O636">_xlfn.IFS(OR(ISBLANK(online_course_student_data_1!F636),online_course_student_data_1!F636=0),"Unknown",AND(online_course_student_data_1!F636&gt;=18,online_course_student_data_1!F636&lt;=22),"Student",AND(online_course_student_data_1!F636&gt;=23,online_course_student_data_1!F636&lt;=30),"Early Career",AND(online_course_student_data_1!F636&gt;=31,online_course_student_data_1!F636&lt;=40),"Mid Career",online_course_student_data_1!F636&gt;=41,"Senior")</f>
        <v>Unknown</v>
      </c>
      <c r="P636" s="5" t="str" cm="1">
        <f t="array" ref="P636">_xlfn.IFS(AND((J636*100)+K636&gt;0,(J636*100)+K636&lt;=5),"Low",AND((J636*100)+K636&gt;5,(J636*100)+K636&lt;=15),"Medium",(J636*100)+K636&gt;15,"High")</f>
        <v>High</v>
      </c>
      <c r="Q636" s="24"/>
    </row>
    <row r="637" spans="1:17" x14ac:dyDescent="0.25">
      <c r="A637" s="4" t="s">
        <v>2746</v>
      </c>
      <c r="B637" s="5" t="str">
        <f>TRIM(PROPER(online_course_student_data_1!$B637))</f>
        <v>Jody Marshall</v>
      </c>
      <c r="C637" s="4" t="str">
        <f>TRIM(CLEAN(online_course_student_data_1!$C637))</f>
        <v>morgansharon@gmail.com</v>
      </c>
      <c r="D637" s="5" t="str">
        <f>IF(LEFT(online_course_student_data_1!$D637,1)="F","Female","Male")</f>
        <v>Male</v>
      </c>
      <c r="E637" s="4" t="str">
        <f>IF(online_course_student_data_1!$E637="us","USA",IF(online_course_student_data_1!$E637="IN","INDIA",UPPER(online_course_student_data_1!$E637)))</f>
        <v>USA</v>
      </c>
      <c r="F637" s="13">
        <f>IF(OR(ISBLANK(online_course_student_data_1!F637),online_course_student_data_1!F637=0),ROUND(AVERAGE(online_course_student_data_1!F$2:F$1201),0),online_course_student_data_1!F637)</f>
        <v>16</v>
      </c>
      <c r="G637" s="10">
        <v>45020</v>
      </c>
      <c r="H637" s="5" t="str">
        <f>TRIM(online_course_student_data_1!H637)</f>
        <v>Graphic Design Basics</v>
      </c>
      <c r="I637" s="5" t="str">
        <f>PROPER(TRIM(online_course_student_data_1!I637))</f>
        <v>Design</v>
      </c>
      <c r="J637" s="22">
        <f>IF(online_course_student_data_1!J637&gt;100%,online_course_student_data_1!J637/100,online_course_student_data_1!J637)</f>
        <v>0.21</v>
      </c>
      <c r="K637" s="11">
        <f>IF(online_course_student_data_1!K637&gt;2,online_course_student_data_1!K637/60,online_course_student_data_1!K637)</f>
        <v>2</v>
      </c>
      <c r="L637" s="4" t="s">
        <v>32</v>
      </c>
      <c r="M637" s="25" t="str">
        <f>IF(ISBLANK(online_course_student_data_1!M637),AVERAGE(1,5),IF(online_course_student_data_1!M637&gt;5,"5",online_course_student_data_1!M637))</f>
        <v>5</v>
      </c>
      <c r="N637" s="5">
        <f>LEN(online_course_student_data_1!N637)-LEN(SUBSTITUTE(online_course_student_data_1!N637,",",""))+1</f>
        <v>8</v>
      </c>
      <c r="O637" s="5" t="str" cm="1">
        <f t="array" ref="O637">_xlfn.IFS(OR(ISBLANK(online_course_student_data_1!F637),online_course_student_data_1!F637=0),"Unknown",AND(online_course_student_data_1!F637&gt;=18,online_course_student_data_1!F637&lt;=22),"Student",AND(online_course_student_data_1!F637&gt;=23,online_course_student_data_1!F637&lt;=30),"Early Career",AND(online_course_student_data_1!F637&gt;=31,online_course_student_data_1!F637&lt;=40),"Mid Career",online_course_student_data_1!F637&gt;=41,"Senior")</f>
        <v>Unknown</v>
      </c>
      <c r="P637" s="5" t="str" cm="1">
        <f t="array" ref="P637">_xlfn.IFS(AND((J637*100)+K637&gt;0,(J637*100)+K637&lt;=5),"Low",AND((J637*100)+K637&gt;5,(J637*100)+K637&lt;=15),"Medium",(J637*100)+K637&gt;15,"High")</f>
        <v>High</v>
      </c>
      <c r="Q637" s="24"/>
    </row>
    <row r="638" spans="1:17" x14ac:dyDescent="0.25">
      <c r="A638" s="4" t="s">
        <v>2750</v>
      </c>
      <c r="B638" s="5" t="str">
        <f>TRIM(PROPER(online_course_student_data_1!$B638))</f>
        <v>Adam Reeves</v>
      </c>
      <c r="C638" s="4" t="str">
        <f>TRIM(CLEAN(online_course_student_data_1!$C638))</f>
        <v>danascott@olson-oliver.com</v>
      </c>
      <c r="D638" s="5" t="str">
        <f>IF(LEFT(online_course_student_data_1!$D638,1)="F","Female","Male")</f>
        <v>Female</v>
      </c>
      <c r="E638" s="4" t="str">
        <f>IF(online_course_student_data_1!$E638="us","USA",IF(online_course_student_data_1!$E638="IN","INDIA",UPPER(online_course_student_data_1!$E638)))</f>
        <v>UK</v>
      </c>
      <c r="F638" s="13">
        <f>IF(OR(ISBLANK(online_course_student_data_1!F638),online_course_student_data_1!F638=0),ROUND(AVERAGE(online_course_student_data_1!F$2:F$1201),0),online_course_student_data_1!F638)</f>
        <v>40</v>
      </c>
      <c r="G638" s="10">
        <v>45629</v>
      </c>
      <c r="H638" s="5" t="str">
        <f>TRIM(online_course_student_data_1!H638)</f>
        <v>Data Visualization with R</v>
      </c>
      <c r="I638" s="5" t="str">
        <f>PROPER(TRIM(online_course_student_data_1!I638))</f>
        <v>Data Science</v>
      </c>
      <c r="J638" s="22">
        <f>IF(online_course_student_data_1!J638&gt;100%,online_course_student_data_1!J638/100,online_course_student_data_1!J638)</f>
        <v>0.22</v>
      </c>
      <c r="K638" s="11">
        <f>IF(online_course_student_data_1!K638&gt;2,online_course_student_data_1!K638/60,online_course_student_data_1!K638)</f>
        <v>1.5</v>
      </c>
      <c r="L638" s="4" t="s">
        <v>32</v>
      </c>
      <c r="M638" s="25">
        <f>IF(ISBLANK(online_course_student_data_1!M638),AVERAGE(1,5),IF(online_course_student_data_1!M638&gt;5,"5",online_course_student_data_1!M638))</f>
        <v>2</v>
      </c>
      <c r="N638" s="5">
        <f>LEN(online_course_student_data_1!N638)-LEN(SUBSTITUTE(online_course_student_data_1!N638,",",""))+1</f>
        <v>5</v>
      </c>
      <c r="O638" s="5" t="str" cm="1">
        <f t="array" ref="O638">_xlfn.IFS(OR(ISBLANK(online_course_student_data_1!F638),online_course_student_data_1!F638=0),"Unknown",AND(online_course_student_data_1!F638&gt;=18,online_course_student_data_1!F638&lt;=22),"Student",AND(online_course_student_data_1!F638&gt;=23,online_course_student_data_1!F638&lt;=30),"Early Career",AND(online_course_student_data_1!F638&gt;=31,online_course_student_data_1!F638&lt;=40),"Mid Career",online_course_student_data_1!F638&gt;=41,"Senior")</f>
        <v>Mid Career</v>
      </c>
      <c r="P638" s="5" t="str" cm="1">
        <f t="array" ref="P638">_xlfn.IFS(AND((J638*100)+K638&gt;0,(J638*100)+K638&lt;=5),"Low",AND((J638*100)+K638&gt;5,(J638*100)+K638&lt;=15),"Medium",(J638*100)+K638&gt;15,"High")</f>
        <v>High</v>
      </c>
      <c r="Q638" s="24"/>
    </row>
    <row r="639" spans="1:17" x14ac:dyDescent="0.25">
      <c r="A639" s="4" t="s">
        <v>2754</v>
      </c>
      <c r="B639" s="5" t="str">
        <f>TRIM(PROPER(online_course_student_data_1!$B639))</f>
        <v>Kevin Palmer</v>
      </c>
      <c r="C639" s="4" t="str">
        <f>TRIM(CLEAN(online_course_student_data_1!$C639))</f>
        <v>brandy82@gmail.com</v>
      </c>
      <c r="D639" s="5" t="str">
        <f>IF(LEFT(online_course_student_data_1!$D639,1)="F","Female","Male")</f>
        <v>Female</v>
      </c>
      <c r="E639" s="4" t="str">
        <f>IF(online_course_student_data_1!$E639="us","USA",IF(online_course_student_data_1!$E639="IN","INDIA",UPPER(online_course_student_data_1!$E639)))</f>
        <v>INDIA</v>
      </c>
      <c r="F639" s="13">
        <f>IF(OR(ISBLANK(online_course_student_data_1!F639),online_course_student_data_1!F639=0),ROUND(AVERAGE(online_course_student_data_1!F$2:F$1201),0),online_course_student_data_1!F639)</f>
        <v>25</v>
      </c>
      <c r="G639" s="10">
        <v>45035</v>
      </c>
      <c r="H639" s="5" t="str">
        <f>TRIM(online_course_student_data_1!H639)</f>
        <v>Machine Learning A-Z</v>
      </c>
      <c r="I639" s="5" t="str">
        <f>PROPER(TRIM(online_course_student_data_1!I639))</f>
        <v>Data Science</v>
      </c>
      <c r="J639" s="22">
        <f>IF(online_course_student_data_1!J639&gt;100%,online_course_student_data_1!J639/100,online_course_student_data_1!J639)</f>
        <v>0</v>
      </c>
      <c r="K639" s="11">
        <f>IF(online_course_student_data_1!K639&gt;2,online_course_student_data_1!K639/60,online_course_student_data_1!K639)</f>
        <v>2</v>
      </c>
      <c r="L639" s="4" t="s">
        <v>39</v>
      </c>
      <c r="M639" s="25">
        <f>IF(ISBLANK(online_course_student_data_1!M639),AVERAGE(1,5),IF(online_course_student_data_1!M639&gt;5,"5",online_course_student_data_1!M639))</f>
        <v>1</v>
      </c>
      <c r="N639" s="5">
        <f>LEN(online_course_student_data_1!N639)-LEN(SUBSTITUTE(online_course_student_data_1!N639,",",""))+1</f>
        <v>5</v>
      </c>
      <c r="O639" s="5" t="str" cm="1">
        <f t="array" ref="O639">_xlfn.IFS(OR(ISBLANK(online_course_student_data_1!F639),online_course_student_data_1!F639=0),"Unknown",AND(online_course_student_data_1!F639&gt;=18,online_course_student_data_1!F639&lt;=22),"Student",AND(online_course_student_data_1!F639&gt;=23,online_course_student_data_1!F639&lt;=30),"Early Career",AND(online_course_student_data_1!F639&gt;=31,online_course_student_data_1!F639&lt;=40),"Mid Career",online_course_student_data_1!F639&gt;=41,"Senior")</f>
        <v>Early Career</v>
      </c>
      <c r="P639" s="5" t="str" cm="1">
        <f t="array" ref="P639">_xlfn.IFS(AND((J639*100)+K639&gt;0,(J639*100)+K639&lt;=5),"Low",AND((J639*100)+K639&gt;5,(J639*100)+K639&lt;=15),"Medium",(J639*100)+K639&gt;15,"High")</f>
        <v>Low</v>
      </c>
      <c r="Q639" s="24"/>
    </row>
    <row r="640" spans="1:17" x14ac:dyDescent="0.25">
      <c r="A640" s="4" t="s">
        <v>2759</v>
      </c>
      <c r="B640" s="5" t="str">
        <f>TRIM(PROPER(online_course_student_data_1!$B640))</f>
        <v>Adam Willis</v>
      </c>
      <c r="C640" s="4" t="str">
        <f>TRIM(CLEAN(online_course_student_data_1!$C640))</f>
        <v>younglori@trevino.com</v>
      </c>
      <c r="D640" s="5" t="str">
        <f>IF(LEFT(online_course_student_data_1!$D640,1)="F","Female","Male")</f>
        <v>Male</v>
      </c>
      <c r="E640" s="4" t="str">
        <f>IF(online_course_student_data_1!$E640="us","USA",IF(online_course_student_data_1!$E640="IN","INDIA",UPPER(online_course_student_data_1!$E640)))</f>
        <v>UK</v>
      </c>
      <c r="F640" s="13">
        <f>IF(OR(ISBLANK(online_course_student_data_1!F640),online_course_student_data_1!F640=0),ROUND(AVERAGE(online_course_student_data_1!F$2:F$1201),0),online_course_student_data_1!F640)</f>
        <v>16</v>
      </c>
      <c r="G640" s="10">
        <v>45416</v>
      </c>
      <c r="H640" s="5" t="str">
        <f>TRIM(online_course_student_data_1!H640)</f>
        <v>Python for Data Science</v>
      </c>
      <c r="I640" s="5" t="str">
        <f>PROPER(TRIM(online_course_student_data_1!I640))</f>
        <v>Data Science</v>
      </c>
      <c r="J640" s="22">
        <f>IF(online_course_student_data_1!J640&gt;100%,online_course_student_data_1!J640/100,online_course_student_data_1!J640)</f>
        <v>0.08</v>
      </c>
      <c r="K640" s="11">
        <f>IF(online_course_student_data_1!K640&gt;2,online_course_student_data_1!K640/60,online_course_student_data_1!K640)</f>
        <v>1.5</v>
      </c>
      <c r="L640" s="4" t="s">
        <v>32</v>
      </c>
      <c r="M640" s="25">
        <f>IF(ISBLANK(online_course_student_data_1!M640),AVERAGE(1,5),IF(online_course_student_data_1!M640&gt;5,"5",online_course_student_data_1!M640))</f>
        <v>2</v>
      </c>
      <c r="N640" s="5">
        <f>LEN(online_course_student_data_1!N640)-LEN(SUBSTITUTE(online_course_student_data_1!N640,",",""))+1</f>
        <v>6</v>
      </c>
      <c r="O640" s="5" t="str" cm="1">
        <f t="array" ref="O640">_xlfn.IFS(OR(ISBLANK(online_course_student_data_1!F640),online_course_student_data_1!F640=0),"Unknown",AND(online_course_student_data_1!F640&gt;=18,online_course_student_data_1!F640&lt;=22),"Student",AND(online_course_student_data_1!F640&gt;=23,online_course_student_data_1!F640&lt;=30),"Early Career",AND(online_course_student_data_1!F640&gt;=31,online_course_student_data_1!F640&lt;=40),"Mid Career",online_course_student_data_1!F640&gt;=41,"Senior")</f>
        <v>Unknown</v>
      </c>
      <c r="P640" s="5" t="str" cm="1">
        <f t="array" ref="P640">_xlfn.IFS(AND((J640*100)+K640&gt;0,(J640*100)+K640&lt;=5),"Low",AND((J640*100)+K640&gt;5,(J640*100)+K640&lt;=15),"Medium",(J640*100)+K640&gt;15,"High")</f>
        <v>Medium</v>
      </c>
      <c r="Q640" s="24"/>
    </row>
    <row r="641" spans="1:17" x14ac:dyDescent="0.25">
      <c r="A641" s="4" t="s">
        <v>2763</v>
      </c>
      <c r="B641" s="5" t="str">
        <f>TRIM(PROPER(online_course_student_data_1!$B641))</f>
        <v>Michael Neal</v>
      </c>
      <c r="C641" s="4" t="str">
        <f>TRIM(CLEAN(online_course_student_data_1!$C641))</f>
        <v>melissa95@hotmail.com</v>
      </c>
      <c r="D641" s="5" t="str">
        <f>IF(LEFT(online_course_student_data_1!$D641,1)="F","Female","Male")</f>
        <v>Female</v>
      </c>
      <c r="E641" s="4" t="str">
        <f>IF(online_course_student_data_1!$E641="us","USA",IF(online_course_student_data_1!$E641="IN","INDIA",UPPER(online_course_student_data_1!$E641)))</f>
        <v>USA</v>
      </c>
      <c r="F641" s="13">
        <f>IF(OR(ISBLANK(online_course_student_data_1!F641),online_course_student_data_1!F641=0),ROUND(AVERAGE(online_course_student_data_1!F$2:F$1201),0),online_course_student_data_1!F641)</f>
        <v>16</v>
      </c>
      <c r="G641" s="10">
        <v>45653</v>
      </c>
      <c r="H641" s="5" t="str">
        <f>TRIM(online_course_student_data_1!H641)</f>
        <v>Finance 101</v>
      </c>
      <c r="I641" s="5" t="str">
        <f>PROPER(TRIM(online_course_student_data_1!I641))</f>
        <v>Business</v>
      </c>
      <c r="J641" s="22">
        <f>IF(online_course_student_data_1!J641&gt;100%,online_course_student_data_1!J641/100,online_course_student_data_1!J641)</f>
        <v>0.69</v>
      </c>
      <c r="K641" s="11">
        <f>IF(online_course_student_data_1!K641&gt;2,online_course_student_data_1!K641/60,online_course_student_data_1!K641)</f>
        <v>0.75</v>
      </c>
      <c r="L641" s="4" t="s">
        <v>39</v>
      </c>
      <c r="M641" s="25">
        <f>IF(ISBLANK(online_course_student_data_1!M641),AVERAGE(1,5),IF(online_course_student_data_1!M641&gt;5,"5",online_course_student_data_1!M641))</f>
        <v>4</v>
      </c>
      <c r="N641" s="5">
        <f>LEN(online_course_student_data_1!N641)-LEN(SUBSTITUTE(online_course_student_data_1!N641,",",""))+1</f>
        <v>4</v>
      </c>
      <c r="O641" s="5" t="str" cm="1">
        <f t="array" ref="O641">_xlfn.IFS(OR(ISBLANK(online_course_student_data_1!F641),online_course_student_data_1!F641=0),"Unknown",AND(online_course_student_data_1!F641&gt;=18,online_course_student_data_1!F641&lt;=22),"Student",AND(online_course_student_data_1!F641&gt;=23,online_course_student_data_1!F641&lt;=30),"Early Career",AND(online_course_student_data_1!F641&gt;=31,online_course_student_data_1!F641&lt;=40),"Mid Career",online_course_student_data_1!F641&gt;=41,"Senior")</f>
        <v>Unknown</v>
      </c>
      <c r="P641" s="5" t="str" cm="1">
        <f t="array" ref="P641">_xlfn.IFS(AND((J641*100)+K641&gt;0,(J641*100)+K641&lt;=5),"Low",AND((J641*100)+K641&gt;5,(J641*100)+K641&lt;=15),"Medium",(J641*100)+K641&gt;15,"High")</f>
        <v>High</v>
      </c>
      <c r="Q641" s="24"/>
    </row>
    <row r="642" spans="1:17" x14ac:dyDescent="0.25">
      <c r="A642" s="4" t="s">
        <v>2767</v>
      </c>
      <c r="B642" s="5" t="str">
        <f>TRIM(PROPER(online_course_student_data_1!$B642))</f>
        <v>Richard Williams</v>
      </c>
      <c r="C642" s="4" t="str">
        <f>TRIM(CLEAN(online_course_student_data_1!$C642))</f>
        <v>fowlerheather@hanson-allen.com</v>
      </c>
      <c r="D642" s="5" t="str">
        <f>IF(LEFT(online_course_student_data_1!$D642,1)="F","Female","Male")</f>
        <v>Female</v>
      </c>
      <c r="E642" s="4" t="str">
        <f>IF(online_course_student_data_1!$E642="us","USA",IF(online_course_student_data_1!$E642="IN","INDIA",UPPER(online_course_student_data_1!$E642)))</f>
        <v>INDIA</v>
      </c>
      <c r="F642" s="13">
        <f>IF(OR(ISBLANK(online_course_student_data_1!F642),online_course_student_data_1!F642=0),ROUND(AVERAGE(online_course_student_data_1!F$2:F$1201),0),online_course_student_data_1!F642)</f>
        <v>20</v>
      </c>
      <c r="G642" s="10">
        <v>45123</v>
      </c>
      <c r="H642" s="5" t="str">
        <f>TRIM(online_course_student_data_1!H642)</f>
        <v>Startup Strategy</v>
      </c>
      <c r="I642" s="5" t="str">
        <f>PROPER(TRIM(online_course_student_data_1!I642))</f>
        <v>Business</v>
      </c>
      <c r="J642" s="22">
        <f>IF(online_course_student_data_1!J642&gt;100%,online_course_student_data_1!J642/100,online_course_student_data_1!J642)</f>
        <v>0.08</v>
      </c>
      <c r="K642" s="11">
        <f>IF(online_course_student_data_1!K642&gt;2,online_course_student_data_1!K642/60,online_course_student_data_1!K642)</f>
        <v>1.5</v>
      </c>
      <c r="L642" s="4" t="s">
        <v>32</v>
      </c>
      <c r="M642" s="25">
        <f>IF(ISBLANK(online_course_student_data_1!M642),AVERAGE(1,5),IF(online_course_student_data_1!M642&gt;5,"5",online_course_student_data_1!M642))</f>
        <v>3</v>
      </c>
      <c r="N642" s="5">
        <f>LEN(online_course_student_data_1!N642)-LEN(SUBSTITUTE(online_course_student_data_1!N642,",",""))+1</f>
        <v>7</v>
      </c>
      <c r="O642" s="5" t="str" cm="1">
        <f t="array" ref="O642">_xlfn.IFS(OR(ISBLANK(online_course_student_data_1!F642),online_course_student_data_1!F642=0),"Unknown",AND(online_course_student_data_1!F642&gt;=18,online_course_student_data_1!F642&lt;=22),"Student",AND(online_course_student_data_1!F642&gt;=23,online_course_student_data_1!F642&lt;=30),"Early Career",AND(online_course_student_data_1!F642&gt;=31,online_course_student_data_1!F642&lt;=40),"Mid Career",online_course_student_data_1!F642&gt;=41,"Senior")</f>
        <v>Student</v>
      </c>
      <c r="P642" s="5" t="str" cm="1">
        <f t="array" ref="P642">_xlfn.IFS(AND((J642*100)+K642&gt;0,(J642*100)+K642&lt;=5),"Low",AND((J642*100)+K642&gt;5,(J642*100)+K642&lt;=15),"Medium",(J642*100)+K642&gt;15,"High")</f>
        <v>Medium</v>
      </c>
      <c r="Q642" s="24"/>
    </row>
    <row r="643" spans="1:17" x14ac:dyDescent="0.25">
      <c r="A643" s="4" t="s">
        <v>2772</v>
      </c>
      <c r="B643" s="5" t="str">
        <f>TRIM(PROPER(online_course_student_data_1!$B643))</f>
        <v>Heidi Jones Md</v>
      </c>
      <c r="C643" s="4" t="str">
        <f>TRIM(CLEAN(online_course_student_data_1!$C643))</f>
        <v>kellylee@durham.com</v>
      </c>
      <c r="D643" s="5" t="str">
        <f>IF(LEFT(online_course_student_data_1!$D643,1)="F","Female","Male")</f>
        <v>Male</v>
      </c>
      <c r="E643" s="4" t="str">
        <f>IF(online_course_student_data_1!$E643="us","USA",IF(online_course_student_data_1!$E643="IN","INDIA",UPPER(online_course_student_data_1!$E643)))</f>
        <v>INDIA</v>
      </c>
      <c r="F643" s="13">
        <f>IF(OR(ISBLANK(online_course_student_data_1!F643),online_course_student_data_1!F643=0),ROUND(AVERAGE(online_course_student_data_1!F$2:F$1201),0),online_course_student_data_1!F643)</f>
        <v>16</v>
      </c>
      <c r="G643" s="10">
        <v>45241</v>
      </c>
      <c r="H643" s="5" t="str">
        <f>TRIM(online_course_student_data_1!H643)</f>
        <v>Graphic Design Basics</v>
      </c>
      <c r="I643" s="5" t="str">
        <f>PROPER(TRIM(online_course_student_data_1!I643))</f>
        <v>Design</v>
      </c>
      <c r="J643" s="22">
        <f>IF(online_course_student_data_1!J643&gt;100%,online_course_student_data_1!J643/100,online_course_student_data_1!J643)</f>
        <v>0.76</v>
      </c>
      <c r="K643" s="11">
        <f>IF(online_course_student_data_1!K643&gt;2,online_course_student_data_1!K643/60,online_course_student_data_1!K643)</f>
        <v>2</v>
      </c>
      <c r="L643" s="4" t="s">
        <v>39</v>
      </c>
      <c r="M643" s="25">
        <f>IF(ISBLANK(online_course_student_data_1!M643),AVERAGE(1,5),IF(online_course_student_data_1!M643&gt;5,"5",online_course_student_data_1!M643))</f>
        <v>3</v>
      </c>
      <c r="N643" s="5">
        <f>LEN(online_course_student_data_1!N643)-LEN(SUBSTITUTE(online_course_student_data_1!N643,",",""))+1</f>
        <v>3</v>
      </c>
      <c r="O643" s="5" t="str" cm="1">
        <f t="array" ref="O643">_xlfn.IFS(OR(ISBLANK(online_course_student_data_1!F643),online_course_student_data_1!F643=0),"Unknown",AND(online_course_student_data_1!F643&gt;=18,online_course_student_data_1!F643&lt;=22),"Student",AND(online_course_student_data_1!F643&gt;=23,online_course_student_data_1!F643&lt;=30),"Early Career",AND(online_course_student_data_1!F643&gt;=31,online_course_student_data_1!F643&lt;=40),"Mid Career",online_course_student_data_1!F643&gt;=41,"Senior")</f>
        <v>Unknown</v>
      </c>
      <c r="P643" s="5" t="str" cm="1">
        <f t="array" ref="P643">_xlfn.IFS(AND((J643*100)+K643&gt;0,(J643*100)+K643&lt;=5),"Low",AND((J643*100)+K643&gt;5,(J643*100)+K643&lt;=15),"Medium",(J643*100)+K643&gt;15,"High")</f>
        <v>High</v>
      </c>
      <c r="Q643" s="24"/>
    </row>
    <row r="644" spans="1:17" x14ac:dyDescent="0.25">
      <c r="A644" s="4" t="s">
        <v>2776</v>
      </c>
      <c r="B644" s="5" t="str">
        <f>TRIM(PROPER(online_course_student_data_1!$B644))</f>
        <v>Christopher Abbott</v>
      </c>
      <c r="C644" s="4" t="str">
        <f>TRIM(CLEAN(online_course_student_data_1!$C644))</f>
        <v>jamesthompson@lozano-smith.com</v>
      </c>
      <c r="D644" s="5" t="str">
        <f>IF(LEFT(online_course_student_data_1!$D644,1)="F","Female","Male")</f>
        <v>Female</v>
      </c>
      <c r="E644" s="4" t="str">
        <f>IF(online_course_student_data_1!$E644="us","USA",IF(online_course_student_data_1!$E644="IN","INDIA",UPPER(online_course_student_data_1!$E644)))</f>
        <v>INDIA</v>
      </c>
      <c r="F644" s="13">
        <f>IF(OR(ISBLANK(online_course_student_data_1!F644),online_course_student_data_1!F644=0),ROUND(AVERAGE(online_course_student_data_1!F$2:F$1201),0),online_course_student_data_1!F644)</f>
        <v>16</v>
      </c>
      <c r="G644" s="10">
        <v>45140</v>
      </c>
      <c r="H644" s="5" t="str">
        <f>TRIM(online_course_student_data_1!H644)</f>
        <v>Finance 101</v>
      </c>
      <c r="I644" s="5" t="str">
        <f>PROPER(TRIM(online_course_student_data_1!I644))</f>
        <v>Business</v>
      </c>
      <c r="J644" s="22">
        <f>IF(online_course_student_data_1!J644&gt;100%,online_course_student_data_1!J644/100,online_course_student_data_1!J644)</f>
        <v>0.77</v>
      </c>
      <c r="K644" s="11">
        <f>IF(online_course_student_data_1!K644&gt;2,online_course_student_data_1!K644/60,online_course_student_data_1!K644)</f>
        <v>1.5</v>
      </c>
      <c r="L644" s="4" t="s">
        <v>39</v>
      </c>
      <c r="M644" s="25">
        <f>IF(ISBLANK(online_course_student_data_1!M644),AVERAGE(1,5),IF(online_course_student_data_1!M644&gt;5,"5",online_course_student_data_1!M644))</f>
        <v>5</v>
      </c>
      <c r="N644" s="5">
        <f>LEN(online_course_student_data_1!N644)-LEN(SUBSTITUTE(online_course_student_data_1!N644,",",""))+1</f>
        <v>8</v>
      </c>
      <c r="O644" s="5" t="str" cm="1">
        <f t="array" ref="O644">_xlfn.IFS(OR(ISBLANK(online_course_student_data_1!F644),online_course_student_data_1!F644=0),"Unknown",AND(online_course_student_data_1!F644&gt;=18,online_course_student_data_1!F644&lt;=22),"Student",AND(online_course_student_data_1!F644&gt;=23,online_course_student_data_1!F644&lt;=30),"Early Career",AND(online_course_student_data_1!F644&gt;=31,online_course_student_data_1!F644&lt;=40),"Mid Career",online_course_student_data_1!F644&gt;=41,"Senior")</f>
        <v>Unknown</v>
      </c>
      <c r="P644" s="5" t="str" cm="1">
        <f t="array" ref="P644">_xlfn.IFS(AND((J644*100)+K644&gt;0,(J644*100)+K644&lt;=5),"Low",AND((J644*100)+K644&gt;5,(J644*100)+K644&lt;=15),"Medium",(J644*100)+K644&gt;15,"High")</f>
        <v>High</v>
      </c>
      <c r="Q644" s="24"/>
    </row>
    <row r="645" spans="1:17" x14ac:dyDescent="0.25">
      <c r="A645" s="4" t="s">
        <v>2780</v>
      </c>
      <c r="B645" s="5" t="str">
        <f>TRIM(PROPER(online_course_student_data_1!$B645))</f>
        <v>Daniel Bryant</v>
      </c>
      <c r="C645" s="4" t="str">
        <f>TRIM(CLEAN(online_course_student_data_1!$C645))</f>
        <v>donna89@yahoo.com</v>
      </c>
      <c r="D645" s="5" t="str">
        <f>IF(LEFT(online_course_student_data_1!$D645,1)="F","Female","Male")</f>
        <v>Male</v>
      </c>
      <c r="E645" s="4" t="str">
        <f>IF(online_course_student_data_1!$E645="us","USA",IF(online_course_student_data_1!$E645="IN","INDIA",UPPER(online_course_student_data_1!$E645)))</f>
        <v>INDIA</v>
      </c>
      <c r="F645" s="13">
        <f>IF(OR(ISBLANK(online_course_student_data_1!F645),online_course_student_data_1!F645=0),ROUND(AVERAGE(online_course_student_data_1!F$2:F$1201),0),online_course_student_data_1!F645)</f>
        <v>16</v>
      </c>
      <c r="G645" s="10">
        <v>45246</v>
      </c>
      <c r="H645" s="5" t="str">
        <f>TRIM(online_course_student_data_1!H645)</f>
        <v>Data Visualization with R</v>
      </c>
      <c r="I645" s="5" t="str">
        <f>PROPER(TRIM(online_course_student_data_1!I645))</f>
        <v>Data Science</v>
      </c>
      <c r="J645" s="22">
        <f>IF(online_course_student_data_1!J645&gt;100%,online_course_student_data_1!J645/100,online_course_student_data_1!J645)</f>
        <v>0.54</v>
      </c>
      <c r="K645" s="11">
        <f>IF(online_course_student_data_1!K645&gt;2,online_course_student_data_1!K645/60,online_course_student_data_1!K645)</f>
        <v>2</v>
      </c>
      <c r="L645" s="4" t="s">
        <v>39</v>
      </c>
      <c r="M645" s="25" t="str">
        <f>IF(ISBLANK(online_course_student_data_1!M645),AVERAGE(1,5),IF(online_course_student_data_1!M645&gt;5,"5",online_course_student_data_1!M645))</f>
        <v>5</v>
      </c>
      <c r="N645" s="5">
        <f>LEN(online_course_student_data_1!N645)-LEN(SUBSTITUTE(online_course_student_data_1!N645,",",""))+1</f>
        <v>2</v>
      </c>
      <c r="O645" s="5" t="str" cm="1">
        <f t="array" ref="O645">_xlfn.IFS(OR(ISBLANK(online_course_student_data_1!F645),online_course_student_data_1!F645=0),"Unknown",AND(online_course_student_data_1!F645&gt;=18,online_course_student_data_1!F645&lt;=22),"Student",AND(online_course_student_data_1!F645&gt;=23,online_course_student_data_1!F645&lt;=30),"Early Career",AND(online_course_student_data_1!F645&gt;=31,online_course_student_data_1!F645&lt;=40),"Mid Career",online_course_student_data_1!F645&gt;=41,"Senior")</f>
        <v>Unknown</v>
      </c>
      <c r="P645" s="5" t="str" cm="1">
        <f t="array" ref="P645">_xlfn.IFS(AND((J645*100)+K645&gt;0,(J645*100)+K645&lt;=5),"Low",AND((J645*100)+K645&gt;5,(J645*100)+K645&lt;=15),"Medium",(J645*100)+K645&gt;15,"High")</f>
        <v>High</v>
      </c>
      <c r="Q645" s="24"/>
    </row>
    <row r="646" spans="1:17" x14ac:dyDescent="0.25">
      <c r="A646" s="4" t="s">
        <v>2784</v>
      </c>
      <c r="B646" s="5" t="str">
        <f>TRIM(PROPER(online_course_student_data_1!$B646))</f>
        <v>Colton Patel</v>
      </c>
      <c r="C646" s="4" t="str">
        <f>TRIM(CLEAN(online_course_student_data_1!$C646))</f>
        <v>carol30@hotmail.com</v>
      </c>
      <c r="D646" s="5" t="str">
        <f>IF(LEFT(online_course_student_data_1!$D646,1)="F","Female","Male")</f>
        <v>Male</v>
      </c>
      <c r="E646" s="4" t="str">
        <f>IF(online_course_student_data_1!$E646="us","USA",IF(online_course_student_data_1!$E646="IN","INDIA",UPPER(online_course_student_data_1!$E646)))</f>
        <v>INDIA</v>
      </c>
      <c r="F646" s="13">
        <f>IF(OR(ISBLANK(online_course_student_data_1!F646),online_course_student_data_1!F646=0),ROUND(AVERAGE(online_course_student_data_1!F$2:F$1201),0),online_course_student_data_1!F646)</f>
        <v>38</v>
      </c>
      <c r="G646" s="10">
        <v>44759</v>
      </c>
      <c r="H646" s="5" t="str">
        <f>TRIM(online_course_student_data_1!H646)</f>
        <v>React for Beginners</v>
      </c>
      <c r="I646" s="5" t="str">
        <f>PROPER(TRIM(online_course_student_data_1!I646))</f>
        <v>Web Development</v>
      </c>
      <c r="J646" s="22">
        <f>IF(online_course_student_data_1!J646&gt;100%,online_course_student_data_1!J646/100,online_course_student_data_1!J646)</f>
        <v>0.76</v>
      </c>
      <c r="K646" s="11">
        <f>IF(online_course_student_data_1!K646&gt;2,online_course_student_data_1!K646/60,online_course_student_data_1!K646)</f>
        <v>1.5</v>
      </c>
      <c r="L646" s="4" t="s">
        <v>39</v>
      </c>
      <c r="M646" s="25">
        <f>IF(ISBLANK(online_course_student_data_1!M646),AVERAGE(1,5),IF(online_course_student_data_1!M646&gt;5,"5",online_course_student_data_1!M646))</f>
        <v>4</v>
      </c>
      <c r="N646" s="5">
        <f>LEN(online_course_student_data_1!N646)-LEN(SUBSTITUTE(online_course_student_data_1!N646,",",""))+1</f>
        <v>1</v>
      </c>
      <c r="O646" s="5" t="str" cm="1">
        <f t="array" ref="O646">_xlfn.IFS(OR(ISBLANK(online_course_student_data_1!F646),online_course_student_data_1!F646=0),"Unknown",AND(online_course_student_data_1!F646&gt;=18,online_course_student_data_1!F646&lt;=22),"Student",AND(online_course_student_data_1!F646&gt;=23,online_course_student_data_1!F646&lt;=30),"Early Career",AND(online_course_student_data_1!F646&gt;=31,online_course_student_data_1!F646&lt;=40),"Mid Career",online_course_student_data_1!F646&gt;=41,"Senior")</f>
        <v>Mid Career</v>
      </c>
      <c r="P646" s="5" t="str" cm="1">
        <f t="array" ref="P646">_xlfn.IFS(AND((J646*100)+K646&gt;0,(J646*100)+K646&lt;=5),"Low",AND((J646*100)+K646&gt;5,(J646*100)+K646&lt;=15),"Medium",(J646*100)+K646&gt;15,"High")</f>
        <v>High</v>
      </c>
      <c r="Q646" s="24"/>
    </row>
    <row r="647" spans="1:17" x14ac:dyDescent="0.25">
      <c r="A647" s="4" t="s">
        <v>2788</v>
      </c>
      <c r="B647" s="5" t="str">
        <f>TRIM(PROPER(online_course_student_data_1!$B647))</f>
        <v>Erin Brown</v>
      </c>
      <c r="C647" s="4" t="str">
        <f>TRIM(CLEAN(online_course_student_data_1!$C647))</f>
        <v>melissaschmitt@yahoo.com</v>
      </c>
      <c r="D647" s="5" t="str">
        <f>IF(LEFT(online_course_student_data_1!$D647,1)="F","Female","Male")</f>
        <v>Female</v>
      </c>
      <c r="E647" s="4" t="str">
        <f>IF(online_course_student_data_1!$E647="us","USA",IF(online_course_student_data_1!$E647="IN","INDIA",UPPER(online_course_student_data_1!$E647)))</f>
        <v>GERMANY</v>
      </c>
      <c r="F647" s="13">
        <f>IF(OR(ISBLANK(online_course_student_data_1!F647),online_course_student_data_1!F647=0),ROUND(AVERAGE(online_course_student_data_1!F$2:F$1201),0),online_course_student_data_1!F647)</f>
        <v>16</v>
      </c>
      <c r="G647" s="10">
        <v>45422</v>
      </c>
      <c r="H647" s="5" t="str">
        <f>TRIM(online_course_student_data_1!H647)</f>
        <v>Startup Strategy</v>
      </c>
      <c r="I647" s="5" t="str">
        <f>PROPER(TRIM(online_course_student_data_1!I647))</f>
        <v>Business</v>
      </c>
      <c r="J647" s="22">
        <f>IF(online_course_student_data_1!J647&gt;100%,online_course_student_data_1!J647/100,online_course_student_data_1!J647)</f>
        <v>0.31</v>
      </c>
      <c r="K647" s="11">
        <f>IF(online_course_student_data_1!K647&gt;2,online_course_student_data_1!K647/60,online_course_student_data_1!K647)</f>
        <v>1</v>
      </c>
      <c r="L647" s="4" t="s">
        <v>39</v>
      </c>
      <c r="M647" s="25">
        <f>IF(ISBLANK(online_course_student_data_1!M647),AVERAGE(1,5),IF(online_course_student_data_1!M647&gt;5,"5",online_course_student_data_1!M647))</f>
        <v>2</v>
      </c>
      <c r="N647" s="5">
        <f>LEN(online_course_student_data_1!N647)-LEN(SUBSTITUTE(online_course_student_data_1!N647,",",""))+1</f>
        <v>4</v>
      </c>
      <c r="O647" s="5" t="str" cm="1">
        <f t="array" ref="O647">_xlfn.IFS(OR(ISBLANK(online_course_student_data_1!F647),online_course_student_data_1!F647=0),"Unknown",AND(online_course_student_data_1!F647&gt;=18,online_course_student_data_1!F647&lt;=22),"Student",AND(online_course_student_data_1!F647&gt;=23,online_course_student_data_1!F647&lt;=30),"Early Career",AND(online_course_student_data_1!F647&gt;=31,online_course_student_data_1!F647&lt;=40),"Mid Career",online_course_student_data_1!F647&gt;=41,"Senior")</f>
        <v>Unknown</v>
      </c>
      <c r="P647" s="5" t="str" cm="1">
        <f t="array" ref="P647">_xlfn.IFS(AND((J647*100)+K647&gt;0,(J647*100)+K647&lt;=5),"Low",AND((J647*100)+K647&gt;5,(J647*100)+K647&lt;=15),"Medium",(J647*100)+K647&gt;15,"High")</f>
        <v>High</v>
      </c>
      <c r="Q647" s="24"/>
    </row>
    <row r="648" spans="1:17" x14ac:dyDescent="0.25">
      <c r="A648" s="4" t="s">
        <v>2792</v>
      </c>
      <c r="B648" s="5" t="str">
        <f>TRIM(PROPER(online_course_student_data_1!$B648))</f>
        <v>Lisa Jackson</v>
      </c>
      <c r="C648" s="4" t="str">
        <f>TRIM(CLEAN(online_course_student_data_1!$C648))</f>
        <v>victor72@yahoo.com</v>
      </c>
      <c r="D648" s="5" t="str">
        <f>IF(LEFT(online_course_student_data_1!$D648,1)="F","Female","Male")</f>
        <v>Female</v>
      </c>
      <c r="E648" s="4" t="str">
        <f>IF(online_course_student_data_1!$E648="us","USA",IF(online_course_student_data_1!$E648="IN","INDIA",UPPER(online_course_student_data_1!$E648)))</f>
        <v>UK</v>
      </c>
      <c r="F648" s="13">
        <f>IF(OR(ISBLANK(online_course_student_data_1!F648),online_course_student_data_1!F648=0),ROUND(AVERAGE(online_course_student_data_1!F$2:F$1201),0),online_course_student_data_1!F648)</f>
        <v>20</v>
      </c>
      <c r="G648" s="10">
        <v>44983</v>
      </c>
      <c r="H648" s="5" t="str">
        <f>TRIM(online_course_student_data_1!H648)</f>
        <v>Adobe Illustrator Mastery</v>
      </c>
      <c r="I648" s="5" t="str">
        <f>PROPER(TRIM(online_course_student_data_1!I648))</f>
        <v>Design</v>
      </c>
      <c r="J648" s="22">
        <f>IF(online_course_student_data_1!J648&gt;100%,online_course_student_data_1!J648/100,online_course_student_data_1!J648)</f>
        <v>0.08</v>
      </c>
      <c r="K648" s="11">
        <f>IF(online_course_student_data_1!K648&gt;2,online_course_student_data_1!K648/60,online_course_student_data_1!K648)</f>
        <v>1.5</v>
      </c>
      <c r="L648" s="4" t="s">
        <v>39</v>
      </c>
      <c r="M648" s="25">
        <f>IF(ISBLANK(online_course_student_data_1!M648),AVERAGE(1,5),IF(online_course_student_data_1!M648&gt;5,"5",online_course_student_data_1!M648))</f>
        <v>2</v>
      </c>
      <c r="N648" s="5">
        <f>LEN(online_course_student_data_1!N648)-LEN(SUBSTITUTE(online_course_student_data_1!N648,",",""))+1</f>
        <v>1</v>
      </c>
      <c r="O648" s="5" t="str" cm="1">
        <f t="array" ref="O648">_xlfn.IFS(OR(ISBLANK(online_course_student_data_1!F648),online_course_student_data_1!F648=0),"Unknown",AND(online_course_student_data_1!F648&gt;=18,online_course_student_data_1!F648&lt;=22),"Student",AND(online_course_student_data_1!F648&gt;=23,online_course_student_data_1!F648&lt;=30),"Early Career",AND(online_course_student_data_1!F648&gt;=31,online_course_student_data_1!F648&lt;=40),"Mid Career",online_course_student_data_1!F648&gt;=41,"Senior")</f>
        <v>Student</v>
      </c>
      <c r="P648" s="5" t="str" cm="1">
        <f t="array" ref="P648">_xlfn.IFS(AND((J648*100)+K648&gt;0,(J648*100)+K648&lt;=5),"Low",AND((J648*100)+K648&gt;5,(J648*100)+K648&lt;=15),"Medium",(J648*100)+K648&gt;15,"High")</f>
        <v>Medium</v>
      </c>
      <c r="Q648" s="24"/>
    </row>
    <row r="649" spans="1:17" x14ac:dyDescent="0.25">
      <c r="A649" s="4" t="s">
        <v>2796</v>
      </c>
      <c r="B649" s="5" t="str">
        <f>TRIM(PROPER(online_course_student_data_1!$B649))</f>
        <v>Kara Perkins</v>
      </c>
      <c r="C649" s="4" t="str">
        <f>TRIM(CLEAN(online_course_student_data_1!$C649))</f>
        <v>jeffreyharris@foster.biz</v>
      </c>
      <c r="D649" s="5" t="str">
        <f>IF(LEFT(online_course_student_data_1!$D649,1)="F","Female","Male")</f>
        <v>Male</v>
      </c>
      <c r="E649" s="4" t="str">
        <f>IF(online_course_student_data_1!$E649="us","USA",IF(online_course_student_data_1!$E649="IN","INDIA",UPPER(online_course_student_data_1!$E649)))</f>
        <v>GERMANY</v>
      </c>
      <c r="F649" s="13">
        <f>IF(OR(ISBLANK(online_course_student_data_1!F649),online_course_student_data_1!F649=0),ROUND(AVERAGE(online_course_student_data_1!F$2:F$1201),0),online_course_student_data_1!F649)</f>
        <v>16</v>
      </c>
      <c r="G649" s="10">
        <v>45149</v>
      </c>
      <c r="H649" s="5" t="str">
        <f>TRIM(online_course_student_data_1!H649)</f>
        <v>React for Beginners</v>
      </c>
      <c r="I649" s="5" t="str">
        <f>PROPER(TRIM(online_course_student_data_1!I649))</f>
        <v>Web Development</v>
      </c>
      <c r="J649" s="22">
        <f>IF(online_course_student_data_1!J649&gt;100%,online_course_student_data_1!J649/100,online_course_student_data_1!J649)</f>
        <v>0.39</v>
      </c>
      <c r="K649" s="11">
        <f>IF(online_course_student_data_1!K649&gt;2,online_course_student_data_1!K649/60,online_course_student_data_1!K649)</f>
        <v>2</v>
      </c>
      <c r="L649" s="4" t="s">
        <v>39</v>
      </c>
      <c r="M649" s="25">
        <f>IF(ISBLANK(online_course_student_data_1!M649),AVERAGE(1,5),IF(online_course_student_data_1!M649&gt;5,"5",online_course_student_data_1!M649))</f>
        <v>2</v>
      </c>
      <c r="N649" s="5">
        <f>LEN(online_course_student_data_1!N649)-LEN(SUBSTITUTE(online_course_student_data_1!N649,",",""))+1</f>
        <v>2</v>
      </c>
      <c r="O649" s="5" t="str" cm="1">
        <f t="array" ref="O649">_xlfn.IFS(OR(ISBLANK(online_course_student_data_1!F649),online_course_student_data_1!F649=0),"Unknown",AND(online_course_student_data_1!F649&gt;=18,online_course_student_data_1!F649&lt;=22),"Student",AND(online_course_student_data_1!F649&gt;=23,online_course_student_data_1!F649&lt;=30),"Early Career",AND(online_course_student_data_1!F649&gt;=31,online_course_student_data_1!F649&lt;=40),"Mid Career",online_course_student_data_1!F649&gt;=41,"Senior")</f>
        <v>Unknown</v>
      </c>
      <c r="P649" s="5" t="str" cm="1">
        <f t="array" ref="P649">_xlfn.IFS(AND((J649*100)+K649&gt;0,(J649*100)+K649&lt;=5),"Low",AND((J649*100)+K649&gt;5,(J649*100)+K649&lt;=15),"Medium",(J649*100)+K649&gt;15,"High")</f>
        <v>High</v>
      </c>
      <c r="Q649" s="24"/>
    </row>
    <row r="650" spans="1:17" x14ac:dyDescent="0.25">
      <c r="A650" s="4" t="s">
        <v>2800</v>
      </c>
      <c r="B650" s="5" t="str">
        <f>TRIM(PROPER(online_course_student_data_1!$B650))</f>
        <v>Joshua Taylor</v>
      </c>
      <c r="C650" s="4" t="str">
        <f>TRIM(CLEAN(online_course_student_data_1!$C650))</f>
        <v>sean53@williams.info</v>
      </c>
      <c r="D650" s="5" t="str">
        <f>IF(LEFT(online_course_student_data_1!$D650,1)="F","Female","Male")</f>
        <v>Male</v>
      </c>
      <c r="E650" s="4" t="str">
        <f>IF(online_course_student_data_1!$E650="us","USA",IF(online_course_student_data_1!$E650="IN","INDIA",UPPER(online_course_student_data_1!$E650)))</f>
        <v>INDIA</v>
      </c>
      <c r="F650" s="13">
        <f>IF(OR(ISBLANK(online_course_student_data_1!F650),online_course_student_data_1!F650=0),ROUND(AVERAGE(online_course_student_data_1!F$2:F$1201),0),online_course_student_data_1!F650)</f>
        <v>16</v>
      </c>
      <c r="G650" s="10">
        <v>45243</v>
      </c>
      <c r="H650" s="5" t="str">
        <f>TRIM(online_course_student_data_1!H650)</f>
        <v>JavaScript Bootcamp</v>
      </c>
      <c r="I650" s="5" t="str">
        <f>PROPER(TRIM(online_course_student_data_1!I650))</f>
        <v>Web Development</v>
      </c>
      <c r="J650" s="22">
        <f>IF(online_course_student_data_1!J650&gt;100%,online_course_student_data_1!J650/100,online_course_student_data_1!J650)</f>
        <v>0.46</v>
      </c>
      <c r="K650" s="11">
        <f>IF(online_course_student_data_1!K650&gt;2,online_course_student_data_1!K650/60,online_course_student_data_1!K650)</f>
        <v>1.5</v>
      </c>
      <c r="L650" s="4" t="s">
        <v>39</v>
      </c>
      <c r="M650" s="25">
        <f>IF(ISBLANK(online_course_student_data_1!M650),AVERAGE(1,5),IF(online_course_student_data_1!M650&gt;5,"5",online_course_student_data_1!M650))</f>
        <v>4</v>
      </c>
      <c r="N650" s="5">
        <f>LEN(online_course_student_data_1!N650)-LEN(SUBSTITUTE(online_course_student_data_1!N650,",",""))+1</f>
        <v>8</v>
      </c>
      <c r="O650" s="5" t="str" cm="1">
        <f t="array" ref="O650">_xlfn.IFS(OR(ISBLANK(online_course_student_data_1!F650),online_course_student_data_1!F650=0),"Unknown",AND(online_course_student_data_1!F650&gt;=18,online_course_student_data_1!F650&lt;=22),"Student",AND(online_course_student_data_1!F650&gt;=23,online_course_student_data_1!F650&lt;=30),"Early Career",AND(online_course_student_data_1!F650&gt;=31,online_course_student_data_1!F650&lt;=40),"Mid Career",online_course_student_data_1!F650&gt;=41,"Senior")</f>
        <v>Unknown</v>
      </c>
      <c r="P650" s="5" t="str" cm="1">
        <f t="array" ref="P650">_xlfn.IFS(AND((J650*100)+K650&gt;0,(J650*100)+K650&lt;=5),"Low",AND((J650*100)+K650&gt;5,(J650*100)+K650&lt;=15),"Medium",(J650*100)+K650&gt;15,"High")</f>
        <v>High</v>
      </c>
      <c r="Q650" s="24"/>
    </row>
    <row r="651" spans="1:17" x14ac:dyDescent="0.25">
      <c r="A651" s="4" t="s">
        <v>2804</v>
      </c>
      <c r="B651" s="5" t="str">
        <f>TRIM(PROPER(online_course_student_data_1!$B651))</f>
        <v>Mr. Alexander Alexander Iii</v>
      </c>
      <c r="C651" s="4" t="str">
        <f>TRIM(CLEAN(online_course_student_data_1!$C651))</f>
        <v>rachel48@payne.com</v>
      </c>
      <c r="D651" s="5" t="str">
        <f>IF(LEFT(online_course_student_data_1!$D651,1)="F","Female","Male")</f>
        <v>Male</v>
      </c>
      <c r="E651" s="4" t="str">
        <f>IF(online_course_student_data_1!$E651="us","USA",IF(online_course_student_data_1!$E651="IN","INDIA",UPPER(online_course_student_data_1!$E651)))</f>
        <v>CANADA</v>
      </c>
      <c r="F651" s="13">
        <f>IF(OR(ISBLANK(online_course_student_data_1!F651),online_course_student_data_1!F651=0),ROUND(AVERAGE(online_course_student_data_1!F$2:F$1201),0),online_course_student_data_1!F651)</f>
        <v>16</v>
      </c>
      <c r="G651" s="10">
        <v>45326</v>
      </c>
      <c r="H651" s="5" t="str">
        <f>TRIM(online_course_student_data_1!H651)</f>
        <v>Graphic Design Basics</v>
      </c>
      <c r="I651" s="5" t="str">
        <f>PROPER(TRIM(online_course_student_data_1!I651))</f>
        <v>Design</v>
      </c>
      <c r="J651" s="22">
        <f>IF(online_course_student_data_1!J651&gt;100%,online_course_student_data_1!J651/100,online_course_student_data_1!J651)</f>
        <v>0.97</v>
      </c>
      <c r="K651" s="11">
        <f>IF(online_course_student_data_1!K651&gt;2,online_course_student_data_1!K651/60,online_course_student_data_1!K651)</f>
        <v>2</v>
      </c>
      <c r="L651" s="4" t="s">
        <v>32</v>
      </c>
      <c r="M651" s="25">
        <f>IF(ISBLANK(online_course_student_data_1!M651),AVERAGE(1,5),IF(online_course_student_data_1!M651&gt;5,"5",online_course_student_data_1!M651))</f>
        <v>3</v>
      </c>
      <c r="N651" s="5">
        <f>LEN(online_course_student_data_1!N651)-LEN(SUBSTITUTE(online_course_student_data_1!N651,",",""))+1</f>
        <v>7</v>
      </c>
      <c r="O651" s="5" t="str" cm="1">
        <f t="array" ref="O651">_xlfn.IFS(OR(ISBLANK(online_course_student_data_1!F651),online_course_student_data_1!F651=0),"Unknown",AND(online_course_student_data_1!F651&gt;=18,online_course_student_data_1!F651&lt;=22),"Student",AND(online_course_student_data_1!F651&gt;=23,online_course_student_data_1!F651&lt;=30),"Early Career",AND(online_course_student_data_1!F651&gt;=31,online_course_student_data_1!F651&lt;=40),"Mid Career",online_course_student_data_1!F651&gt;=41,"Senior")</f>
        <v>Unknown</v>
      </c>
      <c r="P651" s="5" t="str" cm="1">
        <f t="array" ref="P651">_xlfn.IFS(AND((J651*100)+K651&gt;0,(J651*100)+K651&lt;=5),"Low",AND((J651*100)+K651&gt;5,(J651*100)+K651&lt;=15),"Medium",(J651*100)+K651&gt;15,"High")</f>
        <v>High</v>
      </c>
      <c r="Q651" s="24"/>
    </row>
    <row r="652" spans="1:17" x14ac:dyDescent="0.25">
      <c r="A652" s="4" t="s">
        <v>2808</v>
      </c>
      <c r="B652" s="5" t="str">
        <f>TRIM(PROPER(online_course_student_data_1!$B652))</f>
        <v>Felicia Leonard</v>
      </c>
      <c r="C652" s="4" t="str">
        <f>TRIM(CLEAN(online_course_student_data_1!$C652))</f>
        <v>julie43@hotmail.com</v>
      </c>
      <c r="D652" s="5" t="str">
        <f>IF(LEFT(online_course_student_data_1!$D652,1)="F","Female","Male")</f>
        <v>Male</v>
      </c>
      <c r="E652" s="4" t="str">
        <f>IF(online_course_student_data_1!$E652="us","USA",IF(online_course_student_data_1!$E652="IN","INDIA",UPPER(online_course_student_data_1!$E652)))</f>
        <v>INDIA</v>
      </c>
      <c r="F652" s="13">
        <f>IF(OR(ISBLANK(online_course_student_data_1!F652),online_course_student_data_1!F652=0),ROUND(AVERAGE(online_course_student_data_1!F$2:F$1201),0),online_course_student_data_1!F652)</f>
        <v>16</v>
      </c>
      <c r="G652" s="10">
        <v>44721</v>
      </c>
      <c r="H652" s="5" t="str">
        <f>TRIM(online_course_student_data_1!H652)</f>
        <v>Adobe Illustrator Mastery</v>
      </c>
      <c r="I652" s="5" t="str">
        <f>PROPER(TRIM(online_course_student_data_1!I652))</f>
        <v>Design</v>
      </c>
      <c r="J652" s="22">
        <f>IF(online_course_student_data_1!J652&gt;100%,online_course_student_data_1!J652/100,online_course_student_data_1!J652)</f>
        <v>0.91</v>
      </c>
      <c r="K652" s="11">
        <f>IF(online_course_student_data_1!K652&gt;2,online_course_student_data_1!K652/60,online_course_student_data_1!K652)</f>
        <v>1.5</v>
      </c>
      <c r="L652" s="4" t="s">
        <v>32</v>
      </c>
      <c r="M652" s="25">
        <f>IF(ISBLANK(online_course_student_data_1!M652),AVERAGE(1,5),IF(online_course_student_data_1!M652&gt;5,"5",online_course_student_data_1!M652))</f>
        <v>4</v>
      </c>
      <c r="N652" s="5">
        <f>LEN(online_course_student_data_1!N652)-LEN(SUBSTITUTE(online_course_student_data_1!N652,",",""))+1</f>
        <v>8</v>
      </c>
      <c r="O652" s="5" t="str" cm="1">
        <f t="array" ref="O652">_xlfn.IFS(OR(ISBLANK(online_course_student_data_1!F652),online_course_student_data_1!F652=0),"Unknown",AND(online_course_student_data_1!F652&gt;=18,online_course_student_data_1!F652&lt;=22),"Student",AND(online_course_student_data_1!F652&gt;=23,online_course_student_data_1!F652&lt;=30),"Early Career",AND(online_course_student_data_1!F652&gt;=31,online_course_student_data_1!F652&lt;=40),"Mid Career",online_course_student_data_1!F652&gt;=41,"Senior")</f>
        <v>Unknown</v>
      </c>
      <c r="P652" s="5" t="str" cm="1">
        <f t="array" ref="P652">_xlfn.IFS(AND((J652*100)+K652&gt;0,(J652*100)+K652&lt;=5),"Low",AND((J652*100)+K652&gt;5,(J652*100)+K652&lt;=15),"Medium",(J652*100)+K652&gt;15,"High")</f>
        <v>High</v>
      </c>
      <c r="Q652" s="24"/>
    </row>
    <row r="653" spans="1:17" x14ac:dyDescent="0.25">
      <c r="A653" s="4" t="s">
        <v>2812</v>
      </c>
      <c r="B653" s="5" t="str">
        <f>TRIM(PROPER(online_course_student_data_1!$B653))</f>
        <v>Nancy Gaines</v>
      </c>
      <c r="C653" s="4" t="str">
        <f>TRIM(CLEAN(online_course_student_data_1!$C653))</f>
        <v>juan56@underwood-todd.com</v>
      </c>
      <c r="D653" s="5" t="str">
        <f>IF(LEFT(online_course_student_data_1!$D653,1)="F","Female","Male")</f>
        <v>Female</v>
      </c>
      <c r="E653" s="4" t="str">
        <f>IF(online_course_student_data_1!$E653="us","USA",IF(online_course_student_data_1!$E653="IN","INDIA",UPPER(online_course_student_data_1!$E653)))</f>
        <v>USA</v>
      </c>
      <c r="F653" s="13">
        <f>IF(OR(ISBLANK(online_course_student_data_1!F653),online_course_student_data_1!F653=0),ROUND(AVERAGE(online_course_student_data_1!F$2:F$1201),0),online_course_student_data_1!F653)</f>
        <v>19</v>
      </c>
      <c r="G653" s="10">
        <v>45596</v>
      </c>
      <c r="H653" s="5" t="str">
        <f>TRIM(online_course_student_data_1!H653)</f>
        <v>UI/UX Fundamentals</v>
      </c>
      <c r="I653" s="5" t="str">
        <f>PROPER(TRIM(online_course_student_data_1!I653))</f>
        <v>Design</v>
      </c>
      <c r="J653" s="22">
        <f>IF(online_course_student_data_1!J653&gt;100%,online_course_student_data_1!J653/100,online_course_student_data_1!J653)</f>
        <v>0.47</v>
      </c>
      <c r="K653" s="11">
        <f>IF(online_course_student_data_1!K653&gt;2,online_course_student_data_1!K653/60,online_course_student_data_1!K653)</f>
        <v>2</v>
      </c>
      <c r="L653" s="4" t="s">
        <v>32</v>
      </c>
      <c r="M653" s="25">
        <f>IF(ISBLANK(online_course_student_data_1!M653),AVERAGE(1,5),IF(online_course_student_data_1!M653&gt;5,"5",online_course_student_data_1!M653))</f>
        <v>4</v>
      </c>
      <c r="N653" s="5">
        <f>LEN(online_course_student_data_1!N653)-LEN(SUBSTITUTE(online_course_student_data_1!N653,",",""))+1</f>
        <v>7</v>
      </c>
      <c r="O653" s="5" t="str" cm="1">
        <f t="array" ref="O653">_xlfn.IFS(OR(ISBLANK(online_course_student_data_1!F653),online_course_student_data_1!F653=0),"Unknown",AND(online_course_student_data_1!F653&gt;=18,online_course_student_data_1!F653&lt;=22),"Student",AND(online_course_student_data_1!F653&gt;=23,online_course_student_data_1!F653&lt;=30),"Early Career",AND(online_course_student_data_1!F653&gt;=31,online_course_student_data_1!F653&lt;=40),"Mid Career",online_course_student_data_1!F653&gt;=41,"Senior")</f>
        <v>Student</v>
      </c>
      <c r="P653" s="5" t="str" cm="1">
        <f t="array" ref="P653">_xlfn.IFS(AND((J653*100)+K653&gt;0,(J653*100)+K653&lt;=5),"Low",AND((J653*100)+K653&gt;5,(J653*100)+K653&lt;=15),"Medium",(J653*100)+K653&gt;15,"High")</f>
        <v>High</v>
      </c>
      <c r="Q653" s="24"/>
    </row>
    <row r="654" spans="1:17" x14ac:dyDescent="0.25">
      <c r="A654" s="4" t="s">
        <v>2817</v>
      </c>
      <c r="B654" s="5" t="str">
        <f>TRIM(PROPER(online_course_student_data_1!$B654))</f>
        <v>Sharon Perez</v>
      </c>
      <c r="C654" s="4" t="str">
        <f>TRIM(CLEAN(online_course_student_data_1!$C654))</f>
        <v>lhall@todd.com</v>
      </c>
      <c r="D654" s="5" t="str">
        <f>IF(LEFT(online_course_student_data_1!$D654,1)="F","Female","Male")</f>
        <v>Female</v>
      </c>
      <c r="E654" s="4" t="str">
        <f>IF(online_course_student_data_1!$E654="us","USA",IF(online_course_student_data_1!$E654="IN","INDIA",UPPER(online_course_student_data_1!$E654)))</f>
        <v>INDIA</v>
      </c>
      <c r="F654" s="13">
        <f>IF(OR(ISBLANK(online_course_student_data_1!F654),online_course_student_data_1!F654=0),ROUND(AVERAGE(online_course_student_data_1!F$2:F$1201),0),online_course_student_data_1!F654)</f>
        <v>16</v>
      </c>
      <c r="G654" s="10">
        <v>45539</v>
      </c>
      <c r="H654" s="5" t="str">
        <f>TRIM(online_course_student_data_1!H654)</f>
        <v>HTML &amp; CSS Basics</v>
      </c>
      <c r="I654" s="5" t="str">
        <f>PROPER(TRIM(online_course_student_data_1!I654))</f>
        <v>Web Development</v>
      </c>
      <c r="J654" s="22">
        <f>IF(online_course_student_data_1!J654&gt;100%,online_course_student_data_1!J654/100,online_course_student_data_1!J654)</f>
        <v>0.96</v>
      </c>
      <c r="K654" s="11">
        <f>IF(online_course_student_data_1!K654&gt;2,online_course_student_data_1!K654/60,online_course_student_data_1!K654)</f>
        <v>2</v>
      </c>
      <c r="L654" s="4" t="s">
        <v>39</v>
      </c>
      <c r="M654" s="25">
        <f>IF(ISBLANK(online_course_student_data_1!M654),AVERAGE(1,5),IF(online_course_student_data_1!M654&gt;5,"5",online_course_student_data_1!M654))</f>
        <v>3</v>
      </c>
      <c r="N654" s="5">
        <f>LEN(online_course_student_data_1!N654)-LEN(SUBSTITUTE(online_course_student_data_1!N654,",",""))+1</f>
        <v>7</v>
      </c>
      <c r="O654" s="5" t="str" cm="1">
        <f t="array" ref="O654">_xlfn.IFS(OR(ISBLANK(online_course_student_data_1!F654),online_course_student_data_1!F654=0),"Unknown",AND(online_course_student_data_1!F654&gt;=18,online_course_student_data_1!F654&lt;=22),"Student",AND(online_course_student_data_1!F654&gt;=23,online_course_student_data_1!F654&lt;=30),"Early Career",AND(online_course_student_data_1!F654&gt;=31,online_course_student_data_1!F654&lt;=40),"Mid Career",online_course_student_data_1!F654&gt;=41,"Senior")</f>
        <v>Unknown</v>
      </c>
      <c r="P654" s="5" t="str" cm="1">
        <f t="array" ref="P654">_xlfn.IFS(AND((J654*100)+K654&gt;0,(J654*100)+K654&lt;=5),"Low",AND((J654*100)+K654&gt;5,(J654*100)+K654&lt;=15),"Medium",(J654*100)+K654&gt;15,"High")</f>
        <v>High</v>
      </c>
      <c r="Q654" s="24"/>
    </row>
    <row r="655" spans="1:17" x14ac:dyDescent="0.25">
      <c r="A655" s="4" t="s">
        <v>2821</v>
      </c>
      <c r="B655" s="5" t="str">
        <f>TRIM(PROPER(online_course_student_data_1!$B655))</f>
        <v>Jennifer Gonzales</v>
      </c>
      <c r="C655" s="4" t="str">
        <f>TRIM(CLEAN(online_course_student_data_1!$C655))</f>
        <v>invalid-email</v>
      </c>
      <c r="D655" s="5" t="str">
        <f>IF(LEFT(online_course_student_data_1!$D655,1)="F","Female","Male")</f>
        <v>Male</v>
      </c>
      <c r="E655" s="4" t="str">
        <f>IF(online_course_student_data_1!$E655="us","USA",IF(online_course_student_data_1!$E655="IN","INDIA",UPPER(online_course_student_data_1!$E655)))</f>
        <v>CANADA</v>
      </c>
      <c r="F655" s="13">
        <f>IF(OR(ISBLANK(online_course_student_data_1!F655),online_course_student_data_1!F655=0),ROUND(AVERAGE(online_course_student_data_1!F$2:F$1201),0),online_course_student_data_1!F655)</f>
        <v>16</v>
      </c>
      <c r="G655" s="10">
        <v>45085</v>
      </c>
      <c r="H655" s="5" t="str">
        <f>TRIM(online_course_student_data_1!H655)</f>
        <v>HTML &amp; CSS Basics</v>
      </c>
      <c r="I655" s="5" t="str">
        <f>PROPER(TRIM(online_course_student_data_1!I655))</f>
        <v>Web Development</v>
      </c>
      <c r="J655" s="22">
        <f>IF(online_course_student_data_1!J655&gt;100%,online_course_student_data_1!J655/100,online_course_student_data_1!J655)</f>
        <v>0.46</v>
      </c>
      <c r="K655" s="11">
        <f>IF(online_course_student_data_1!K655&gt;2,online_course_student_data_1!K655/60,online_course_student_data_1!K655)</f>
        <v>1.5</v>
      </c>
      <c r="L655" s="4" t="s">
        <v>39</v>
      </c>
      <c r="M655" s="25">
        <f>IF(ISBLANK(online_course_student_data_1!M655),AVERAGE(1,5),IF(online_course_student_data_1!M655&gt;5,"5",online_course_student_data_1!M655))</f>
        <v>3</v>
      </c>
      <c r="N655" s="5">
        <f>LEN(online_course_student_data_1!N655)-LEN(SUBSTITUTE(online_course_student_data_1!N655,",",""))+1</f>
        <v>8</v>
      </c>
      <c r="O655" s="5" t="str" cm="1">
        <f t="array" ref="O655">_xlfn.IFS(OR(ISBLANK(online_course_student_data_1!F655),online_course_student_data_1!F655=0),"Unknown",AND(online_course_student_data_1!F655&gt;=18,online_course_student_data_1!F655&lt;=22),"Student",AND(online_course_student_data_1!F655&gt;=23,online_course_student_data_1!F655&lt;=30),"Early Career",AND(online_course_student_data_1!F655&gt;=31,online_course_student_data_1!F655&lt;=40),"Mid Career",online_course_student_data_1!F655&gt;=41,"Senior")</f>
        <v>Unknown</v>
      </c>
      <c r="P655" s="5" t="str" cm="1">
        <f t="array" ref="P655">_xlfn.IFS(AND((J655*100)+K655&gt;0,(J655*100)+K655&lt;=5),"Low",AND((J655*100)+K655&gt;5,(J655*100)+K655&lt;=15),"Medium",(J655*100)+K655&gt;15,"High")</f>
        <v>High</v>
      </c>
      <c r="Q655" s="24"/>
    </row>
    <row r="656" spans="1:17" x14ac:dyDescent="0.25">
      <c r="A656" s="4" t="s">
        <v>2824</v>
      </c>
      <c r="B656" s="5" t="str">
        <f>TRIM(PROPER(online_course_student_data_1!$B656))</f>
        <v>Elizabeth Rojas</v>
      </c>
      <c r="C656" s="4" t="str">
        <f>TRIM(CLEAN(online_course_student_data_1!$C656))</f>
        <v>matthew66@hotmail.com</v>
      </c>
      <c r="D656" s="5" t="str">
        <f>IF(LEFT(online_course_student_data_1!$D656,1)="F","Female","Male")</f>
        <v>Female</v>
      </c>
      <c r="E656" s="4" t="str">
        <f>IF(online_course_student_data_1!$E656="us","USA",IF(online_course_student_data_1!$E656="IN","INDIA",UPPER(online_course_student_data_1!$E656)))</f>
        <v>INDIA</v>
      </c>
      <c r="F656" s="13">
        <f>IF(OR(ISBLANK(online_course_student_data_1!F656),online_course_student_data_1!F656=0),ROUND(AVERAGE(online_course_student_data_1!F$2:F$1201),0),online_course_student_data_1!F656)</f>
        <v>16</v>
      </c>
      <c r="G656" s="10">
        <v>45525</v>
      </c>
      <c r="H656" s="5" t="str">
        <f>TRIM(online_course_student_data_1!H656)</f>
        <v>Startup Strategy</v>
      </c>
      <c r="I656" s="5" t="str">
        <f>PROPER(TRIM(online_course_student_data_1!I656))</f>
        <v>Business</v>
      </c>
      <c r="J656" s="22">
        <f>IF(online_course_student_data_1!J656&gt;100%,online_course_student_data_1!J656/100,online_course_student_data_1!J656)</f>
        <v>0.11</v>
      </c>
      <c r="K656" s="11">
        <f>IF(online_course_student_data_1!K656&gt;2,online_course_student_data_1!K656/60,online_course_student_data_1!K656)</f>
        <v>1.5</v>
      </c>
      <c r="L656" s="4" t="s">
        <v>39</v>
      </c>
      <c r="M656" s="25">
        <f>IF(ISBLANK(online_course_student_data_1!M656),AVERAGE(1,5),IF(online_course_student_data_1!M656&gt;5,"5",online_course_student_data_1!M656))</f>
        <v>3</v>
      </c>
      <c r="N656" s="5">
        <f>LEN(online_course_student_data_1!N656)-LEN(SUBSTITUTE(online_course_student_data_1!N656,",",""))+1</f>
        <v>3</v>
      </c>
      <c r="O656" s="5" t="str" cm="1">
        <f t="array" ref="O656">_xlfn.IFS(OR(ISBLANK(online_course_student_data_1!F656),online_course_student_data_1!F656=0),"Unknown",AND(online_course_student_data_1!F656&gt;=18,online_course_student_data_1!F656&lt;=22),"Student",AND(online_course_student_data_1!F656&gt;=23,online_course_student_data_1!F656&lt;=30),"Early Career",AND(online_course_student_data_1!F656&gt;=31,online_course_student_data_1!F656&lt;=40),"Mid Career",online_course_student_data_1!F656&gt;=41,"Senior")</f>
        <v>Unknown</v>
      </c>
      <c r="P656" s="5" t="str" cm="1">
        <f t="array" ref="P656">_xlfn.IFS(AND((J656*100)+K656&gt;0,(J656*100)+K656&lt;=5),"Low",AND((J656*100)+K656&gt;5,(J656*100)+K656&lt;=15),"Medium",(J656*100)+K656&gt;15,"High")</f>
        <v>Medium</v>
      </c>
      <c r="Q656" s="24"/>
    </row>
    <row r="657" spans="1:17" x14ac:dyDescent="0.25">
      <c r="A657" s="4" t="s">
        <v>2829</v>
      </c>
      <c r="B657" s="5" t="str">
        <f>TRIM(PROPER(online_course_student_data_1!$B657))</f>
        <v>Kevin Bradley</v>
      </c>
      <c r="C657" s="4" t="str">
        <f>TRIM(CLEAN(online_course_student_data_1!$C657))</f>
        <v>ericcisneros@carroll-lloyd.org</v>
      </c>
      <c r="D657" s="5" t="str">
        <f>IF(LEFT(online_course_student_data_1!$D657,1)="F","Female","Male")</f>
        <v>Female</v>
      </c>
      <c r="E657" s="4" t="str">
        <f>IF(online_course_student_data_1!$E657="us","USA",IF(online_course_student_data_1!$E657="IN","INDIA",UPPER(online_course_student_data_1!$E657)))</f>
        <v>USA</v>
      </c>
      <c r="F657" s="13">
        <f>IF(OR(ISBLANK(online_course_student_data_1!F657),online_course_student_data_1!F657=0),ROUND(AVERAGE(online_course_student_data_1!F$2:F$1201),0),online_course_student_data_1!F657)</f>
        <v>16</v>
      </c>
      <c r="G657" s="10">
        <v>45284</v>
      </c>
      <c r="H657" s="5" t="str">
        <f>TRIM(online_course_student_data_1!H657)</f>
        <v>Finance 101</v>
      </c>
      <c r="I657" s="5" t="str">
        <f>PROPER(TRIM(online_course_student_data_1!I657))</f>
        <v>Business</v>
      </c>
      <c r="J657" s="22">
        <f>IF(online_course_student_data_1!J657&gt;100%,online_course_student_data_1!J657/100,online_course_student_data_1!J657)</f>
        <v>0.84</v>
      </c>
      <c r="K657" s="11">
        <f>IF(online_course_student_data_1!K657&gt;2,online_course_student_data_1!K657/60,online_course_student_data_1!K657)</f>
        <v>0.75</v>
      </c>
      <c r="L657" s="4" t="s">
        <v>32</v>
      </c>
      <c r="M657" s="25">
        <f>IF(ISBLANK(online_course_student_data_1!M657),AVERAGE(1,5),IF(online_course_student_data_1!M657&gt;5,"5",online_course_student_data_1!M657))</f>
        <v>4</v>
      </c>
      <c r="N657" s="5">
        <f>LEN(online_course_student_data_1!N657)-LEN(SUBSTITUTE(online_course_student_data_1!N657,",",""))+1</f>
        <v>5</v>
      </c>
      <c r="O657" s="5" t="str" cm="1">
        <f t="array" ref="O657">_xlfn.IFS(OR(ISBLANK(online_course_student_data_1!F657),online_course_student_data_1!F657=0),"Unknown",AND(online_course_student_data_1!F657&gt;=18,online_course_student_data_1!F657&lt;=22),"Student",AND(online_course_student_data_1!F657&gt;=23,online_course_student_data_1!F657&lt;=30),"Early Career",AND(online_course_student_data_1!F657&gt;=31,online_course_student_data_1!F657&lt;=40),"Mid Career",online_course_student_data_1!F657&gt;=41,"Senior")</f>
        <v>Unknown</v>
      </c>
      <c r="P657" s="5" t="str" cm="1">
        <f t="array" ref="P657">_xlfn.IFS(AND((J657*100)+K657&gt;0,(J657*100)+K657&lt;=5),"Low",AND((J657*100)+K657&gt;5,(J657*100)+K657&lt;=15),"Medium",(J657*100)+K657&gt;15,"High")</f>
        <v>High</v>
      </c>
      <c r="Q657" s="24"/>
    </row>
    <row r="658" spans="1:17" x14ac:dyDescent="0.25">
      <c r="A658" s="4" t="s">
        <v>2833</v>
      </c>
      <c r="B658" s="5" t="str">
        <f>TRIM(PROPER(online_course_student_data_1!$B658))</f>
        <v>James Ferguson</v>
      </c>
      <c r="C658" s="4" t="str">
        <f>TRIM(CLEAN(online_course_student_data_1!$C658))</f>
        <v>krodriguez@fowler-torres.com</v>
      </c>
      <c r="D658" s="5" t="str">
        <f>IF(LEFT(online_course_student_data_1!$D658,1)="F","Female","Male")</f>
        <v>Male</v>
      </c>
      <c r="E658" s="4" t="str">
        <f>IF(online_course_student_data_1!$E658="us","USA",IF(online_course_student_data_1!$E658="IN","INDIA",UPPER(online_course_student_data_1!$E658)))</f>
        <v>USA</v>
      </c>
      <c r="F658" s="13">
        <f>IF(OR(ISBLANK(online_course_student_data_1!F658),online_course_student_data_1!F658=0),ROUND(AVERAGE(online_course_student_data_1!F$2:F$1201),0),online_course_student_data_1!F658)</f>
        <v>16</v>
      </c>
      <c r="G658" s="10">
        <v>45549</v>
      </c>
      <c r="H658" s="5" t="str">
        <f>TRIM(online_course_student_data_1!H658)</f>
        <v>JavaScript Bootcamp</v>
      </c>
      <c r="I658" s="5" t="str">
        <f>PROPER(TRIM(online_course_student_data_1!I658))</f>
        <v>Web Development</v>
      </c>
      <c r="J658" s="22">
        <f>IF(online_course_student_data_1!J658&gt;100%,online_course_student_data_1!J658/100,online_course_student_data_1!J658)</f>
        <v>0.39</v>
      </c>
      <c r="K658" s="11">
        <f>IF(online_course_student_data_1!K658&gt;2,online_course_student_data_1!K658/60,online_course_student_data_1!K658)</f>
        <v>1</v>
      </c>
      <c r="L658" s="4" t="s">
        <v>39</v>
      </c>
      <c r="M658" s="25">
        <f>IF(ISBLANK(online_course_student_data_1!M658),AVERAGE(1,5),IF(online_course_student_data_1!M658&gt;5,"5",online_course_student_data_1!M658))</f>
        <v>1</v>
      </c>
      <c r="N658" s="5">
        <f>LEN(online_course_student_data_1!N658)-LEN(SUBSTITUTE(online_course_student_data_1!N658,",",""))+1</f>
        <v>4</v>
      </c>
      <c r="O658" s="5" t="str" cm="1">
        <f t="array" ref="O658">_xlfn.IFS(OR(ISBLANK(online_course_student_data_1!F658),online_course_student_data_1!F658=0),"Unknown",AND(online_course_student_data_1!F658&gt;=18,online_course_student_data_1!F658&lt;=22),"Student",AND(online_course_student_data_1!F658&gt;=23,online_course_student_data_1!F658&lt;=30),"Early Career",AND(online_course_student_data_1!F658&gt;=31,online_course_student_data_1!F658&lt;=40),"Mid Career",online_course_student_data_1!F658&gt;=41,"Senior")</f>
        <v>Unknown</v>
      </c>
      <c r="P658" s="5" t="str" cm="1">
        <f t="array" ref="P658">_xlfn.IFS(AND((J658*100)+K658&gt;0,(J658*100)+K658&lt;=5),"Low",AND((J658*100)+K658&gt;5,(J658*100)+K658&lt;=15),"Medium",(J658*100)+K658&gt;15,"High")</f>
        <v>High</v>
      </c>
      <c r="Q658" s="24"/>
    </row>
    <row r="659" spans="1:17" x14ac:dyDescent="0.25">
      <c r="A659" s="4" t="s">
        <v>2838</v>
      </c>
      <c r="B659" s="5" t="str">
        <f>TRIM(PROPER(online_course_student_data_1!$B659))</f>
        <v>Lindsey Johnson</v>
      </c>
      <c r="C659" s="4" t="str">
        <f>TRIM(CLEAN(online_course_student_data_1!$C659))</f>
        <v>pruittpaul@hall.net</v>
      </c>
      <c r="D659" s="5" t="str">
        <f>IF(LEFT(online_course_student_data_1!$D659,1)="F","Female","Male")</f>
        <v>Female</v>
      </c>
      <c r="E659" s="4" t="str">
        <f>IF(online_course_student_data_1!$E659="us","USA",IF(online_course_student_data_1!$E659="IN","INDIA",UPPER(online_course_student_data_1!$E659)))</f>
        <v>UK</v>
      </c>
      <c r="F659" s="13">
        <f>IF(OR(ISBLANK(online_course_student_data_1!F659),online_course_student_data_1!F659=0),ROUND(AVERAGE(online_course_student_data_1!F$2:F$1201),0),online_course_student_data_1!F659)</f>
        <v>36</v>
      </c>
      <c r="G659" s="10">
        <v>44820</v>
      </c>
      <c r="H659" s="5" t="str">
        <f>TRIM(online_course_student_data_1!H659)</f>
        <v>Finance 101</v>
      </c>
      <c r="I659" s="5" t="str">
        <f>PROPER(TRIM(online_course_student_data_1!I659))</f>
        <v>Business</v>
      </c>
      <c r="J659" s="22">
        <f>IF(online_course_student_data_1!J659&gt;100%,online_course_student_data_1!J659/100,online_course_student_data_1!J659)</f>
        <v>0.23</v>
      </c>
      <c r="K659" s="11">
        <f>IF(online_course_student_data_1!K659&gt;2,online_course_student_data_1!K659/60,online_course_student_data_1!K659)</f>
        <v>1.5</v>
      </c>
      <c r="L659" s="4" t="s">
        <v>32</v>
      </c>
      <c r="M659" s="25">
        <f>IF(ISBLANK(online_course_student_data_1!M659),AVERAGE(1,5),IF(online_course_student_data_1!M659&gt;5,"5",online_course_student_data_1!M659))</f>
        <v>3</v>
      </c>
      <c r="N659" s="5">
        <f>LEN(online_course_student_data_1!N659)-LEN(SUBSTITUTE(online_course_student_data_1!N659,",",""))+1</f>
        <v>7</v>
      </c>
      <c r="O659" s="5" t="str" cm="1">
        <f t="array" ref="O659">_xlfn.IFS(OR(ISBLANK(online_course_student_data_1!F659),online_course_student_data_1!F659=0),"Unknown",AND(online_course_student_data_1!F659&gt;=18,online_course_student_data_1!F659&lt;=22),"Student",AND(online_course_student_data_1!F659&gt;=23,online_course_student_data_1!F659&lt;=30),"Early Career",AND(online_course_student_data_1!F659&gt;=31,online_course_student_data_1!F659&lt;=40),"Mid Career",online_course_student_data_1!F659&gt;=41,"Senior")</f>
        <v>Mid Career</v>
      </c>
      <c r="P659" s="5" t="str" cm="1">
        <f t="array" ref="P659">_xlfn.IFS(AND((J659*100)+K659&gt;0,(J659*100)+K659&lt;=5),"Low",AND((J659*100)+K659&gt;5,(J659*100)+K659&lt;=15),"Medium",(J659*100)+K659&gt;15,"High")</f>
        <v>High</v>
      </c>
      <c r="Q659" s="24"/>
    </row>
    <row r="660" spans="1:17" x14ac:dyDescent="0.25">
      <c r="A660" s="4" t="s">
        <v>2843</v>
      </c>
      <c r="B660" s="5" t="str">
        <f>TRIM(PROPER(online_course_student_data_1!$B660))</f>
        <v>Gabriel Browning</v>
      </c>
      <c r="C660" s="4" t="str">
        <f>TRIM(CLEAN(online_course_student_data_1!$C660))</f>
        <v>veronicaanderson@yahoo.com</v>
      </c>
      <c r="D660" s="5" t="str">
        <f>IF(LEFT(online_course_student_data_1!$D660,1)="F","Female","Male")</f>
        <v>Male</v>
      </c>
      <c r="E660" s="4" t="str">
        <f>IF(online_course_student_data_1!$E660="us","USA",IF(online_course_student_data_1!$E660="IN","INDIA",UPPER(online_course_student_data_1!$E660)))</f>
        <v>USA</v>
      </c>
      <c r="F660" s="13">
        <f>IF(OR(ISBLANK(online_course_student_data_1!F660),online_course_student_data_1!F660=0),ROUND(AVERAGE(online_course_student_data_1!F$2:F$1201),0),online_course_student_data_1!F660)</f>
        <v>30</v>
      </c>
      <c r="G660" s="10">
        <v>44766</v>
      </c>
      <c r="H660" s="5" t="str">
        <f>TRIM(online_course_student_data_1!H660)</f>
        <v>HTML &amp; CSS Basics</v>
      </c>
      <c r="I660" s="5" t="str">
        <f>PROPER(TRIM(online_course_student_data_1!I660))</f>
        <v>Web Development</v>
      </c>
      <c r="J660" s="22">
        <f>IF(online_course_student_data_1!J660&gt;100%,online_course_student_data_1!J660/100,online_course_student_data_1!J660)</f>
        <v>0.79</v>
      </c>
      <c r="K660" s="11">
        <f>IF(online_course_student_data_1!K660&gt;2,online_course_student_data_1!K660/60,online_course_student_data_1!K660)</f>
        <v>2</v>
      </c>
      <c r="L660" s="4" t="s">
        <v>32</v>
      </c>
      <c r="M660" s="25">
        <f>IF(ISBLANK(online_course_student_data_1!M660),AVERAGE(1,5),IF(online_course_student_data_1!M660&gt;5,"5",online_course_student_data_1!M660))</f>
        <v>1</v>
      </c>
      <c r="N660" s="5">
        <f>LEN(online_course_student_data_1!N660)-LEN(SUBSTITUTE(online_course_student_data_1!N660,",",""))+1</f>
        <v>5</v>
      </c>
      <c r="O660" s="5" t="str" cm="1">
        <f t="array" ref="O660">_xlfn.IFS(OR(ISBLANK(online_course_student_data_1!F660),online_course_student_data_1!F660=0),"Unknown",AND(online_course_student_data_1!F660&gt;=18,online_course_student_data_1!F660&lt;=22),"Student",AND(online_course_student_data_1!F660&gt;=23,online_course_student_data_1!F660&lt;=30),"Early Career",AND(online_course_student_data_1!F660&gt;=31,online_course_student_data_1!F660&lt;=40),"Mid Career",online_course_student_data_1!F660&gt;=41,"Senior")</f>
        <v>Early Career</v>
      </c>
      <c r="P660" s="5" t="str" cm="1">
        <f t="array" ref="P660">_xlfn.IFS(AND((J660*100)+K660&gt;0,(J660*100)+K660&lt;=5),"Low",AND((J660*100)+K660&gt;5,(J660*100)+K660&lt;=15),"Medium",(J660*100)+K660&gt;15,"High")</f>
        <v>High</v>
      </c>
      <c r="Q660" s="24"/>
    </row>
    <row r="661" spans="1:17" x14ac:dyDescent="0.25">
      <c r="A661" s="4" t="s">
        <v>2847</v>
      </c>
      <c r="B661" s="5" t="str">
        <f>TRIM(PROPER(online_course_student_data_1!$B661))</f>
        <v>Christine Harrell</v>
      </c>
      <c r="C661" s="4" t="str">
        <f>TRIM(CLEAN(online_course_student_data_1!$C661))</f>
        <v>qmeyers@yahoo.com</v>
      </c>
      <c r="D661" s="5" t="str">
        <f>IF(LEFT(online_course_student_data_1!$D661,1)="F","Female","Male")</f>
        <v>Male</v>
      </c>
      <c r="E661" s="4" t="str">
        <f>IF(online_course_student_data_1!$E661="us","USA",IF(online_course_student_data_1!$E661="IN","INDIA",UPPER(online_course_student_data_1!$E661)))</f>
        <v>INDIA</v>
      </c>
      <c r="F661" s="13">
        <f>IF(OR(ISBLANK(online_course_student_data_1!F661),online_course_student_data_1!F661=0),ROUND(AVERAGE(online_course_student_data_1!F$2:F$1201),0),online_course_student_data_1!F661)</f>
        <v>21</v>
      </c>
      <c r="G661" s="10">
        <v>45400</v>
      </c>
      <c r="H661" s="5" t="str">
        <f>TRIM(online_course_student_data_1!H661)</f>
        <v>Data Visualization with R</v>
      </c>
      <c r="I661" s="5" t="str">
        <f>PROPER(TRIM(online_course_student_data_1!I661))</f>
        <v>Data Science</v>
      </c>
      <c r="J661" s="22">
        <f>IF(online_course_student_data_1!J661&gt;100%,online_course_student_data_1!J661/100,online_course_student_data_1!J661)</f>
        <v>0.97</v>
      </c>
      <c r="K661" s="11">
        <f>IF(online_course_student_data_1!K661&gt;2,online_course_student_data_1!K661/60,online_course_student_data_1!K661)</f>
        <v>2</v>
      </c>
      <c r="L661" s="4" t="s">
        <v>32</v>
      </c>
      <c r="M661" s="25">
        <f>IF(ISBLANK(online_course_student_data_1!M661),AVERAGE(1,5),IF(online_course_student_data_1!M661&gt;5,"5",online_course_student_data_1!M661))</f>
        <v>1</v>
      </c>
      <c r="N661" s="5">
        <f>LEN(online_course_student_data_1!N661)-LEN(SUBSTITUTE(online_course_student_data_1!N661,",",""))+1</f>
        <v>4</v>
      </c>
      <c r="O661" s="5" t="str" cm="1">
        <f t="array" ref="O661">_xlfn.IFS(OR(ISBLANK(online_course_student_data_1!F661),online_course_student_data_1!F661=0),"Unknown",AND(online_course_student_data_1!F661&gt;=18,online_course_student_data_1!F661&lt;=22),"Student",AND(online_course_student_data_1!F661&gt;=23,online_course_student_data_1!F661&lt;=30),"Early Career",AND(online_course_student_data_1!F661&gt;=31,online_course_student_data_1!F661&lt;=40),"Mid Career",online_course_student_data_1!F661&gt;=41,"Senior")</f>
        <v>Student</v>
      </c>
      <c r="P661" s="5" t="str" cm="1">
        <f t="array" ref="P661">_xlfn.IFS(AND((J661*100)+K661&gt;0,(J661*100)+K661&lt;=5),"Low",AND((J661*100)+K661&gt;5,(J661*100)+K661&lt;=15),"Medium",(J661*100)+K661&gt;15,"High")</f>
        <v>High</v>
      </c>
      <c r="Q661" s="24"/>
    </row>
    <row r="662" spans="1:17" x14ac:dyDescent="0.25">
      <c r="A662" s="4" t="s">
        <v>2851</v>
      </c>
      <c r="B662" s="5" t="str">
        <f>TRIM(PROPER(online_course_student_data_1!$B662))</f>
        <v>Kathryn Cohen</v>
      </c>
      <c r="C662" s="4" t="str">
        <f>TRIM(CLEAN(online_course_student_data_1!$C662))</f>
        <v>adrianthomas@gmail.com</v>
      </c>
      <c r="D662" s="5" t="str">
        <f>IF(LEFT(online_course_student_data_1!$D662,1)="F","Female","Male")</f>
        <v>Female</v>
      </c>
      <c r="E662" s="4" t="str">
        <f>IF(online_course_student_data_1!$E662="us","USA",IF(online_course_student_data_1!$E662="IN","INDIA",UPPER(online_course_student_data_1!$E662)))</f>
        <v>INDIA</v>
      </c>
      <c r="F662" s="13">
        <f>IF(OR(ISBLANK(online_course_student_data_1!F662),online_course_student_data_1!F662=0),ROUND(AVERAGE(online_course_student_data_1!F$2:F$1201),0),online_course_student_data_1!F662)</f>
        <v>44</v>
      </c>
      <c r="G662" s="10">
        <v>44816</v>
      </c>
      <c r="H662" s="5" t="str">
        <f>TRIM(online_course_student_data_1!H662)</f>
        <v>Adobe Illustrator Mastery</v>
      </c>
      <c r="I662" s="5" t="str">
        <f>PROPER(TRIM(online_course_student_data_1!I662))</f>
        <v>Design</v>
      </c>
      <c r="J662" s="22">
        <f>IF(online_course_student_data_1!J662&gt;100%,online_course_student_data_1!J662/100,online_course_student_data_1!J662)</f>
        <v>0.43</v>
      </c>
      <c r="K662" s="11">
        <f>IF(online_course_student_data_1!K662&gt;2,online_course_student_data_1!K662/60,online_course_student_data_1!K662)</f>
        <v>2</v>
      </c>
      <c r="L662" s="4" t="s">
        <v>39</v>
      </c>
      <c r="M662" s="25">
        <f>IF(ISBLANK(online_course_student_data_1!M662),AVERAGE(1,5),IF(online_course_student_data_1!M662&gt;5,"5",online_course_student_data_1!M662))</f>
        <v>5</v>
      </c>
      <c r="N662" s="5">
        <f>LEN(online_course_student_data_1!N662)-LEN(SUBSTITUTE(online_course_student_data_1!N662,",",""))+1</f>
        <v>5</v>
      </c>
      <c r="O662" s="5" t="str" cm="1">
        <f t="array" ref="O662">_xlfn.IFS(OR(ISBLANK(online_course_student_data_1!F662),online_course_student_data_1!F662=0),"Unknown",AND(online_course_student_data_1!F662&gt;=18,online_course_student_data_1!F662&lt;=22),"Student",AND(online_course_student_data_1!F662&gt;=23,online_course_student_data_1!F662&lt;=30),"Early Career",AND(online_course_student_data_1!F662&gt;=31,online_course_student_data_1!F662&lt;=40),"Mid Career",online_course_student_data_1!F662&gt;=41,"Senior")</f>
        <v>Senior</v>
      </c>
      <c r="P662" s="5" t="str" cm="1">
        <f t="array" ref="P662">_xlfn.IFS(AND((J662*100)+K662&gt;0,(J662*100)+K662&lt;=5),"Low",AND((J662*100)+K662&gt;5,(J662*100)+K662&lt;=15),"Medium",(J662*100)+K662&gt;15,"High")</f>
        <v>High</v>
      </c>
      <c r="Q662" s="24"/>
    </row>
    <row r="663" spans="1:17" x14ac:dyDescent="0.25">
      <c r="A663" s="4" t="s">
        <v>2855</v>
      </c>
      <c r="B663" s="5" t="str">
        <f>TRIM(PROPER(online_course_student_data_1!$B663))</f>
        <v>Keith Henry</v>
      </c>
      <c r="C663" s="4" t="str">
        <f>TRIM(CLEAN(online_course_student_data_1!$C663))</f>
        <v>mclaughlinkeith@yahoo.com</v>
      </c>
      <c r="D663" s="5" t="str">
        <f>IF(LEFT(online_course_student_data_1!$D663,1)="F","Female","Male")</f>
        <v>Male</v>
      </c>
      <c r="E663" s="4" t="str">
        <f>IF(online_course_student_data_1!$E663="us","USA",IF(online_course_student_data_1!$E663="IN","INDIA",UPPER(online_course_student_data_1!$E663)))</f>
        <v>INDIA</v>
      </c>
      <c r="F663" s="13">
        <f>IF(OR(ISBLANK(online_course_student_data_1!F663),online_course_student_data_1!F663=0),ROUND(AVERAGE(online_course_student_data_1!F$2:F$1201),0),online_course_student_data_1!F663)</f>
        <v>37</v>
      </c>
      <c r="G663" s="10">
        <v>45278</v>
      </c>
      <c r="H663" s="5" t="str">
        <f>TRIM(online_course_student_data_1!H663)</f>
        <v>UI/UX Fundamentals</v>
      </c>
      <c r="I663" s="5" t="str">
        <f>PROPER(TRIM(online_course_student_data_1!I663))</f>
        <v>Design</v>
      </c>
      <c r="J663" s="22">
        <f>IF(online_course_student_data_1!J663&gt;100%,online_course_student_data_1!J663/100,online_course_student_data_1!J663)</f>
        <v>0.12</v>
      </c>
      <c r="K663" s="11">
        <f>IF(online_course_student_data_1!K663&gt;2,online_course_student_data_1!K663/60,online_course_student_data_1!K663)</f>
        <v>2</v>
      </c>
      <c r="L663" s="4" t="s">
        <v>32</v>
      </c>
      <c r="M663" s="25">
        <f>IF(ISBLANK(online_course_student_data_1!M663),AVERAGE(1,5),IF(online_course_student_data_1!M663&gt;5,"5",online_course_student_data_1!M663))</f>
        <v>1</v>
      </c>
      <c r="N663" s="5">
        <f>LEN(online_course_student_data_1!N663)-LEN(SUBSTITUTE(online_course_student_data_1!N663,",",""))+1</f>
        <v>1</v>
      </c>
      <c r="O663" s="5" t="str" cm="1">
        <f t="array" ref="O663">_xlfn.IFS(OR(ISBLANK(online_course_student_data_1!F663),online_course_student_data_1!F663=0),"Unknown",AND(online_course_student_data_1!F663&gt;=18,online_course_student_data_1!F663&lt;=22),"Student",AND(online_course_student_data_1!F663&gt;=23,online_course_student_data_1!F663&lt;=30),"Early Career",AND(online_course_student_data_1!F663&gt;=31,online_course_student_data_1!F663&lt;=40),"Mid Career",online_course_student_data_1!F663&gt;=41,"Senior")</f>
        <v>Mid Career</v>
      </c>
      <c r="P663" s="5" t="str" cm="1">
        <f t="array" ref="P663">_xlfn.IFS(AND((J663*100)+K663&gt;0,(J663*100)+K663&lt;=5),"Low",AND((J663*100)+K663&gt;5,(J663*100)+K663&lt;=15),"Medium",(J663*100)+K663&gt;15,"High")</f>
        <v>Medium</v>
      </c>
      <c r="Q663" s="24"/>
    </row>
    <row r="664" spans="1:17" x14ac:dyDescent="0.25">
      <c r="A664" s="4" t="s">
        <v>2859</v>
      </c>
      <c r="B664" s="5" t="str">
        <f>TRIM(PROPER(online_course_student_data_1!$B664))</f>
        <v>Louis Patrick</v>
      </c>
      <c r="C664" s="4" t="str">
        <f>TRIM(CLEAN(online_course_student_data_1!$C664))</f>
        <v>nwright@reynolds.org</v>
      </c>
      <c r="D664" s="5" t="str">
        <f>IF(LEFT(online_course_student_data_1!$D664,1)="F","Female","Male")</f>
        <v>Female</v>
      </c>
      <c r="E664" s="4" t="str">
        <f>IF(online_course_student_data_1!$E664="us","USA",IF(online_course_student_data_1!$E664="IN","INDIA",UPPER(online_course_student_data_1!$E664)))</f>
        <v>INDIA</v>
      </c>
      <c r="F664" s="13">
        <f>IF(OR(ISBLANK(online_course_student_data_1!F664),online_course_student_data_1!F664=0),ROUND(AVERAGE(online_course_student_data_1!F$2:F$1201),0),online_course_student_data_1!F664)</f>
        <v>16</v>
      </c>
      <c r="G664" s="10">
        <v>45196</v>
      </c>
      <c r="H664" s="5" t="str">
        <f>TRIM(online_course_student_data_1!H664)</f>
        <v>JavaScript Bootcamp</v>
      </c>
      <c r="I664" s="5" t="str">
        <f>PROPER(TRIM(online_course_student_data_1!I664))</f>
        <v>Web Development</v>
      </c>
      <c r="J664" s="22">
        <f>IF(online_course_student_data_1!J664&gt;100%,online_course_student_data_1!J664/100,online_course_student_data_1!J664)</f>
        <v>0.6</v>
      </c>
      <c r="K664" s="11">
        <f>IF(online_course_student_data_1!K664&gt;2,online_course_student_data_1!K664/60,online_course_student_data_1!K664)</f>
        <v>0.75</v>
      </c>
      <c r="L664" s="4" t="s">
        <v>39</v>
      </c>
      <c r="M664" s="25">
        <f>IF(ISBLANK(online_course_student_data_1!M664),AVERAGE(1,5),IF(online_course_student_data_1!M664&gt;5,"5",online_course_student_data_1!M664))</f>
        <v>5</v>
      </c>
      <c r="N664" s="5">
        <f>LEN(online_course_student_data_1!N664)-LEN(SUBSTITUTE(online_course_student_data_1!N664,",",""))+1</f>
        <v>8</v>
      </c>
      <c r="O664" s="5" t="str" cm="1">
        <f t="array" ref="O664">_xlfn.IFS(OR(ISBLANK(online_course_student_data_1!F664),online_course_student_data_1!F664=0),"Unknown",AND(online_course_student_data_1!F664&gt;=18,online_course_student_data_1!F664&lt;=22),"Student",AND(online_course_student_data_1!F664&gt;=23,online_course_student_data_1!F664&lt;=30),"Early Career",AND(online_course_student_data_1!F664&gt;=31,online_course_student_data_1!F664&lt;=40),"Mid Career",online_course_student_data_1!F664&gt;=41,"Senior")</f>
        <v>Unknown</v>
      </c>
      <c r="P664" s="5" t="str" cm="1">
        <f t="array" ref="P664">_xlfn.IFS(AND((J664*100)+K664&gt;0,(J664*100)+K664&lt;=5),"Low",AND((J664*100)+K664&gt;5,(J664*100)+K664&lt;=15),"Medium",(J664*100)+K664&gt;15,"High")</f>
        <v>High</v>
      </c>
      <c r="Q664" s="24"/>
    </row>
    <row r="665" spans="1:17" x14ac:dyDescent="0.25">
      <c r="A665" s="4" t="s">
        <v>2864</v>
      </c>
      <c r="B665" s="5" t="str">
        <f>TRIM(PROPER(online_course_student_data_1!$B665))</f>
        <v>Seth Hill</v>
      </c>
      <c r="C665" s="4" t="str">
        <f>TRIM(CLEAN(online_course_student_data_1!$C665))</f>
        <v>wolfejennifer@gmail.com</v>
      </c>
      <c r="D665" s="5" t="str">
        <f>IF(LEFT(online_course_student_data_1!$D665,1)="F","Female","Male")</f>
        <v>Male</v>
      </c>
      <c r="E665" s="4" t="str">
        <f>IF(online_course_student_data_1!$E665="us","USA",IF(online_course_student_data_1!$E665="IN","INDIA",UPPER(online_course_student_data_1!$E665)))</f>
        <v>UK</v>
      </c>
      <c r="F665" s="13">
        <f>IF(OR(ISBLANK(online_course_student_data_1!F665),online_course_student_data_1!F665=0),ROUND(AVERAGE(online_course_student_data_1!F$2:F$1201),0),online_course_student_data_1!F665)</f>
        <v>16</v>
      </c>
      <c r="G665" s="10">
        <v>44601</v>
      </c>
      <c r="H665" s="5" t="str">
        <f>TRIM(online_course_student_data_1!H665)</f>
        <v>Finance 101</v>
      </c>
      <c r="I665" s="5" t="str">
        <f>PROPER(TRIM(online_course_student_data_1!I665))</f>
        <v>Business</v>
      </c>
      <c r="J665" s="22">
        <f>IF(online_course_student_data_1!J665&gt;100%,online_course_student_data_1!J665/100,online_course_student_data_1!J665)</f>
        <v>0.51</v>
      </c>
      <c r="K665" s="11">
        <f>IF(online_course_student_data_1!K665&gt;2,online_course_student_data_1!K665/60,online_course_student_data_1!K665)</f>
        <v>1.5</v>
      </c>
      <c r="L665" s="4" t="s">
        <v>39</v>
      </c>
      <c r="M665" s="25">
        <f>IF(ISBLANK(online_course_student_data_1!M665),AVERAGE(1,5),IF(online_course_student_data_1!M665&gt;5,"5",online_course_student_data_1!M665))</f>
        <v>3</v>
      </c>
      <c r="N665" s="5">
        <f>LEN(online_course_student_data_1!N665)-LEN(SUBSTITUTE(online_course_student_data_1!N665,",",""))+1</f>
        <v>8</v>
      </c>
      <c r="O665" s="5" t="str" cm="1">
        <f t="array" ref="O665">_xlfn.IFS(OR(ISBLANK(online_course_student_data_1!F665),online_course_student_data_1!F665=0),"Unknown",AND(online_course_student_data_1!F665&gt;=18,online_course_student_data_1!F665&lt;=22),"Student",AND(online_course_student_data_1!F665&gt;=23,online_course_student_data_1!F665&lt;=30),"Early Career",AND(online_course_student_data_1!F665&gt;=31,online_course_student_data_1!F665&lt;=40),"Mid Career",online_course_student_data_1!F665&gt;=41,"Senior")</f>
        <v>Unknown</v>
      </c>
      <c r="P665" s="5" t="str" cm="1">
        <f t="array" ref="P665">_xlfn.IFS(AND((J665*100)+K665&gt;0,(J665*100)+K665&lt;=5),"Low",AND((J665*100)+K665&gt;5,(J665*100)+K665&lt;=15),"Medium",(J665*100)+K665&gt;15,"High")</f>
        <v>High</v>
      </c>
      <c r="Q665" s="24"/>
    </row>
    <row r="666" spans="1:17" x14ac:dyDescent="0.25">
      <c r="A666" s="4" t="s">
        <v>2868</v>
      </c>
      <c r="B666" s="5" t="str">
        <f>TRIM(PROPER(online_course_student_data_1!$B666))</f>
        <v>Jacob Campos</v>
      </c>
      <c r="C666" s="4" t="str">
        <f>TRIM(CLEAN(online_course_student_data_1!$C666))</f>
        <v>qhayes@gmail.com</v>
      </c>
      <c r="D666" s="5" t="str">
        <f>IF(LEFT(online_course_student_data_1!$D666,1)="F","Female","Male")</f>
        <v>Male</v>
      </c>
      <c r="E666" s="4" t="str">
        <f>IF(online_course_student_data_1!$E666="us","USA",IF(online_course_student_data_1!$E666="IN","INDIA",UPPER(online_course_student_data_1!$E666)))</f>
        <v>UK</v>
      </c>
      <c r="F666" s="13">
        <f>IF(OR(ISBLANK(online_course_student_data_1!F666),online_course_student_data_1!F666=0),ROUND(AVERAGE(online_course_student_data_1!F$2:F$1201),0),online_course_student_data_1!F666)</f>
        <v>33</v>
      </c>
      <c r="G666" s="10">
        <v>45631</v>
      </c>
      <c r="H666" s="5" t="str">
        <f>TRIM(online_course_student_data_1!H666)</f>
        <v>UI/UX Fundamentals</v>
      </c>
      <c r="I666" s="5" t="str">
        <f>PROPER(TRIM(online_course_student_data_1!I666))</f>
        <v>Design</v>
      </c>
      <c r="J666" s="22">
        <f>IF(online_course_student_data_1!J666&gt;100%,online_course_student_data_1!J666/100,online_course_student_data_1!J666)</f>
        <v>0.66</v>
      </c>
      <c r="K666" s="11">
        <f>IF(online_course_student_data_1!K666&gt;2,online_course_student_data_1!K666/60,online_course_student_data_1!K666)</f>
        <v>1</v>
      </c>
      <c r="L666" s="4" t="s">
        <v>39</v>
      </c>
      <c r="M666" s="25">
        <f>IF(ISBLANK(online_course_student_data_1!M666),AVERAGE(1,5),IF(online_course_student_data_1!M666&gt;5,"5",online_course_student_data_1!M666))</f>
        <v>5</v>
      </c>
      <c r="N666" s="5">
        <f>LEN(online_course_student_data_1!N666)-LEN(SUBSTITUTE(online_course_student_data_1!N666,",",""))+1</f>
        <v>4</v>
      </c>
      <c r="O666" s="5" t="str" cm="1">
        <f t="array" ref="O666">_xlfn.IFS(OR(ISBLANK(online_course_student_data_1!F666),online_course_student_data_1!F666=0),"Unknown",AND(online_course_student_data_1!F666&gt;=18,online_course_student_data_1!F666&lt;=22),"Student",AND(online_course_student_data_1!F666&gt;=23,online_course_student_data_1!F666&lt;=30),"Early Career",AND(online_course_student_data_1!F666&gt;=31,online_course_student_data_1!F666&lt;=40),"Mid Career",online_course_student_data_1!F666&gt;=41,"Senior")</f>
        <v>Mid Career</v>
      </c>
      <c r="P666" s="5" t="str" cm="1">
        <f t="array" ref="P666">_xlfn.IFS(AND((J666*100)+K666&gt;0,(J666*100)+K666&lt;=5),"Low",AND((J666*100)+K666&gt;5,(J666*100)+K666&lt;=15),"Medium",(J666*100)+K666&gt;15,"High")</f>
        <v>High</v>
      </c>
      <c r="Q666" s="24"/>
    </row>
    <row r="667" spans="1:17" x14ac:dyDescent="0.25">
      <c r="A667" s="4" t="s">
        <v>2872</v>
      </c>
      <c r="B667" s="5" t="str">
        <f>TRIM(PROPER(online_course_student_data_1!$B667))</f>
        <v>Megan Murray</v>
      </c>
      <c r="C667" s="4" t="str">
        <f>TRIM(CLEAN(online_course_student_data_1!$C667))</f>
        <v>zfoley@gmail.com</v>
      </c>
      <c r="D667" s="5" t="str">
        <f>IF(LEFT(online_course_student_data_1!$D667,1)="F","Female","Male")</f>
        <v>Male</v>
      </c>
      <c r="E667" s="4" t="str">
        <f>IF(online_course_student_data_1!$E667="us","USA",IF(online_course_student_data_1!$E667="IN","INDIA",UPPER(online_course_student_data_1!$E667)))</f>
        <v>USA</v>
      </c>
      <c r="F667" s="13">
        <f>IF(OR(ISBLANK(online_course_student_data_1!F667),online_course_student_data_1!F667=0),ROUND(AVERAGE(online_course_student_data_1!F$2:F$1201),0),online_course_student_data_1!F667)</f>
        <v>16</v>
      </c>
      <c r="G667" s="10">
        <v>45297</v>
      </c>
      <c r="H667" s="5" t="str">
        <f>TRIM(online_course_student_data_1!H667)</f>
        <v>SEO Fundamentals</v>
      </c>
      <c r="I667" s="5" t="str">
        <f>PROPER(TRIM(online_course_student_data_1!I667))</f>
        <v>Marketing</v>
      </c>
      <c r="J667" s="22">
        <f>IF(online_course_student_data_1!J667&gt;100%,online_course_student_data_1!J667/100,online_course_student_data_1!J667)</f>
        <v>0.61</v>
      </c>
      <c r="K667" s="11">
        <f>IF(online_course_student_data_1!K667&gt;2,online_course_student_data_1!K667/60,online_course_student_data_1!K667)</f>
        <v>2</v>
      </c>
      <c r="L667" s="4" t="s">
        <v>32</v>
      </c>
      <c r="M667" s="25">
        <f>IF(ISBLANK(online_course_student_data_1!M667),AVERAGE(1,5),IF(online_course_student_data_1!M667&gt;5,"5",online_course_student_data_1!M667))</f>
        <v>3</v>
      </c>
      <c r="N667" s="5">
        <f>LEN(online_course_student_data_1!N667)-LEN(SUBSTITUTE(online_course_student_data_1!N667,",",""))+1</f>
        <v>3</v>
      </c>
      <c r="O667" s="5" t="str" cm="1">
        <f t="array" ref="O667">_xlfn.IFS(OR(ISBLANK(online_course_student_data_1!F667),online_course_student_data_1!F667=0),"Unknown",AND(online_course_student_data_1!F667&gt;=18,online_course_student_data_1!F667&lt;=22),"Student",AND(online_course_student_data_1!F667&gt;=23,online_course_student_data_1!F667&lt;=30),"Early Career",AND(online_course_student_data_1!F667&gt;=31,online_course_student_data_1!F667&lt;=40),"Mid Career",online_course_student_data_1!F667&gt;=41,"Senior")</f>
        <v>Unknown</v>
      </c>
      <c r="P667" s="5" t="str" cm="1">
        <f t="array" ref="P667">_xlfn.IFS(AND((J667*100)+K667&gt;0,(J667*100)+K667&lt;=5),"Low",AND((J667*100)+K667&gt;5,(J667*100)+K667&lt;=15),"Medium",(J667*100)+K667&gt;15,"High")</f>
        <v>High</v>
      </c>
      <c r="Q667" s="24"/>
    </row>
    <row r="668" spans="1:17" x14ac:dyDescent="0.25">
      <c r="A668" s="4" t="s">
        <v>2876</v>
      </c>
      <c r="B668" s="5" t="str">
        <f>TRIM(PROPER(online_course_student_data_1!$B668))</f>
        <v>Michael Marshall</v>
      </c>
      <c r="C668" s="4" t="str">
        <f>TRIM(CLEAN(online_course_student_data_1!$C668))</f>
        <v>millerdiane@hotmail.com</v>
      </c>
      <c r="D668" s="5" t="str">
        <f>IF(LEFT(online_course_student_data_1!$D668,1)="F","Female","Male")</f>
        <v>Female</v>
      </c>
      <c r="E668" s="4" t="str">
        <f>IF(online_course_student_data_1!$E668="us","USA",IF(online_course_student_data_1!$E668="IN","INDIA",UPPER(online_course_student_data_1!$E668)))</f>
        <v>UK</v>
      </c>
      <c r="F668" s="13">
        <f>IF(OR(ISBLANK(online_course_student_data_1!F668),online_course_student_data_1!F668=0),ROUND(AVERAGE(online_course_student_data_1!F$2:F$1201),0),online_course_student_data_1!F668)</f>
        <v>16</v>
      </c>
      <c r="G668" s="10">
        <v>44674</v>
      </c>
      <c r="H668" s="5" t="str">
        <f>TRIM(online_course_student_data_1!H668)</f>
        <v>JavaScript Bootcamp</v>
      </c>
      <c r="I668" s="5" t="str">
        <f>PROPER(TRIM(online_course_student_data_1!I668))</f>
        <v>Web Development</v>
      </c>
      <c r="J668" s="22">
        <f>IF(online_course_student_data_1!J668&gt;100%,online_course_student_data_1!J668/100,online_course_student_data_1!J668)</f>
        <v>0.32</v>
      </c>
      <c r="K668" s="11">
        <f>IF(online_course_student_data_1!K668&gt;2,online_course_student_data_1!K668/60,online_course_student_data_1!K668)</f>
        <v>2</v>
      </c>
      <c r="L668" s="4" t="s">
        <v>32</v>
      </c>
      <c r="M668" s="25">
        <f>IF(ISBLANK(online_course_student_data_1!M668),AVERAGE(1,5),IF(online_course_student_data_1!M668&gt;5,"5",online_course_student_data_1!M668))</f>
        <v>3</v>
      </c>
      <c r="N668" s="5">
        <f>LEN(online_course_student_data_1!N668)-LEN(SUBSTITUTE(online_course_student_data_1!N668,",",""))+1</f>
        <v>7</v>
      </c>
      <c r="O668" s="5" t="str" cm="1">
        <f t="array" ref="O668">_xlfn.IFS(OR(ISBLANK(online_course_student_data_1!F668),online_course_student_data_1!F668=0),"Unknown",AND(online_course_student_data_1!F668&gt;=18,online_course_student_data_1!F668&lt;=22),"Student",AND(online_course_student_data_1!F668&gt;=23,online_course_student_data_1!F668&lt;=30),"Early Career",AND(online_course_student_data_1!F668&gt;=31,online_course_student_data_1!F668&lt;=40),"Mid Career",online_course_student_data_1!F668&gt;=41,"Senior")</f>
        <v>Unknown</v>
      </c>
      <c r="P668" s="5" t="str" cm="1">
        <f t="array" ref="P668">_xlfn.IFS(AND((J668*100)+K668&gt;0,(J668*100)+K668&lt;=5),"Low",AND((J668*100)+K668&gt;5,(J668*100)+K668&lt;=15),"Medium",(J668*100)+K668&gt;15,"High")</f>
        <v>High</v>
      </c>
      <c r="Q668" s="24"/>
    </row>
    <row r="669" spans="1:17" x14ac:dyDescent="0.25">
      <c r="A669" s="4" t="s">
        <v>2881</v>
      </c>
      <c r="B669" s="5" t="str">
        <f>TRIM(PROPER(online_course_student_data_1!$B669))</f>
        <v>Carolyn Smith</v>
      </c>
      <c r="C669" s="4" t="str">
        <f>TRIM(CLEAN(online_course_student_data_1!$C669))</f>
        <v>kellynichols@jackson-powers.com</v>
      </c>
      <c r="D669" s="5" t="str">
        <f>IF(LEFT(online_course_student_data_1!$D669,1)="F","Female","Male")</f>
        <v>Male</v>
      </c>
      <c r="E669" s="4" t="str">
        <f>IF(online_course_student_data_1!$E669="us","USA",IF(online_course_student_data_1!$E669="IN","INDIA",UPPER(online_course_student_data_1!$E669)))</f>
        <v>GERMANY</v>
      </c>
      <c r="F669" s="13">
        <f>IF(OR(ISBLANK(online_course_student_data_1!F669),online_course_student_data_1!F669=0),ROUND(AVERAGE(online_course_student_data_1!F$2:F$1201),0),online_course_student_data_1!F669)</f>
        <v>16</v>
      </c>
      <c r="G669" s="10">
        <v>45337</v>
      </c>
      <c r="H669" s="5" t="str">
        <f>TRIM(online_course_student_data_1!H669)</f>
        <v>Startup Strategy</v>
      </c>
      <c r="I669" s="5" t="str">
        <f>PROPER(TRIM(online_course_student_data_1!I669))</f>
        <v>Business</v>
      </c>
      <c r="J669" s="22">
        <f>IF(online_course_student_data_1!J669&gt;100%,online_course_student_data_1!J669/100,online_course_student_data_1!J669)</f>
        <v>0.91</v>
      </c>
      <c r="K669" s="11">
        <f>IF(online_course_student_data_1!K669&gt;2,online_course_student_data_1!K669/60,online_course_student_data_1!K669)</f>
        <v>1</v>
      </c>
      <c r="L669" s="4" t="s">
        <v>32</v>
      </c>
      <c r="M669" s="25">
        <f>IF(ISBLANK(online_course_student_data_1!M669),AVERAGE(1,5),IF(online_course_student_data_1!M669&gt;5,"5",online_course_student_data_1!M669))</f>
        <v>3</v>
      </c>
      <c r="N669" s="5">
        <f>LEN(online_course_student_data_1!N669)-LEN(SUBSTITUTE(online_course_student_data_1!N669,",",""))+1</f>
        <v>2</v>
      </c>
      <c r="O669" s="5" t="str" cm="1">
        <f t="array" ref="O669">_xlfn.IFS(OR(ISBLANK(online_course_student_data_1!F669),online_course_student_data_1!F669=0),"Unknown",AND(online_course_student_data_1!F669&gt;=18,online_course_student_data_1!F669&lt;=22),"Student",AND(online_course_student_data_1!F669&gt;=23,online_course_student_data_1!F669&lt;=30),"Early Career",AND(online_course_student_data_1!F669&gt;=31,online_course_student_data_1!F669&lt;=40),"Mid Career",online_course_student_data_1!F669&gt;=41,"Senior")</f>
        <v>Unknown</v>
      </c>
      <c r="P669" s="5" t="str" cm="1">
        <f t="array" ref="P669">_xlfn.IFS(AND((J669*100)+K669&gt;0,(J669*100)+K669&lt;=5),"Low",AND((J669*100)+K669&gt;5,(J669*100)+K669&lt;=15),"Medium",(J669*100)+K669&gt;15,"High")</f>
        <v>High</v>
      </c>
      <c r="Q669" s="24"/>
    </row>
    <row r="670" spans="1:17" x14ac:dyDescent="0.25">
      <c r="A670" s="4" t="s">
        <v>2886</v>
      </c>
      <c r="B670" s="5" t="str">
        <f>TRIM(PROPER(online_course_student_data_1!$B670))</f>
        <v>Miguel Stafford</v>
      </c>
      <c r="C670" s="4" t="str">
        <f>TRIM(CLEAN(online_course_student_data_1!$C670))</f>
        <v>ohorton@davidson.biz</v>
      </c>
      <c r="D670" s="5" t="str">
        <f>IF(LEFT(online_course_student_data_1!$D670,1)="F","Female","Male")</f>
        <v>Male</v>
      </c>
      <c r="E670" s="4" t="str">
        <f>IF(online_course_student_data_1!$E670="us","USA",IF(online_course_student_data_1!$E670="IN","INDIA",UPPER(online_course_student_data_1!$E670)))</f>
        <v>INDIA</v>
      </c>
      <c r="F670" s="13">
        <f>IF(OR(ISBLANK(online_course_student_data_1!F670),online_course_student_data_1!F670=0),ROUND(AVERAGE(online_course_student_data_1!F$2:F$1201),0),online_course_student_data_1!F670)</f>
        <v>16</v>
      </c>
      <c r="G670" s="10">
        <v>45710</v>
      </c>
      <c r="H670" s="5" t="str">
        <f>TRIM(online_course_student_data_1!H670)</f>
        <v>Python for Data Science</v>
      </c>
      <c r="I670" s="5" t="str">
        <f>PROPER(TRIM(online_course_student_data_1!I670))</f>
        <v>Data Science</v>
      </c>
      <c r="J670" s="22">
        <f>IF(online_course_student_data_1!J670&gt;100%,online_course_student_data_1!J670/100,online_course_student_data_1!J670)</f>
        <v>0.24</v>
      </c>
      <c r="K670" s="11">
        <f>IF(online_course_student_data_1!K670&gt;2,online_course_student_data_1!K670/60,online_course_student_data_1!K670)</f>
        <v>1</v>
      </c>
      <c r="L670" s="4" t="s">
        <v>32</v>
      </c>
      <c r="M670" s="25">
        <f>IF(ISBLANK(online_course_student_data_1!M670),AVERAGE(1,5),IF(online_course_student_data_1!M670&gt;5,"5",online_course_student_data_1!M670))</f>
        <v>3</v>
      </c>
      <c r="N670" s="5">
        <f>LEN(online_course_student_data_1!N670)-LEN(SUBSTITUTE(online_course_student_data_1!N670,",",""))+1</f>
        <v>6</v>
      </c>
      <c r="O670" s="5" t="str" cm="1">
        <f t="array" ref="O670">_xlfn.IFS(OR(ISBLANK(online_course_student_data_1!F670),online_course_student_data_1!F670=0),"Unknown",AND(online_course_student_data_1!F670&gt;=18,online_course_student_data_1!F670&lt;=22),"Student",AND(online_course_student_data_1!F670&gt;=23,online_course_student_data_1!F670&lt;=30),"Early Career",AND(online_course_student_data_1!F670&gt;=31,online_course_student_data_1!F670&lt;=40),"Mid Career",online_course_student_data_1!F670&gt;=41,"Senior")</f>
        <v>Unknown</v>
      </c>
      <c r="P670" s="5" t="str" cm="1">
        <f t="array" ref="P670">_xlfn.IFS(AND((J670*100)+K670&gt;0,(J670*100)+K670&lt;=5),"Low",AND((J670*100)+K670&gt;5,(J670*100)+K670&lt;=15),"Medium",(J670*100)+K670&gt;15,"High")</f>
        <v>High</v>
      </c>
      <c r="Q670" s="24"/>
    </row>
    <row r="671" spans="1:17" x14ac:dyDescent="0.25">
      <c r="A671" s="4" t="s">
        <v>2890</v>
      </c>
      <c r="B671" s="5" t="str">
        <f>TRIM(PROPER(online_course_student_data_1!$B671))</f>
        <v>Raymond Wang</v>
      </c>
      <c r="C671" s="4" t="str">
        <f>TRIM(CLEAN(online_course_student_data_1!$C671))</f>
        <v>regina31@fisher.com</v>
      </c>
      <c r="D671" s="5" t="str">
        <f>IF(LEFT(online_course_student_data_1!$D671,1)="F","Female","Male")</f>
        <v>Male</v>
      </c>
      <c r="E671" s="4" t="str">
        <f>IF(online_course_student_data_1!$E671="us","USA",IF(online_course_student_data_1!$E671="IN","INDIA",UPPER(online_course_student_data_1!$E671)))</f>
        <v>INDIA</v>
      </c>
      <c r="F671" s="13">
        <f>IF(OR(ISBLANK(online_course_student_data_1!F671),online_course_student_data_1!F671=0),ROUND(AVERAGE(online_course_student_data_1!F$2:F$1201),0),online_course_student_data_1!F671)</f>
        <v>16</v>
      </c>
      <c r="G671" s="10">
        <v>45730</v>
      </c>
      <c r="H671" s="5" t="str">
        <f>TRIM(online_course_student_data_1!H671)</f>
        <v>Data Visualization with R</v>
      </c>
      <c r="I671" s="5" t="str">
        <f>PROPER(TRIM(online_course_student_data_1!I671))</f>
        <v>Data Science</v>
      </c>
      <c r="J671" s="22">
        <f>IF(online_course_student_data_1!J671&gt;100%,online_course_student_data_1!J671/100,online_course_student_data_1!J671)</f>
        <v>0.4</v>
      </c>
      <c r="K671" s="11">
        <f>IF(online_course_student_data_1!K671&gt;2,online_course_student_data_1!K671/60,online_course_student_data_1!K671)</f>
        <v>2</v>
      </c>
      <c r="L671" s="4" t="s">
        <v>32</v>
      </c>
      <c r="M671" s="25" t="str">
        <f>IF(ISBLANK(online_course_student_data_1!M671),AVERAGE(1,5),IF(online_course_student_data_1!M671&gt;5,"5",online_course_student_data_1!M671))</f>
        <v>5</v>
      </c>
      <c r="N671" s="5">
        <f>LEN(online_course_student_data_1!N671)-LEN(SUBSTITUTE(online_course_student_data_1!N671,",",""))+1</f>
        <v>4</v>
      </c>
      <c r="O671" s="5" t="str" cm="1">
        <f t="array" ref="O671">_xlfn.IFS(OR(ISBLANK(online_course_student_data_1!F671),online_course_student_data_1!F671=0),"Unknown",AND(online_course_student_data_1!F671&gt;=18,online_course_student_data_1!F671&lt;=22),"Student",AND(online_course_student_data_1!F671&gt;=23,online_course_student_data_1!F671&lt;=30),"Early Career",AND(online_course_student_data_1!F671&gt;=31,online_course_student_data_1!F671&lt;=40),"Mid Career",online_course_student_data_1!F671&gt;=41,"Senior")</f>
        <v>Unknown</v>
      </c>
      <c r="P671" s="5" t="str" cm="1">
        <f t="array" ref="P671">_xlfn.IFS(AND((J671*100)+K671&gt;0,(J671*100)+K671&lt;=5),"Low",AND((J671*100)+K671&gt;5,(J671*100)+K671&lt;=15),"Medium",(J671*100)+K671&gt;15,"High")</f>
        <v>High</v>
      </c>
      <c r="Q671" s="24"/>
    </row>
    <row r="672" spans="1:17" x14ac:dyDescent="0.25">
      <c r="A672" s="4" t="s">
        <v>2894</v>
      </c>
      <c r="B672" s="5" t="str">
        <f>TRIM(PROPER(online_course_student_data_1!$B672))</f>
        <v>Anne Conley</v>
      </c>
      <c r="C672" s="4" t="str">
        <f>TRIM(CLEAN(online_course_student_data_1!$C672))</f>
        <v>bradleyhunt@morris-sims.org</v>
      </c>
      <c r="D672" s="5" t="str">
        <f>IF(LEFT(online_course_student_data_1!$D672,1)="F","Female","Male")</f>
        <v>Male</v>
      </c>
      <c r="E672" s="4" t="str">
        <f>IF(online_course_student_data_1!$E672="us","USA",IF(online_course_student_data_1!$E672="IN","INDIA",UPPER(online_course_student_data_1!$E672)))</f>
        <v>CANADA</v>
      </c>
      <c r="F672" s="13">
        <f>IF(OR(ISBLANK(online_course_student_data_1!F672),online_course_student_data_1!F672=0),ROUND(AVERAGE(online_course_student_data_1!F$2:F$1201),0),online_course_student_data_1!F672)</f>
        <v>16</v>
      </c>
      <c r="G672" s="10">
        <v>44956</v>
      </c>
      <c r="H672" s="5" t="str">
        <f>TRIM(online_course_student_data_1!H672)</f>
        <v>Graphic Design Basics</v>
      </c>
      <c r="I672" s="5" t="str">
        <f>PROPER(TRIM(online_course_student_data_1!I672))</f>
        <v>Design</v>
      </c>
      <c r="J672" s="22">
        <f>IF(online_course_student_data_1!J672&gt;100%,online_course_student_data_1!J672/100,online_course_student_data_1!J672)</f>
        <v>0.37</v>
      </c>
      <c r="K672" s="11">
        <f>IF(online_course_student_data_1!K672&gt;2,online_course_student_data_1!K672/60,online_course_student_data_1!K672)</f>
        <v>2</v>
      </c>
      <c r="L672" s="4" t="s">
        <v>39</v>
      </c>
      <c r="M672" s="25" t="str">
        <f>IF(ISBLANK(online_course_student_data_1!M672),AVERAGE(1,5),IF(online_course_student_data_1!M672&gt;5,"5",online_course_student_data_1!M672))</f>
        <v>5</v>
      </c>
      <c r="N672" s="5">
        <f>LEN(online_course_student_data_1!N672)-LEN(SUBSTITUTE(online_course_student_data_1!N672,",",""))+1</f>
        <v>8</v>
      </c>
      <c r="O672" s="5" t="str" cm="1">
        <f t="array" ref="O672">_xlfn.IFS(OR(ISBLANK(online_course_student_data_1!F672),online_course_student_data_1!F672=0),"Unknown",AND(online_course_student_data_1!F672&gt;=18,online_course_student_data_1!F672&lt;=22),"Student",AND(online_course_student_data_1!F672&gt;=23,online_course_student_data_1!F672&lt;=30),"Early Career",AND(online_course_student_data_1!F672&gt;=31,online_course_student_data_1!F672&lt;=40),"Mid Career",online_course_student_data_1!F672&gt;=41,"Senior")</f>
        <v>Unknown</v>
      </c>
      <c r="P672" s="5" t="str" cm="1">
        <f t="array" ref="P672">_xlfn.IFS(AND((J672*100)+K672&gt;0,(J672*100)+K672&lt;=5),"Low",AND((J672*100)+K672&gt;5,(J672*100)+K672&lt;=15),"Medium",(J672*100)+K672&gt;15,"High")</f>
        <v>High</v>
      </c>
      <c r="Q672" s="24"/>
    </row>
    <row r="673" spans="1:17" x14ac:dyDescent="0.25">
      <c r="A673" s="4" t="s">
        <v>2898</v>
      </c>
      <c r="B673" s="5" t="str">
        <f>TRIM(PROPER(online_course_student_data_1!$B673))</f>
        <v>David Rodriguez</v>
      </c>
      <c r="C673" s="4" t="str">
        <f>TRIM(CLEAN(online_course_student_data_1!$C673))</f>
        <v>alexisvaldez@gmail.com</v>
      </c>
      <c r="D673" s="5" t="str">
        <f>IF(LEFT(online_course_student_data_1!$D673,1)="F","Female","Male")</f>
        <v>Female</v>
      </c>
      <c r="E673" s="4" t="str">
        <f>IF(online_course_student_data_1!$E673="us","USA",IF(online_course_student_data_1!$E673="IN","INDIA",UPPER(online_course_student_data_1!$E673)))</f>
        <v>GERMANY</v>
      </c>
      <c r="F673" s="13">
        <f>IF(OR(ISBLANK(online_course_student_data_1!F673),online_course_student_data_1!F673=0),ROUND(AVERAGE(online_course_student_data_1!F$2:F$1201),0),online_course_student_data_1!F673)</f>
        <v>16</v>
      </c>
      <c r="G673" s="10">
        <v>44979</v>
      </c>
      <c r="H673" s="5" t="str">
        <f>TRIM(online_course_student_data_1!H673)</f>
        <v>Data Visualization with R</v>
      </c>
      <c r="I673" s="5" t="str">
        <f>PROPER(TRIM(online_course_student_data_1!I673))</f>
        <v>Data Science</v>
      </c>
      <c r="J673" s="22">
        <f>IF(online_course_student_data_1!J673&gt;100%,online_course_student_data_1!J673/100,online_course_student_data_1!J673)</f>
        <v>0.88</v>
      </c>
      <c r="K673" s="11">
        <f>IF(online_course_student_data_1!K673&gt;2,online_course_student_data_1!K673/60,online_course_student_data_1!K673)</f>
        <v>2</v>
      </c>
      <c r="L673" s="4" t="s">
        <v>39</v>
      </c>
      <c r="M673" s="25">
        <f>IF(ISBLANK(online_course_student_data_1!M673),AVERAGE(1,5),IF(online_course_student_data_1!M673&gt;5,"5",online_course_student_data_1!M673))</f>
        <v>1</v>
      </c>
      <c r="N673" s="5">
        <f>LEN(online_course_student_data_1!N673)-LEN(SUBSTITUTE(online_course_student_data_1!N673,",",""))+1</f>
        <v>6</v>
      </c>
      <c r="O673" s="5" t="str" cm="1">
        <f t="array" ref="O673">_xlfn.IFS(OR(ISBLANK(online_course_student_data_1!F673),online_course_student_data_1!F673=0),"Unknown",AND(online_course_student_data_1!F673&gt;=18,online_course_student_data_1!F673&lt;=22),"Student",AND(online_course_student_data_1!F673&gt;=23,online_course_student_data_1!F673&lt;=30),"Early Career",AND(online_course_student_data_1!F673&gt;=31,online_course_student_data_1!F673&lt;=40),"Mid Career",online_course_student_data_1!F673&gt;=41,"Senior")</f>
        <v>Unknown</v>
      </c>
      <c r="P673" s="5" t="str" cm="1">
        <f t="array" ref="P673">_xlfn.IFS(AND((J673*100)+K673&gt;0,(J673*100)+K673&lt;=5),"Low",AND((J673*100)+K673&gt;5,(J673*100)+K673&lt;=15),"Medium",(J673*100)+K673&gt;15,"High")</f>
        <v>High</v>
      </c>
      <c r="Q673" s="24"/>
    </row>
    <row r="674" spans="1:17" x14ac:dyDescent="0.25">
      <c r="A674" s="4" t="s">
        <v>2903</v>
      </c>
      <c r="B674" s="5" t="str">
        <f>TRIM(PROPER(online_course_student_data_1!$B674))</f>
        <v>Diana Hanson</v>
      </c>
      <c r="C674" s="4" t="str">
        <f>TRIM(CLEAN(online_course_student_data_1!$C674))</f>
        <v>mcclurerobert@porter.org</v>
      </c>
      <c r="D674" s="5" t="str">
        <f>IF(LEFT(online_course_student_data_1!$D674,1)="F","Female","Male")</f>
        <v>Male</v>
      </c>
      <c r="E674" s="4" t="str">
        <f>IF(online_course_student_data_1!$E674="us","USA",IF(online_course_student_data_1!$E674="IN","INDIA",UPPER(online_course_student_data_1!$E674)))</f>
        <v>UK</v>
      </c>
      <c r="F674" s="13">
        <f>IF(OR(ISBLANK(online_course_student_data_1!F674),online_course_student_data_1!F674=0),ROUND(AVERAGE(online_course_student_data_1!F$2:F$1201),0),online_course_student_data_1!F674)</f>
        <v>16</v>
      </c>
      <c r="G674" s="10">
        <v>44969</v>
      </c>
      <c r="H674" s="5" t="str">
        <f>TRIM(online_course_student_data_1!H674)</f>
        <v>Machine Learning A-Z</v>
      </c>
      <c r="I674" s="5" t="str">
        <f>PROPER(TRIM(online_course_student_data_1!I674))</f>
        <v>Data Science</v>
      </c>
      <c r="J674" s="22">
        <f>IF(online_course_student_data_1!J674&gt;100%,online_course_student_data_1!J674/100,online_course_student_data_1!J674)</f>
        <v>0.93</v>
      </c>
      <c r="K674" s="11">
        <f>IF(online_course_student_data_1!K674&gt;2,online_course_student_data_1!K674/60,online_course_student_data_1!K674)</f>
        <v>1</v>
      </c>
      <c r="L674" s="4" t="s">
        <v>39</v>
      </c>
      <c r="M674" s="25" t="str">
        <f>IF(ISBLANK(online_course_student_data_1!M674),AVERAGE(1,5),IF(online_course_student_data_1!M674&gt;5,"5",online_course_student_data_1!M674))</f>
        <v>5</v>
      </c>
      <c r="N674" s="5">
        <f>LEN(online_course_student_data_1!N674)-LEN(SUBSTITUTE(online_course_student_data_1!N674,",",""))+1</f>
        <v>3</v>
      </c>
      <c r="O674" s="5" t="str" cm="1">
        <f t="array" ref="O674">_xlfn.IFS(OR(ISBLANK(online_course_student_data_1!F674),online_course_student_data_1!F674=0),"Unknown",AND(online_course_student_data_1!F674&gt;=18,online_course_student_data_1!F674&lt;=22),"Student",AND(online_course_student_data_1!F674&gt;=23,online_course_student_data_1!F674&lt;=30),"Early Career",AND(online_course_student_data_1!F674&gt;=31,online_course_student_data_1!F674&lt;=40),"Mid Career",online_course_student_data_1!F674&gt;=41,"Senior")</f>
        <v>Unknown</v>
      </c>
      <c r="P674" s="5" t="str" cm="1">
        <f t="array" ref="P674">_xlfn.IFS(AND((J674*100)+K674&gt;0,(J674*100)+K674&lt;=5),"Low",AND((J674*100)+K674&gt;5,(J674*100)+K674&lt;=15),"Medium",(J674*100)+K674&gt;15,"High")</f>
        <v>High</v>
      </c>
      <c r="Q674" s="24"/>
    </row>
    <row r="675" spans="1:17" x14ac:dyDescent="0.25">
      <c r="A675" s="4" t="s">
        <v>2907</v>
      </c>
      <c r="B675" s="5" t="str">
        <f>TRIM(PROPER(online_course_student_data_1!$B675))</f>
        <v>Mark Price</v>
      </c>
      <c r="C675" s="4" t="str">
        <f>TRIM(CLEAN(online_course_student_data_1!$C675))</f>
        <v>gregory57@rogers.org</v>
      </c>
      <c r="D675" s="5" t="str">
        <f>IF(LEFT(online_course_student_data_1!$D675,1)="F","Female","Male")</f>
        <v>Male</v>
      </c>
      <c r="E675" s="4" t="str">
        <f>IF(online_course_student_data_1!$E675="us","USA",IF(online_course_student_data_1!$E675="IN","INDIA",UPPER(online_course_student_data_1!$E675)))</f>
        <v>CANADA</v>
      </c>
      <c r="F675" s="13">
        <f>IF(OR(ISBLANK(online_course_student_data_1!F675),online_course_student_data_1!F675=0),ROUND(AVERAGE(online_course_student_data_1!F$2:F$1201),0),online_course_student_data_1!F675)</f>
        <v>40</v>
      </c>
      <c r="G675" s="10">
        <v>44924</v>
      </c>
      <c r="H675" s="5" t="str">
        <f>TRIM(online_course_student_data_1!H675)</f>
        <v>HTML &amp; CSS Basics</v>
      </c>
      <c r="I675" s="5" t="str">
        <f>PROPER(TRIM(online_course_student_data_1!I675))</f>
        <v>Web Development</v>
      </c>
      <c r="J675" s="22">
        <f>IF(online_course_student_data_1!J675&gt;100%,online_course_student_data_1!J675/100,online_course_student_data_1!J675)</f>
        <v>0.6</v>
      </c>
      <c r="K675" s="11">
        <f>IF(online_course_student_data_1!K675&gt;2,online_course_student_data_1!K675/60,online_course_student_data_1!K675)</f>
        <v>2</v>
      </c>
      <c r="L675" s="4" t="s">
        <v>32</v>
      </c>
      <c r="M675" s="25">
        <f>IF(ISBLANK(online_course_student_data_1!M675),AVERAGE(1,5),IF(online_course_student_data_1!M675&gt;5,"5",online_course_student_data_1!M675))</f>
        <v>3</v>
      </c>
      <c r="N675" s="5">
        <f>LEN(online_course_student_data_1!N675)-LEN(SUBSTITUTE(online_course_student_data_1!N675,",",""))+1</f>
        <v>7</v>
      </c>
      <c r="O675" s="5" t="str" cm="1">
        <f t="array" ref="O675">_xlfn.IFS(OR(ISBLANK(online_course_student_data_1!F675),online_course_student_data_1!F675=0),"Unknown",AND(online_course_student_data_1!F675&gt;=18,online_course_student_data_1!F675&lt;=22),"Student",AND(online_course_student_data_1!F675&gt;=23,online_course_student_data_1!F675&lt;=30),"Early Career",AND(online_course_student_data_1!F675&gt;=31,online_course_student_data_1!F675&lt;=40),"Mid Career",online_course_student_data_1!F675&gt;=41,"Senior")</f>
        <v>Mid Career</v>
      </c>
      <c r="P675" s="5" t="str" cm="1">
        <f t="array" ref="P675">_xlfn.IFS(AND((J675*100)+K675&gt;0,(J675*100)+K675&lt;=5),"Low",AND((J675*100)+K675&gt;5,(J675*100)+K675&lt;=15),"Medium",(J675*100)+K675&gt;15,"High")</f>
        <v>High</v>
      </c>
      <c r="Q675" s="24"/>
    </row>
    <row r="676" spans="1:17" x14ac:dyDescent="0.25">
      <c r="A676" s="4" t="s">
        <v>2912</v>
      </c>
      <c r="B676" s="5" t="str">
        <f>TRIM(PROPER(online_course_student_data_1!$B676))</f>
        <v>Kevin Mcneil</v>
      </c>
      <c r="C676" s="4" t="str">
        <f>TRIM(CLEAN(online_course_student_data_1!$C676))</f>
        <v>jensenpenny@young-patterson.com</v>
      </c>
      <c r="D676" s="5" t="str">
        <f>IF(LEFT(online_course_student_data_1!$D676,1)="F","Female","Male")</f>
        <v>Male</v>
      </c>
      <c r="E676" s="4" t="str">
        <f>IF(online_course_student_data_1!$E676="us","USA",IF(online_course_student_data_1!$E676="IN","INDIA",UPPER(online_course_student_data_1!$E676)))</f>
        <v>UK</v>
      </c>
      <c r="F676" s="13">
        <f>IF(OR(ISBLANK(online_course_student_data_1!F676),online_course_student_data_1!F676=0),ROUND(AVERAGE(online_course_student_data_1!F$2:F$1201),0),online_course_student_data_1!F676)</f>
        <v>38</v>
      </c>
      <c r="G676" s="10">
        <v>45385</v>
      </c>
      <c r="H676" s="5" t="str">
        <f>TRIM(online_course_student_data_1!H676)</f>
        <v>Graphic Design Basics</v>
      </c>
      <c r="I676" s="5" t="str">
        <f>PROPER(TRIM(online_course_student_data_1!I676))</f>
        <v>Design</v>
      </c>
      <c r="J676" s="22">
        <f>IF(online_course_student_data_1!J676&gt;100%,online_course_student_data_1!J676/100,online_course_student_data_1!J676)</f>
        <v>0.74</v>
      </c>
      <c r="K676" s="11">
        <f>IF(online_course_student_data_1!K676&gt;2,online_course_student_data_1!K676/60,online_course_student_data_1!K676)</f>
        <v>2</v>
      </c>
      <c r="L676" s="4" t="s">
        <v>39</v>
      </c>
      <c r="M676" s="25" t="str">
        <f>IF(ISBLANK(online_course_student_data_1!M676),AVERAGE(1,5),IF(online_course_student_data_1!M676&gt;5,"5",online_course_student_data_1!M676))</f>
        <v>5</v>
      </c>
      <c r="N676" s="5">
        <f>LEN(online_course_student_data_1!N676)-LEN(SUBSTITUTE(online_course_student_data_1!N676,",",""))+1</f>
        <v>3</v>
      </c>
      <c r="O676" s="5" t="str" cm="1">
        <f t="array" ref="O676">_xlfn.IFS(OR(ISBLANK(online_course_student_data_1!F676),online_course_student_data_1!F676=0),"Unknown",AND(online_course_student_data_1!F676&gt;=18,online_course_student_data_1!F676&lt;=22),"Student",AND(online_course_student_data_1!F676&gt;=23,online_course_student_data_1!F676&lt;=30),"Early Career",AND(online_course_student_data_1!F676&gt;=31,online_course_student_data_1!F676&lt;=40),"Mid Career",online_course_student_data_1!F676&gt;=41,"Senior")</f>
        <v>Mid Career</v>
      </c>
      <c r="P676" s="5" t="str" cm="1">
        <f t="array" ref="P676">_xlfn.IFS(AND((J676*100)+K676&gt;0,(J676*100)+K676&lt;=5),"Low",AND((J676*100)+K676&gt;5,(J676*100)+K676&lt;=15),"Medium",(J676*100)+K676&gt;15,"High")</f>
        <v>High</v>
      </c>
      <c r="Q676" s="24"/>
    </row>
    <row r="677" spans="1:17" x14ac:dyDescent="0.25">
      <c r="A677" s="4" t="s">
        <v>2916</v>
      </c>
      <c r="B677" s="5" t="str">
        <f>TRIM(PROPER(online_course_student_data_1!$B677))</f>
        <v>Mr. James May Ii</v>
      </c>
      <c r="C677" s="4" t="str">
        <f>TRIM(CLEAN(online_course_student_data_1!$C677))</f>
        <v>invalid-email</v>
      </c>
      <c r="D677" s="5" t="str">
        <f>IF(LEFT(online_course_student_data_1!$D677,1)="F","Female","Male")</f>
        <v>Female</v>
      </c>
      <c r="E677" s="4" t="str">
        <f>IF(online_course_student_data_1!$E677="us","USA",IF(online_course_student_data_1!$E677="IN","INDIA",UPPER(online_course_student_data_1!$E677)))</f>
        <v>UK</v>
      </c>
      <c r="F677" s="13">
        <f>IF(OR(ISBLANK(online_course_student_data_1!F677),online_course_student_data_1!F677=0),ROUND(AVERAGE(online_course_student_data_1!F$2:F$1201),0),online_course_student_data_1!F677)</f>
        <v>16</v>
      </c>
      <c r="G677" s="10">
        <v>45620</v>
      </c>
      <c r="H677" s="5" t="str">
        <f>TRIM(online_course_student_data_1!H677)</f>
        <v>UI/UX Fundamentals</v>
      </c>
      <c r="I677" s="5" t="str">
        <f>PROPER(TRIM(online_course_student_data_1!I677))</f>
        <v>Design</v>
      </c>
      <c r="J677" s="22">
        <f>IF(online_course_student_data_1!J677&gt;100%,online_course_student_data_1!J677/100,online_course_student_data_1!J677)</f>
        <v>0.95</v>
      </c>
      <c r="K677" s="11">
        <f>IF(online_course_student_data_1!K677&gt;2,online_course_student_data_1!K677/60,online_course_student_data_1!K677)</f>
        <v>1.5</v>
      </c>
      <c r="L677" s="4" t="s">
        <v>39</v>
      </c>
      <c r="M677" s="25">
        <f>IF(ISBLANK(online_course_student_data_1!M677),AVERAGE(1,5),IF(online_course_student_data_1!M677&gt;5,"5",online_course_student_data_1!M677))</f>
        <v>2</v>
      </c>
      <c r="N677" s="5">
        <f>LEN(online_course_student_data_1!N677)-LEN(SUBSTITUTE(online_course_student_data_1!N677,",",""))+1</f>
        <v>3</v>
      </c>
      <c r="O677" s="5" t="str" cm="1">
        <f t="array" ref="O677">_xlfn.IFS(OR(ISBLANK(online_course_student_data_1!F677),online_course_student_data_1!F677=0),"Unknown",AND(online_course_student_data_1!F677&gt;=18,online_course_student_data_1!F677&lt;=22),"Student",AND(online_course_student_data_1!F677&gt;=23,online_course_student_data_1!F677&lt;=30),"Early Career",AND(online_course_student_data_1!F677&gt;=31,online_course_student_data_1!F677&lt;=40),"Mid Career",online_course_student_data_1!F677&gt;=41,"Senior")</f>
        <v>Unknown</v>
      </c>
      <c r="P677" s="5" t="str" cm="1">
        <f t="array" ref="P677">_xlfn.IFS(AND((J677*100)+K677&gt;0,(J677*100)+K677&lt;=5),"Low",AND((J677*100)+K677&gt;5,(J677*100)+K677&lt;=15),"Medium",(J677*100)+K677&gt;15,"High")</f>
        <v>High</v>
      </c>
      <c r="Q677" s="24"/>
    </row>
    <row r="678" spans="1:17" x14ac:dyDescent="0.25">
      <c r="A678" s="4" t="s">
        <v>2920</v>
      </c>
      <c r="B678" s="5" t="str">
        <f>TRIM(PROPER(online_course_student_data_1!$B678))</f>
        <v>Brandy Stewart</v>
      </c>
      <c r="C678" s="4" t="str">
        <f>TRIM(CLEAN(online_course_student_data_1!$C678))</f>
        <v>swong@perez.com</v>
      </c>
      <c r="D678" s="5" t="str">
        <f>IF(LEFT(online_course_student_data_1!$D678,1)="F","Female","Male")</f>
        <v>Male</v>
      </c>
      <c r="E678" s="4" t="str">
        <f>IF(online_course_student_data_1!$E678="us","USA",IF(online_course_student_data_1!$E678="IN","INDIA",UPPER(online_course_student_data_1!$E678)))</f>
        <v>UK</v>
      </c>
      <c r="F678" s="13">
        <f>IF(OR(ISBLANK(online_course_student_data_1!F678),online_course_student_data_1!F678=0),ROUND(AVERAGE(online_course_student_data_1!F$2:F$1201),0),online_course_student_data_1!F678)</f>
        <v>16</v>
      </c>
      <c r="G678" s="10">
        <v>45587</v>
      </c>
      <c r="H678" s="5" t="str">
        <f>TRIM(online_course_student_data_1!H678)</f>
        <v>Python for Data Science</v>
      </c>
      <c r="I678" s="5" t="str">
        <f>PROPER(TRIM(online_course_student_data_1!I678))</f>
        <v>Data Science</v>
      </c>
      <c r="J678" s="22">
        <f>IF(online_course_student_data_1!J678&gt;100%,online_course_student_data_1!J678/100,online_course_student_data_1!J678)</f>
        <v>0.06</v>
      </c>
      <c r="K678" s="11">
        <f>IF(online_course_student_data_1!K678&gt;2,online_course_student_data_1!K678/60,online_course_student_data_1!K678)</f>
        <v>2</v>
      </c>
      <c r="L678" s="4" t="s">
        <v>32</v>
      </c>
      <c r="M678" s="25">
        <f>IF(ISBLANK(online_course_student_data_1!M678),AVERAGE(1,5),IF(online_course_student_data_1!M678&gt;5,"5",online_course_student_data_1!M678))</f>
        <v>1</v>
      </c>
      <c r="N678" s="5">
        <f>LEN(online_course_student_data_1!N678)-LEN(SUBSTITUTE(online_course_student_data_1!N678,",",""))+1</f>
        <v>6</v>
      </c>
      <c r="O678" s="5" t="str" cm="1">
        <f t="array" ref="O678">_xlfn.IFS(OR(ISBLANK(online_course_student_data_1!F678),online_course_student_data_1!F678=0),"Unknown",AND(online_course_student_data_1!F678&gt;=18,online_course_student_data_1!F678&lt;=22),"Student",AND(online_course_student_data_1!F678&gt;=23,online_course_student_data_1!F678&lt;=30),"Early Career",AND(online_course_student_data_1!F678&gt;=31,online_course_student_data_1!F678&lt;=40),"Mid Career",online_course_student_data_1!F678&gt;=41,"Senior")</f>
        <v>Unknown</v>
      </c>
      <c r="P678" s="5" t="str" cm="1">
        <f t="array" ref="P678">_xlfn.IFS(AND((J678*100)+K678&gt;0,(J678*100)+K678&lt;=5),"Low",AND((J678*100)+K678&gt;5,(J678*100)+K678&lt;=15),"Medium",(J678*100)+K678&gt;15,"High")</f>
        <v>Medium</v>
      </c>
      <c r="Q678" s="24"/>
    </row>
    <row r="679" spans="1:17" x14ac:dyDescent="0.25">
      <c r="A679" s="4" t="s">
        <v>2923</v>
      </c>
      <c r="B679" s="5" t="str">
        <f>TRIM(PROPER(online_course_student_data_1!$B679))</f>
        <v>Mary Wright</v>
      </c>
      <c r="C679" s="4" t="str">
        <f>TRIM(CLEAN(online_course_student_data_1!$C679))</f>
        <v>lboyd@soto-brown.info</v>
      </c>
      <c r="D679" s="5" t="str">
        <f>IF(LEFT(online_course_student_data_1!$D679,1)="F","Female","Male")</f>
        <v>Female</v>
      </c>
      <c r="E679" s="4" t="str">
        <f>IF(online_course_student_data_1!$E679="us","USA",IF(online_course_student_data_1!$E679="IN","INDIA",UPPER(online_course_student_data_1!$E679)))</f>
        <v>UK</v>
      </c>
      <c r="F679" s="13">
        <f>IF(OR(ISBLANK(online_course_student_data_1!F679),online_course_student_data_1!F679=0),ROUND(AVERAGE(online_course_student_data_1!F$2:F$1201),0),online_course_student_data_1!F679)</f>
        <v>16</v>
      </c>
      <c r="G679" s="10">
        <v>45190</v>
      </c>
      <c r="H679" s="5" t="str">
        <f>TRIM(online_course_student_data_1!H679)</f>
        <v>Python for Data Science</v>
      </c>
      <c r="I679" s="5" t="str">
        <f>PROPER(TRIM(online_course_student_data_1!I679))</f>
        <v>Data Science</v>
      </c>
      <c r="J679" s="22">
        <f>IF(online_course_student_data_1!J679&gt;100%,online_course_student_data_1!J679/100,online_course_student_data_1!J679)</f>
        <v>0.76</v>
      </c>
      <c r="K679" s="11">
        <f>IF(online_course_student_data_1!K679&gt;2,online_course_student_data_1!K679/60,online_course_student_data_1!K679)</f>
        <v>2</v>
      </c>
      <c r="L679" s="4" t="s">
        <v>39</v>
      </c>
      <c r="M679" s="25">
        <f>IF(ISBLANK(online_course_student_data_1!M679),AVERAGE(1,5),IF(online_course_student_data_1!M679&gt;5,"5",online_course_student_data_1!M679))</f>
        <v>2</v>
      </c>
      <c r="N679" s="5">
        <f>LEN(online_course_student_data_1!N679)-LEN(SUBSTITUTE(online_course_student_data_1!N679,",",""))+1</f>
        <v>7</v>
      </c>
      <c r="O679" s="5" t="str" cm="1">
        <f t="array" ref="O679">_xlfn.IFS(OR(ISBLANK(online_course_student_data_1!F679),online_course_student_data_1!F679=0),"Unknown",AND(online_course_student_data_1!F679&gt;=18,online_course_student_data_1!F679&lt;=22),"Student",AND(online_course_student_data_1!F679&gt;=23,online_course_student_data_1!F679&lt;=30),"Early Career",AND(online_course_student_data_1!F679&gt;=31,online_course_student_data_1!F679&lt;=40),"Mid Career",online_course_student_data_1!F679&gt;=41,"Senior")</f>
        <v>Unknown</v>
      </c>
      <c r="P679" s="5" t="str" cm="1">
        <f t="array" ref="P679">_xlfn.IFS(AND((J679*100)+K679&gt;0,(J679*100)+K679&lt;=5),"Low",AND((J679*100)+K679&gt;5,(J679*100)+K679&lt;=15),"Medium",(J679*100)+K679&gt;15,"High")</f>
        <v>High</v>
      </c>
      <c r="Q679" s="24"/>
    </row>
    <row r="680" spans="1:17" x14ac:dyDescent="0.25">
      <c r="A680" s="4" t="s">
        <v>2928</v>
      </c>
      <c r="B680" s="5" t="str">
        <f>TRIM(PROPER(online_course_student_data_1!$B680))</f>
        <v>Teresa Martinez Md</v>
      </c>
      <c r="C680" s="4" t="str">
        <f>TRIM(CLEAN(online_course_student_data_1!$C680))</f>
        <v>williamsimmons@collins-griffith.com</v>
      </c>
      <c r="D680" s="5" t="str">
        <f>IF(LEFT(online_course_student_data_1!$D680,1)="F","Female","Male")</f>
        <v>Female</v>
      </c>
      <c r="E680" s="4" t="str">
        <f>IF(online_course_student_data_1!$E680="us","USA",IF(online_course_student_data_1!$E680="IN","INDIA",UPPER(online_course_student_data_1!$E680)))</f>
        <v>INDIA</v>
      </c>
      <c r="F680" s="13">
        <f>IF(OR(ISBLANK(online_course_student_data_1!F680),online_course_student_data_1!F680=0),ROUND(AVERAGE(online_course_student_data_1!F$2:F$1201),0),online_course_student_data_1!F680)</f>
        <v>16</v>
      </c>
      <c r="G680" s="10">
        <v>44766</v>
      </c>
      <c r="H680" s="5" t="str">
        <f>TRIM(online_course_student_data_1!H680)</f>
        <v>UI/UX Fundamentals</v>
      </c>
      <c r="I680" s="5" t="str">
        <f>PROPER(TRIM(online_course_student_data_1!I680))</f>
        <v>Design</v>
      </c>
      <c r="J680" s="22">
        <f>IF(online_course_student_data_1!J680&gt;100%,online_course_student_data_1!J680/100,online_course_student_data_1!J680)</f>
        <v>0.15</v>
      </c>
      <c r="K680" s="11">
        <f>IF(online_course_student_data_1!K680&gt;2,online_course_student_data_1!K680/60,online_course_student_data_1!K680)</f>
        <v>1.5</v>
      </c>
      <c r="L680" s="4" t="s">
        <v>39</v>
      </c>
      <c r="M680" s="25">
        <f>IF(ISBLANK(online_course_student_data_1!M680),AVERAGE(1,5),IF(online_course_student_data_1!M680&gt;5,"5",online_course_student_data_1!M680))</f>
        <v>4</v>
      </c>
      <c r="N680" s="5">
        <f>LEN(online_course_student_data_1!N680)-LEN(SUBSTITUTE(online_course_student_data_1!N680,",",""))+1</f>
        <v>1</v>
      </c>
      <c r="O680" s="5" t="str" cm="1">
        <f t="array" ref="O680">_xlfn.IFS(OR(ISBLANK(online_course_student_data_1!F680),online_course_student_data_1!F680=0),"Unknown",AND(online_course_student_data_1!F680&gt;=18,online_course_student_data_1!F680&lt;=22),"Student",AND(online_course_student_data_1!F680&gt;=23,online_course_student_data_1!F680&lt;=30),"Early Career",AND(online_course_student_data_1!F680&gt;=31,online_course_student_data_1!F680&lt;=40),"Mid Career",online_course_student_data_1!F680&gt;=41,"Senior")</f>
        <v>Unknown</v>
      </c>
      <c r="P680" s="5" t="str" cm="1">
        <f t="array" ref="P680">_xlfn.IFS(AND((J680*100)+K680&gt;0,(J680*100)+K680&lt;=5),"Low",AND((J680*100)+K680&gt;5,(J680*100)+K680&lt;=15),"Medium",(J680*100)+K680&gt;15,"High")</f>
        <v>High</v>
      </c>
      <c r="Q680" s="24"/>
    </row>
    <row r="681" spans="1:17" x14ac:dyDescent="0.25">
      <c r="A681" s="4" t="s">
        <v>2931</v>
      </c>
      <c r="B681" s="5" t="str">
        <f>TRIM(PROPER(online_course_student_data_1!$B681))</f>
        <v>Jerome Reid</v>
      </c>
      <c r="C681" s="4" t="str">
        <f>TRIM(CLEAN(online_course_student_data_1!$C681))</f>
        <v>xmiller@yahoo.com</v>
      </c>
      <c r="D681" s="5" t="str">
        <f>IF(LEFT(online_course_student_data_1!$D681,1)="F","Female","Male")</f>
        <v>Male</v>
      </c>
      <c r="E681" s="4" t="str">
        <f>IF(online_course_student_data_1!$E681="us","USA",IF(online_course_student_data_1!$E681="IN","INDIA",UPPER(online_course_student_data_1!$E681)))</f>
        <v>USA</v>
      </c>
      <c r="F681" s="13">
        <f>IF(OR(ISBLANK(online_course_student_data_1!F681),online_course_student_data_1!F681=0),ROUND(AVERAGE(online_course_student_data_1!F$2:F$1201),0),online_course_student_data_1!F681)</f>
        <v>28</v>
      </c>
      <c r="G681" s="10">
        <v>45316</v>
      </c>
      <c r="H681" s="5" t="str">
        <f>TRIM(online_course_student_data_1!H681)</f>
        <v>Finance 101</v>
      </c>
      <c r="I681" s="5" t="str">
        <f>PROPER(TRIM(online_course_student_data_1!I681))</f>
        <v>Business</v>
      </c>
      <c r="J681" s="22">
        <f>IF(online_course_student_data_1!J681&gt;100%,online_course_student_data_1!J681/100,online_course_student_data_1!J681)</f>
        <v>0.61</v>
      </c>
      <c r="K681" s="11">
        <f>IF(online_course_student_data_1!K681&gt;2,online_course_student_data_1!K681/60,online_course_student_data_1!K681)</f>
        <v>0.75</v>
      </c>
      <c r="L681" s="4" t="s">
        <v>32</v>
      </c>
      <c r="M681" s="25">
        <f>IF(ISBLANK(online_course_student_data_1!M681),AVERAGE(1,5),IF(online_course_student_data_1!M681&gt;5,"5",online_course_student_data_1!M681))</f>
        <v>3</v>
      </c>
      <c r="N681" s="5">
        <f>LEN(online_course_student_data_1!N681)-LEN(SUBSTITUTE(online_course_student_data_1!N681,",",""))+1</f>
        <v>2</v>
      </c>
      <c r="O681" s="5" t="str" cm="1">
        <f t="array" ref="O681">_xlfn.IFS(OR(ISBLANK(online_course_student_data_1!F681),online_course_student_data_1!F681=0),"Unknown",AND(online_course_student_data_1!F681&gt;=18,online_course_student_data_1!F681&lt;=22),"Student",AND(online_course_student_data_1!F681&gt;=23,online_course_student_data_1!F681&lt;=30),"Early Career",AND(online_course_student_data_1!F681&gt;=31,online_course_student_data_1!F681&lt;=40),"Mid Career",online_course_student_data_1!F681&gt;=41,"Senior")</f>
        <v>Early Career</v>
      </c>
      <c r="P681" s="5" t="str" cm="1">
        <f t="array" ref="P681">_xlfn.IFS(AND((J681*100)+K681&gt;0,(J681*100)+K681&lt;=5),"Low",AND((J681*100)+K681&gt;5,(J681*100)+K681&lt;=15),"Medium",(J681*100)+K681&gt;15,"High")</f>
        <v>High</v>
      </c>
      <c r="Q681" s="24"/>
    </row>
    <row r="682" spans="1:17" x14ac:dyDescent="0.25">
      <c r="A682" s="4" t="s">
        <v>2935</v>
      </c>
      <c r="B682" s="5" t="str">
        <f>TRIM(PROPER(online_course_student_data_1!$B682))</f>
        <v>Nancy Wolf</v>
      </c>
      <c r="C682" s="4" t="str">
        <f>TRIM(CLEAN(online_course_student_data_1!$C682))</f>
        <v>gillronald@gmail.com</v>
      </c>
      <c r="D682" s="5" t="str">
        <f>IF(LEFT(online_course_student_data_1!$D682,1)="F","Female","Male")</f>
        <v>Female</v>
      </c>
      <c r="E682" s="4" t="str">
        <f>IF(online_course_student_data_1!$E682="us","USA",IF(online_course_student_data_1!$E682="IN","INDIA",UPPER(online_course_student_data_1!$E682)))</f>
        <v>GERMANY</v>
      </c>
      <c r="F682" s="13">
        <f>IF(OR(ISBLANK(online_course_student_data_1!F682),online_course_student_data_1!F682=0),ROUND(AVERAGE(online_course_student_data_1!F$2:F$1201),0),online_course_student_data_1!F682)</f>
        <v>39</v>
      </c>
      <c r="G682" s="10">
        <v>45244</v>
      </c>
      <c r="H682" s="5" t="str">
        <f>TRIM(online_course_student_data_1!H682)</f>
        <v>JavaScript Bootcamp</v>
      </c>
      <c r="I682" s="5" t="str">
        <f>PROPER(TRIM(online_course_student_data_1!I682))</f>
        <v>Web Development</v>
      </c>
      <c r="J682" s="22">
        <f>IF(online_course_student_data_1!J682&gt;100%,online_course_student_data_1!J682/100,online_course_student_data_1!J682)</f>
        <v>0.68</v>
      </c>
      <c r="K682" s="11">
        <f>IF(online_course_student_data_1!K682&gt;2,online_course_student_data_1!K682/60,online_course_student_data_1!K682)</f>
        <v>2</v>
      </c>
      <c r="L682" s="4" t="s">
        <v>32</v>
      </c>
      <c r="M682" s="25" t="str">
        <f>IF(ISBLANK(online_course_student_data_1!M682),AVERAGE(1,5),IF(online_course_student_data_1!M682&gt;5,"5",online_course_student_data_1!M682))</f>
        <v>5</v>
      </c>
      <c r="N682" s="5">
        <f>LEN(online_course_student_data_1!N682)-LEN(SUBSTITUTE(online_course_student_data_1!N682,",",""))+1</f>
        <v>1</v>
      </c>
      <c r="O682" s="5" t="str" cm="1">
        <f t="array" ref="O682">_xlfn.IFS(OR(ISBLANK(online_course_student_data_1!F682),online_course_student_data_1!F682=0),"Unknown",AND(online_course_student_data_1!F682&gt;=18,online_course_student_data_1!F682&lt;=22),"Student",AND(online_course_student_data_1!F682&gt;=23,online_course_student_data_1!F682&lt;=30),"Early Career",AND(online_course_student_data_1!F682&gt;=31,online_course_student_data_1!F682&lt;=40),"Mid Career",online_course_student_data_1!F682&gt;=41,"Senior")</f>
        <v>Mid Career</v>
      </c>
      <c r="P682" s="5" t="str" cm="1">
        <f t="array" ref="P682">_xlfn.IFS(AND((J682*100)+K682&gt;0,(J682*100)+K682&lt;=5),"Low",AND((J682*100)+K682&gt;5,(J682*100)+K682&lt;=15),"Medium",(J682*100)+K682&gt;15,"High")</f>
        <v>High</v>
      </c>
      <c r="Q682" s="24"/>
    </row>
    <row r="683" spans="1:17" x14ac:dyDescent="0.25">
      <c r="A683" s="4" t="s">
        <v>2939</v>
      </c>
      <c r="B683" s="5" t="str">
        <f>TRIM(PROPER(online_course_student_data_1!$B683))</f>
        <v>Dawn Ford</v>
      </c>
      <c r="C683" s="4" t="str">
        <f>TRIM(CLEAN(online_course_student_data_1!$C683))</f>
        <v>nicholas97@gmail.com</v>
      </c>
      <c r="D683" s="5" t="str">
        <f>IF(LEFT(online_course_student_data_1!$D683,1)="F","Female","Male")</f>
        <v>Male</v>
      </c>
      <c r="E683" s="4" t="str">
        <f>IF(online_course_student_data_1!$E683="us","USA",IF(online_course_student_data_1!$E683="IN","INDIA",UPPER(online_course_student_data_1!$E683)))</f>
        <v>INDIA</v>
      </c>
      <c r="F683" s="13">
        <f>IF(OR(ISBLANK(online_course_student_data_1!F683),online_course_student_data_1!F683=0),ROUND(AVERAGE(online_course_student_data_1!F$2:F$1201),0),online_course_student_data_1!F683)</f>
        <v>20</v>
      </c>
      <c r="G683" s="10">
        <v>45124</v>
      </c>
      <c r="H683" s="5" t="str">
        <f>TRIM(online_course_student_data_1!H683)</f>
        <v>HTML &amp; CSS Basics</v>
      </c>
      <c r="I683" s="5" t="str">
        <f>PROPER(TRIM(online_course_student_data_1!I683))</f>
        <v>Web Development</v>
      </c>
      <c r="J683" s="22">
        <f>IF(online_course_student_data_1!J683&gt;100%,online_course_student_data_1!J683/100,online_course_student_data_1!J683)</f>
        <v>0.16</v>
      </c>
      <c r="K683" s="11">
        <f>IF(online_course_student_data_1!K683&gt;2,online_course_student_data_1!K683/60,online_course_student_data_1!K683)</f>
        <v>2</v>
      </c>
      <c r="L683" s="4" t="s">
        <v>32</v>
      </c>
      <c r="M683" s="25">
        <f>IF(ISBLANK(online_course_student_data_1!M683),AVERAGE(1,5),IF(online_course_student_data_1!M683&gt;5,"5",online_course_student_data_1!M683))</f>
        <v>5</v>
      </c>
      <c r="N683" s="5">
        <f>LEN(online_course_student_data_1!N683)-LEN(SUBSTITUTE(online_course_student_data_1!N683,",",""))+1</f>
        <v>8</v>
      </c>
      <c r="O683" s="5" t="str" cm="1">
        <f t="array" ref="O683">_xlfn.IFS(OR(ISBLANK(online_course_student_data_1!F683),online_course_student_data_1!F683=0),"Unknown",AND(online_course_student_data_1!F683&gt;=18,online_course_student_data_1!F683&lt;=22),"Student",AND(online_course_student_data_1!F683&gt;=23,online_course_student_data_1!F683&lt;=30),"Early Career",AND(online_course_student_data_1!F683&gt;=31,online_course_student_data_1!F683&lt;=40),"Mid Career",online_course_student_data_1!F683&gt;=41,"Senior")</f>
        <v>Student</v>
      </c>
      <c r="P683" s="5" t="str" cm="1">
        <f t="array" ref="P683">_xlfn.IFS(AND((J683*100)+K683&gt;0,(J683*100)+K683&lt;=5),"Low",AND((J683*100)+K683&gt;5,(J683*100)+K683&lt;=15),"Medium",(J683*100)+K683&gt;15,"High")</f>
        <v>High</v>
      </c>
      <c r="Q683" s="24"/>
    </row>
    <row r="684" spans="1:17" x14ac:dyDescent="0.25">
      <c r="A684" s="4" t="s">
        <v>2943</v>
      </c>
      <c r="B684" s="5" t="str">
        <f>TRIM(PROPER(online_course_student_data_1!$B684))</f>
        <v>Colton Smith</v>
      </c>
      <c r="C684" s="4" t="str">
        <f>TRIM(CLEAN(online_course_student_data_1!$C684))</f>
        <v>asullivan@yahoo.com</v>
      </c>
      <c r="D684" s="5" t="str">
        <f>IF(LEFT(online_course_student_data_1!$D684,1)="F","Female","Male")</f>
        <v>Male</v>
      </c>
      <c r="E684" s="4" t="str">
        <f>IF(online_course_student_data_1!$E684="us","USA",IF(online_course_student_data_1!$E684="IN","INDIA",UPPER(online_course_student_data_1!$E684)))</f>
        <v>INDIA</v>
      </c>
      <c r="F684" s="13">
        <f>IF(OR(ISBLANK(online_course_student_data_1!F684),online_course_student_data_1!F684=0),ROUND(AVERAGE(online_course_student_data_1!F$2:F$1201),0),online_course_student_data_1!F684)</f>
        <v>32</v>
      </c>
      <c r="G684" s="10">
        <v>45086</v>
      </c>
      <c r="H684" s="5" t="str">
        <f>TRIM(online_course_student_data_1!H684)</f>
        <v>Digital Marketing 101</v>
      </c>
      <c r="I684" s="5" t="str">
        <f>PROPER(TRIM(online_course_student_data_1!I684))</f>
        <v>Marketing</v>
      </c>
      <c r="J684" s="22">
        <f>IF(online_course_student_data_1!J684&gt;100%,online_course_student_data_1!J684/100,online_course_student_data_1!J684)</f>
        <v>0.38</v>
      </c>
      <c r="K684" s="11">
        <f>IF(online_course_student_data_1!K684&gt;2,online_course_student_data_1!K684/60,online_course_student_data_1!K684)</f>
        <v>1</v>
      </c>
      <c r="L684" s="4" t="s">
        <v>39</v>
      </c>
      <c r="M684" s="25">
        <f>IF(ISBLANK(online_course_student_data_1!M684),AVERAGE(1,5),IF(online_course_student_data_1!M684&gt;5,"5",online_course_student_data_1!M684))</f>
        <v>1</v>
      </c>
      <c r="N684" s="5">
        <f>LEN(online_course_student_data_1!N684)-LEN(SUBSTITUTE(online_course_student_data_1!N684,",",""))+1</f>
        <v>7</v>
      </c>
      <c r="O684" s="5" t="str" cm="1">
        <f t="array" ref="O684">_xlfn.IFS(OR(ISBLANK(online_course_student_data_1!F684),online_course_student_data_1!F684=0),"Unknown",AND(online_course_student_data_1!F684&gt;=18,online_course_student_data_1!F684&lt;=22),"Student",AND(online_course_student_data_1!F684&gt;=23,online_course_student_data_1!F684&lt;=30),"Early Career",AND(online_course_student_data_1!F684&gt;=31,online_course_student_data_1!F684&lt;=40),"Mid Career",online_course_student_data_1!F684&gt;=41,"Senior")</f>
        <v>Mid Career</v>
      </c>
      <c r="P684" s="5" t="str" cm="1">
        <f t="array" ref="P684">_xlfn.IFS(AND((J684*100)+K684&gt;0,(J684*100)+K684&lt;=5),"Low",AND((J684*100)+K684&gt;5,(J684*100)+K684&lt;=15),"Medium",(J684*100)+K684&gt;15,"High")</f>
        <v>High</v>
      </c>
      <c r="Q684" s="24"/>
    </row>
    <row r="685" spans="1:17" x14ac:dyDescent="0.25">
      <c r="A685" s="4" t="s">
        <v>2947</v>
      </c>
      <c r="B685" s="5" t="str">
        <f>TRIM(PROPER(online_course_student_data_1!$B685))</f>
        <v>Mrs. Stacey Riddle</v>
      </c>
      <c r="C685" s="4" t="str">
        <f>TRIM(CLEAN(online_course_student_data_1!$C685))</f>
        <v>kfrederick@hines.com</v>
      </c>
      <c r="D685" s="5" t="str">
        <f>IF(LEFT(online_course_student_data_1!$D685,1)="F","Female","Male")</f>
        <v>Female</v>
      </c>
      <c r="E685" s="4" t="str">
        <f>IF(online_course_student_data_1!$E685="us","USA",IF(online_course_student_data_1!$E685="IN","INDIA",UPPER(online_course_student_data_1!$E685)))</f>
        <v>INDIA</v>
      </c>
      <c r="F685" s="13">
        <f>IF(OR(ISBLANK(online_course_student_data_1!F685),online_course_student_data_1!F685=0),ROUND(AVERAGE(online_course_student_data_1!F$2:F$1201),0),online_course_student_data_1!F685)</f>
        <v>24</v>
      </c>
      <c r="G685" s="10">
        <v>45118</v>
      </c>
      <c r="H685" s="5" t="str">
        <f>TRIM(online_course_student_data_1!H685)</f>
        <v>Finance 101</v>
      </c>
      <c r="I685" s="5" t="str">
        <f>PROPER(TRIM(online_course_student_data_1!I685))</f>
        <v>Business</v>
      </c>
      <c r="J685" s="22">
        <f>IF(online_course_student_data_1!J685&gt;100%,online_course_student_data_1!J685/100,online_course_student_data_1!J685)</f>
        <v>0.26</v>
      </c>
      <c r="K685" s="11">
        <f>IF(online_course_student_data_1!K685&gt;2,online_course_student_data_1!K685/60,online_course_student_data_1!K685)</f>
        <v>0.75</v>
      </c>
      <c r="L685" s="4" t="s">
        <v>39</v>
      </c>
      <c r="M685" s="25">
        <f>IF(ISBLANK(online_course_student_data_1!M685),AVERAGE(1,5),IF(online_course_student_data_1!M685&gt;5,"5",online_course_student_data_1!M685))</f>
        <v>3</v>
      </c>
      <c r="N685" s="5">
        <f>LEN(online_course_student_data_1!N685)-LEN(SUBSTITUTE(online_course_student_data_1!N685,",",""))+1</f>
        <v>6</v>
      </c>
      <c r="O685" s="5" t="str" cm="1">
        <f t="array" ref="O685">_xlfn.IFS(OR(ISBLANK(online_course_student_data_1!F685),online_course_student_data_1!F685=0),"Unknown",AND(online_course_student_data_1!F685&gt;=18,online_course_student_data_1!F685&lt;=22),"Student",AND(online_course_student_data_1!F685&gt;=23,online_course_student_data_1!F685&lt;=30),"Early Career",AND(online_course_student_data_1!F685&gt;=31,online_course_student_data_1!F685&lt;=40),"Mid Career",online_course_student_data_1!F685&gt;=41,"Senior")</f>
        <v>Early Career</v>
      </c>
      <c r="P685" s="5" t="str" cm="1">
        <f t="array" ref="P685">_xlfn.IFS(AND((J685*100)+K685&gt;0,(J685*100)+K685&lt;=5),"Low",AND((J685*100)+K685&gt;5,(J685*100)+K685&lt;=15),"Medium",(J685*100)+K685&gt;15,"High")</f>
        <v>High</v>
      </c>
      <c r="Q685" s="24"/>
    </row>
    <row r="686" spans="1:17" x14ac:dyDescent="0.25">
      <c r="A686" s="4" t="s">
        <v>2951</v>
      </c>
      <c r="B686" s="5" t="str">
        <f>TRIM(PROPER(online_course_student_data_1!$B686))</f>
        <v>Anthony Cruz</v>
      </c>
      <c r="C686" s="4" t="str">
        <f>TRIM(CLEAN(online_course_student_data_1!$C686))</f>
        <v>johnjohnson@yahoo.com</v>
      </c>
      <c r="D686" s="5" t="str">
        <f>IF(LEFT(online_course_student_data_1!$D686,1)="F","Female","Male")</f>
        <v>Male</v>
      </c>
      <c r="E686" s="4" t="str">
        <f>IF(online_course_student_data_1!$E686="us","USA",IF(online_course_student_data_1!$E686="IN","INDIA",UPPER(online_course_student_data_1!$E686)))</f>
        <v>CANADA</v>
      </c>
      <c r="F686" s="13">
        <f>IF(OR(ISBLANK(online_course_student_data_1!F686),online_course_student_data_1!F686=0),ROUND(AVERAGE(online_course_student_data_1!F$2:F$1201),0),online_course_student_data_1!F686)</f>
        <v>16</v>
      </c>
      <c r="G686" s="10">
        <v>45449</v>
      </c>
      <c r="H686" s="5" t="str">
        <f>TRIM(online_course_student_data_1!H686)</f>
        <v>React for Beginners</v>
      </c>
      <c r="I686" s="5" t="str">
        <f>PROPER(TRIM(online_course_student_data_1!I686))</f>
        <v>Web Development</v>
      </c>
      <c r="J686" s="22">
        <f>IF(online_course_student_data_1!J686&gt;100%,online_course_student_data_1!J686/100,online_course_student_data_1!J686)</f>
        <v>0.16</v>
      </c>
      <c r="K686" s="11">
        <f>IF(online_course_student_data_1!K686&gt;2,online_course_student_data_1!K686/60,online_course_student_data_1!K686)</f>
        <v>0.75</v>
      </c>
      <c r="L686" s="4" t="s">
        <v>39</v>
      </c>
      <c r="M686" s="25">
        <f>IF(ISBLANK(online_course_student_data_1!M686),AVERAGE(1,5),IF(online_course_student_data_1!M686&gt;5,"5",online_course_student_data_1!M686))</f>
        <v>3</v>
      </c>
      <c r="N686" s="5">
        <f>LEN(online_course_student_data_1!N686)-LEN(SUBSTITUTE(online_course_student_data_1!N686,",",""))+1</f>
        <v>4</v>
      </c>
      <c r="O686" s="5" t="str" cm="1">
        <f t="array" ref="O686">_xlfn.IFS(OR(ISBLANK(online_course_student_data_1!F686),online_course_student_data_1!F686=0),"Unknown",AND(online_course_student_data_1!F686&gt;=18,online_course_student_data_1!F686&lt;=22),"Student",AND(online_course_student_data_1!F686&gt;=23,online_course_student_data_1!F686&lt;=30),"Early Career",AND(online_course_student_data_1!F686&gt;=31,online_course_student_data_1!F686&lt;=40),"Mid Career",online_course_student_data_1!F686&gt;=41,"Senior")</f>
        <v>Unknown</v>
      </c>
      <c r="P686" s="5" t="str" cm="1">
        <f t="array" ref="P686">_xlfn.IFS(AND((J686*100)+K686&gt;0,(J686*100)+K686&lt;=5),"Low",AND((J686*100)+K686&gt;5,(J686*100)+K686&lt;=15),"Medium",(J686*100)+K686&gt;15,"High")</f>
        <v>High</v>
      </c>
      <c r="Q686" s="24"/>
    </row>
    <row r="687" spans="1:17" x14ac:dyDescent="0.25">
      <c r="A687" s="4" t="s">
        <v>2955</v>
      </c>
      <c r="B687" s="5" t="str">
        <f>TRIM(PROPER(online_course_student_data_1!$B687))</f>
        <v>Brittany Jacobs</v>
      </c>
      <c r="C687" s="4" t="str">
        <f>TRIM(CLEAN(online_course_student_data_1!$C687))</f>
        <v>john92@wilson.biz</v>
      </c>
      <c r="D687" s="5" t="str">
        <f>IF(LEFT(online_course_student_data_1!$D687,1)="F","Female","Male")</f>
        <v>Male</v>
      </c>
      <c r="E687" s="4" t="str">
        <f>IF(online_course_student_data_1!$E687="us","USA",IF(online_course_student_data_1!$E687="IN","INDIA",UPPER(online_course_student_data_1!$E687)))</f>
        <v>GERMANY</v>
      </c>
      <c r="F687" s="13">
        <f>IF(OR(ISBLANK(online_course_student_data_1!F687),online_course_student_data_1!F687=0),ROUND(AVERAGE(online_course_student_data_1!F$2:F$1201),0),online_course_student_data_1!F687)</f>
        <v>16</v>
      </c>
      <c r="G687" s="10">
        <v>45638</v>
      </c>
      <c r="H687" s="5" t="str">
        <f>TRIM(online_course_student_data_1!H687)</f>
        <v>Graphic Design Basics</v>
      </c>
      <c r="I687" s="5" t="str">
        <f>PROPER(TRIM(online_course_student_data_1!I687))</f>
        <v>Design</v>
      </c>
      <c r="J687" s="22">
        <f>IF(online_course_student_data_1!J687&gt;100%,online_course_student_data_1!J687/100,online_course_student_data_1!J687)</f>
        <v>0.88</v>
      </c>
      <c r="K687" s="11">
        <f>IF(online_course_student_data_1!K687&gt;2,online_course_student_data_1!K687/60,online_course_student_data_1!K687)</f>
        <v>1</v>
      </c>
      <c r="L687" s="4" t="s">
        <v>39</v>
      </c>
      <c r="M687" s="25">
        <f>IF(ISBLANK(online_course_student_data_1!M687),AVERAGE(1,5),IF(online_course_student_data_1!M687&gt;5,"5",online_course_student_data_1!M687))</f>
        <v>2</v>
      </c>
      <c r="N687" s="5">
        <f>LEN(online_course_student_data_1!N687)-LEN(SUBSTITUTE(online_course_student_data_1!N687,",",""))+1</f>
        <v>5</v>
      </c>
      <c r="O687" s="5" t="str" cm="1">
        <f t="array" ref="O687">_xlfn.IFS(OR(ISBLANK(online_course_student_data_1!F687),online_course_student_data_1!F687=0),"Unknown",AND(online_course_student_data_1!F687&gt;=18,online_course_student_data_1!F687&lt;=22),"Student",AND(online_course_student_data_1!F687&gt;=23,online_course_student_data_1!F687&lt;=30),"Early Career",AND(online_course_student_data_1!F687&gt;=31,online_course_student_data_1!F687&lt;=40),"Mid Career",online_course_student_data_1!F687&gt;=41,"Senior")</f>
        <v>Unknown</v>
      </c>
      <c r="P687" s="5" t="str" cm="1">
        <f t="array" ref="P687">_xlfn.IFS(AND((J687*100)+K687&gt;0,(J687*100)+K687&lt;=5),"Low",AND((J687*100)+K687&gt;5,(J687*100)+K687&lt;=15),"Medium",(J687*100)+K687&gt;15,"High")</f>
        <v>High</v>
      </c>
      <c r="Q687" s="24"/>
    </row>
    <row r="688" spans="1:17" x14ac:dyDescent="0.25">
      <c r="A688" s="4" t="s">
        <v>2959</v>
      </c>
      <c r="B688" s="5" t="str">
        <f>TRIM(PROPER(online_course_student_data_1!$B688))</f>
        <v>Theodore Liu</v>
      </c>
      <c r="C688" s="4" t="str">
        <f>TRIM(CLEAN(online_course_student_data_1!$C688))</f>
        <v>invalid-email</v>
      </c>
      <c r="D688" s="5" t="str">
        <f>IF(LEFT(online_course_student_data_1!$D688,1)="F","Female","Male")</f>
        <v>Female</v>
      </c>
      <c r="E688" s="4" t="str">
        <f>IF(online_course_student_data_1!$E688="us","USA",IF(online_course_student_data_1!$E688="IN","INDIA",UPPER(online_course_student_data_1!$E688)))</f>
        <v>USA</v>
      </c>
      <c r="F688" s="13">
        <f>IF(OR(ISBLANK(online_course_student_data_1!F688),online_course_student_data_1!F688=0),ROUND(AVERAGE(online_course_student_data_1!F$2:F$1201),0),online_course_student_data_1!F688)</f>
        <v>26</v>
      </c>
      <c r="G688" s="10">
        <v>45275</v>
      </c>
      <c r="H688" s="5" t="str">
        <f>TRIM(online_course_student_data_1!H688)</f>
        <v>Social Media Strategy</v>
      </c>
      <c r="I688" s="5" t="str">
        <f>PROPER(TRIM(online_course_student_data_1!I688))</f>
        <v>Marketing</v>
      </c>
      <c r="J688" s="22">
        <f>IF(online_course_student_data_1!J688&gt;100%,online_course_student_data_1!J688/100,online_course_student_data_1!J688)</f>
        <v>0.4</v>
      </c>
      <c r="K688" s="11">
        <f>IF(online_course_student_data_1!K688&gt;2,online_course_student_data_1!K688/60,online_course_student_data_1!K688)</f>
        <v>2</v>
      </c>
      <c r="L688" s="4" t="s">
        <v>39</v>
      </c>
      <c r="M688" s="25" t="str">
        <f>IF(ISBLANK(online_course_student_data_1!M688),AVERAGE(1,5),IF(online_course_student_data_1!M688&gt;5,"5",online_course_student_data_1!M688))</f>
        <v>5</v>
      </c>
      <c r="N688" s="5">
        <f>LEN(online_course_student_data_1!N688)-LEN(SUBSTITUTE(online_course_student_data_1!N688,",",""))+1</f>
        <v>3</v>
      </c>
      <c r="O688" s="5" t="str" cm="1">
        <f t="array" ref="O688">_xlfn.IFS(OR(ISBLANK(online_course_student_data_1!F688),online_course_student_data_1!F688=0),"Unknown",AND(online_course_student_data_1!F688&gt;=18,online_course_student_data_1!F688&lt;=22),"Student",AND(online_course_student_data_1!F688&gt;=23,online_course_student_data_1!F688&lt;=30),"Early Career",AND(online_course_student_data_1!F688&gt;=31,online_course_student_data_1!F688&lt;=40),"Mid Career",online_course_student_data_1!F688&gt;=41,"Senior")</f>
        <v>Early Career</v>
      </c>
      <c r="P688" s="5" t="str" cm="1">
        <f t="array" ref="P688">_xlfn.IFS(AND((J688*100)+K688&gt;0,(J688*100)+K688&lt;=5),"Low",AND((J688*100)+K688&gt;5,(J688*100)+K688&lt;=15),"Medium",(J688*100)+K688&gt;15,"High")</f>
        <v>High</v>
      </c>
      <c r="Q688" s="24"/>
    </row>
    <row r="689" spans="1:17" x14ac:dyDescent="0.25">
      <c r="A689" s="4" t="s">
        <v>2963</v>
      </c>
      <c r="B689" s="5" t="str">
        <f>TRIM(PROPER(online_course_student_data_1!$B689))</f>
        <v>Walter Barrett</v>
      </c>
      <c r="C689" s="4" t="str">
        <f>TRIM(CLEAN(online_course_student_data_1!$C689))</f>
        <v>jessica11@hotmail.com</v>
      </c>
      <c r="D689" s="5" t="str">
        <f>IF(LEFT(online_course_student_data_1!$D689,1)="F","Female","Male")</f>
        <v>Female</v>
      </c>
      <c r="E689" s="4" t="str">
        <f>IF(online_course_student_data_1!$E689="us","USA",IF(online_course_student_data_1!$E689="IN","INDIA",UPPER(online_course_student_data_1!$E689)))</f>
        <v>CANADA</v>
      </c>
      <c r="F689" s="13">
        <f>IF(OR(ISBLANK(online_course_student_data_1!F689),online_course_student_data_1!F689=0),ROUND(AVERAGE(online_course_student_data_1!F$2:F$1201),0),online_course_student_data_1!F689)</f>
        <v>18</v>
      </c>
      <c r="G689" s="10">
        <v>44915</v>
      </c>
      <c r="H689" s="5" t="str">
        <f>TRIM(online_course_student_data_1!H689)</f>
        <v>SEO Fundamentals</v>
      </c>
      <c r="I689" s="5" t="str">
        <f>PROPER(TRIM(online_course_student_data_1!I689))</f>
        <v>Marketing</v>
      </c>
      <c r="J689" s="22">
        <f>IF(online_course_student_data_1!J689&gt;100%,online_course_student_data_1!J689/100,online_course_student_data_1!J689)</f>
        <v>0.46</v>
      </c>
      <c r="K689" s="11">
        <f>IF(online_course_student_data_1!K689&gt;2,online_course_student_data_1!K689/60,online_course_student_data_1!K689)</f>
        <v>2</v>
      </c>
      <c r="L689" s="4" t="s">
        <v>39</v>
      </c>
      <c r="M689" s="25">
        <f>IF(ISBLANK(online_course_student_data_1!M689),AVERAGE(1,5),IF(online_course_student_data_1!M689&gt;5,"5",online_course_student_data_1!M689))</f>
        <v>3</v>
      </c>
      <c r="N689" s="5">
        <f>LEN(online_course_student_data_1!N689)-LEN(SUBSTITUTE(online_course_student_data_1!N689,",",""))+1</f>
        <v>2</v>
      </c>
      <c r="O689" s="5" t="str" cm="1">
        <f t="array" ref="O689">_xlfn.IFS(OR(ISBLANK(online_course_student_data_1!F689),online_course_student_data_1!F689=0),"Unknown",AND(online_course_student_data_1!F689&gt;=18,online_course_student_data_1!F689&lt;=22),"Student",AND(online_course_student_data_1!F689&gt;=23,online_course_student_data_1!F689&lt;=30),"Early Career",AND(online_course_student_data_1!F689&gt;=31,online_course_student_data_1!F689&lt;=40),"Mid Career",online_course_student_data_1!F689&gt;=41,"Senior")</f>
        <v>Student</v>
      </c>
      <c r="P689" s="5" t="str" cm="1">
        <f t="array" ref="P689">_xlfn.IFS(AND((J689*100)+K689&gt;0,(J689*100)+K689&lt;=5),"Low",AND((J689*100)+K689&gt;5,(J689*100)+K689&lt;=15),"Medium",(J689*100)+K689&gt;15,"High")</f>
        <v>High</v>
      </c>
      <c r="Q689" s="24"/>
    </row>
    <row r="690" spans="1:17" x14ac:dyDescent="0.25">
      <c r="A690" s="4" t="s">
        <v>2967</v>
      </c>
      <c r="B690" s="5" t="str">
        <f>TRIM(PROPER(online_course_student_data_1!$B690))</f>
        <v>Paul Conrad</v>
      </c>
      <c r="C690" s="4" t="str">
        <f>TRIM(CLEAN(online_course_student_data_1!$C690))</f>
        <v>adam27@gmail.com</v>
      </c>
      <c r="D690" s="5" t="str">
        <f>IF(LEFT(online_course_student_data_1!$D690,1)="F","Female","Male")</f>
        <v>Female</v>
      </c>
      <c r="E690" s="4" t="str">
        <f>IF(online_course_student_data_1!$E690="us","USA",IF(online_course_student_data_1!$E690="IN","INDIA",UPPER(online_course_student_data_1!$E690)))</f>
        <v>CANADA</v>
      </c>
      <c r="F690" s="13">
        <f>IF(OR(ISBLANK(online_course_student_data_1!F690),online_course_student_data_1!F690=0),ROUND(AVERAGE(online_course_student_data_1!F$2:F$1201),0),online_course_student_data_1!F690)</f>
        <v>16</v>
      </c>
      <c r="G690" s="10">
        <v>45635</v>
      </c>
      <c r="H690" s="5" t="str">
        <f>TRIM(online_course_student_data_1!H690)</f>
        <v>Graphic Design Basics</v>
      </c>
      <c r="I690" s="5" t="str">
        <f>PROPER(TRIM(online_course_student_data_1!I690))</f>
        <v>Design</v>
      </c>
      <c r="J690" s="22">
        <f>IF(online_course_student_data_1!J690&gt;100%,online_course_student_data_1!J690/100,online_course_student_data_1!J690)</f>
        <v>0.39</v>
      </c>
      <c r="K690" s="11">
        <f>IF(online_course_student_data_1!K690&gt;2,online_course_student_data_1!K690/60,online_course_student_data_1!K690)</f>
        <v>1.5</v>
      </c>
      <c r="L690" s="4" t="s">
        <v>32</v>
      </c>
      <c r="M690" s="25">
        <f>IF(ISBLANK(online_course_student_data_1!M690),AVERAGE(1,5),IF(online_course_student_data_1!M690&gt;5,"5",online_course_student_data_1!M690))</f>
        <v>5</v>
      </c>
      <c r="N690" s="5">
        <f>LEN(online_course_student_data_1!N690)-LEN(SUBSTITUTE(online_course_student_data_1!N690,",",""))+1</f>
        <v>2</v>
      </c>
      <c r="O690" s="5" t="str" cm="1">
        <f t="array" ref="O690">_xlfn.IFS(OR(ISBLANK(online_course_student_data_1!F690),online_course_student_data_1!F690=0),"Unknown",AND(online_course_student_data_1!F690&gt;=18,online_course_student_data_1!F690&lt;=22),"Student",AND(online_course_student_data_1!F690&gt;=23,online_course_student_data_1!F690&lt;=30),"Early Career",AND(online_course_student_data_1!F690&gt;=31,online_course_student_data_1!F690&lt;=40),"Mid Career",online_course_student_data_1!F690&gt;=41,"Senior")</f>
        <v>Unknown</v>
      </c>
      <c r="P690" s="5" t="str" cm="1">
        <f t="array" ref="P690">_xlfn.IFS(AND((J690*100)+K690&gt;0,(J690*100)+K690&lt;=5),"Low",AND((J690*100)+K690&gt;5,(J690*100)+K690&lt;=15),"Medium",(J690*100)+K690&gt;15,"High")</f>
        <v>High</v>
      </c>
      <c r="Q690" s="24"/>
    </row>
    <row r="691" spans="1:17" x14ac:dyDescent="0.25">
      <c r="A691" s="4" t="s">
        <v>2971</v>
      </c>
      <c r="B691" s="5" t="str">
        <f>TRIM(PROPER(online_course_student_data_1!$B691))</f>
        <v>Mary Quinn</v>
      </c>
      <c r="C691" s="4" t="str">
        <f>TRIM(CLEAN(online_course_student_data_1!$C691))</f>
        <v>nicholaspadilla@tucker.com</v>
      </c>
      <c r="D691" s="5" t="str">
        <f>IF(LEFT(online_course_student_data_1!$D691,1)="F","Female","Male")</f>
        <v>Male</v>
      </c>
      <c r="E691" s="4" t="str">
        <f>IF(online_course_student_data_1!$E691="us","USA",IF(online_course_student_data_1!$E691="IN","INDIA",UPPER(online_course_student_data_1!$E691)))</f>
        <v>UK</v>
      </c>
      <c r="F691" s="13">
        <f>IF(OR(ISBLANK(online_course_student_data_1!F691),online_course_student_data_1!F691=0),ROUND(AVERAGE(online_course_student_data_1!F$2:F$1201),0),online_course_student_data_1!F691)</f>
        <v>36</v>
      </c>
      <c r="G691" s="10">
        <v>44660</v>
      </c>
      <c r="H691" s="5" t="str">
        <f>TRIM(online_course_student_data_1!H691)</f>
        <v>JavaScript Bootcamp</v>
      </c>
      <c r="I691" s="5" t="str">
        <f>PROPER(TRIM(online_course_student_data_1!I691))</f>
        <v>Web Development</v>
      </c>
      <c r="J691" s="22">
        <f>IF(online_course_student_data_1!J691&gt;100%,online_course_student_data_1!J691/100,online_course_student_data_1!J691)</f>
        <v>0.94</v>
      </c>
      <c r="K691" s="11">
        <f>IF(online_course_student_data_1!K691&gt;2,online_course_student_data_1!K691/60,online_course_student_data_1!K691)</f>
        <v>1.5</v>
      </c>
      <c r="L691" s="4" t="s">
        <v>39</v>
      </c>
      <c r="M691" s="25">
        <f>IF(ISBLANK(online_course_student_data_1!M691),AVERAGE(1,5),IF(online_course_student_data_1!M691&gt;5,"5",online_course_student_data_1!M691))</f>
        <v>3</v>
      </c>
      <c r="N691" s="5">
        <f>LEN(online_course_student_data_1!N691)-LEN(SUBSTITUTE(online_course_student_data_1!N691,",",""))+1</f>
        <v>7</v>
      </c>
      <c r="O691" s="5" t="str" cm="1">
        <f t="array" ref="O691">_xlfn.IFS(OR(ISBLANK(online_course_student_data_1!F691),online_course_student_data_1!F691=0),"Unknown",AND(online_course_student_data_1!F691&gt;=18,online_course_student_data_1!F691&lt;=22),"Student",AND(online_course_student_data_1!F691&gt;=23,online_course_student_data_1!F691&lt;=30),"Early Career",AND(online_course_student_data_1!F691&gt;=31,online_course_student_data_1!F691&lt;=40),"Mid Career",online_course_student_data_1!F691&gt;=41,"Senior")</f>
        <v>Mid Career</v>
      </c>
      <c r="P691" s="5" t="str" cm="1">
        <f t="array" ref="P691">_xlfn.IFS(AND((J691*100)+K691&gt;0,(J691*100)+K691&lt;=5),"Low",AND((J691*100)+K691&gt;5,(J691*100)+K691&lt;=15),"Medium",(J691*100)+K691&gt;15,"High")</f>
        <v>High</v>
      </c>
      <c r="Q691" s="24"/>
    </row>
    <row r="692" spans="1:17" x14ac:dyDescent="0.25">
      <c r="A692" s="4" t="s">
        <v>2975</v>
      </c>
      <c r="B692" s="5" t="str">
        <f>TRIM(PROPER(online_course_student_data_1!$B692))</f>
        <v>Paul Lamb</v>
      </c>
      <c r="C692" s="4" t="str">
        <f>TRIM(CLEAN(online_course_student_data_1!$C692))</f>
        <v>tonya67@durham.com</v>
      </c>
      <c r="D692" s="5" t="str">
        <f>IF(LEFT(online_course_student_data_1!$D692,1)="F","Female","Male")</f>
        <v>Female</v>
      </c>
      <c r="E692" s="4" t="str">
        <f>IF(online_course_student_data_1!$E692="us","USA",IF(online_course_student_data_1!$E692="IN","INDIA",UPPER(online_course_student_data_1!$E692)))</f>
        <v>GERMANY</v>
      </c>
      <c r="F692" s="13">
        <f>IF(OR(ISBLANK(online_course_student_data_1!F692),online_course_student_data_1!F692=0),ROUND(AVERAGE(online_course_student_data_1!F$2:F$1201),0),online_course_student_data_1!F692)</f>
        <v>16</v>
      </c>
      <c r="G692" s="10">
        <v>45476</v>
      </c>
      <c r="H692" s="5" t="str">
        <f>TRIM(online_course_student_data_1!H692)</f>
        <v>Social Media Strategy</v>
      </c>
      <c r="I692" s="5" t="str">
        <f>PROPER(TRIM(online_course_student_data_1!I692))</f>
        <v>Marketing</v>
      </c>
      <c r="J692" s="22">
        <f>IF(online_course_student_data_1!J692&gt;100%,online_course_student_data_1!J692/100,online_course_student_data_1!J692)</f>
        <v>0.48</v>
      </c>
      <c r="K692" s="11">
        <f>IF(online_course_student_data_1!K692&gt;2,online_course_student_data_1!K692/60,online_course_student_data_1!K692)</f>
        <v>1</v>
      </c>
      <c r="L692" s="4" t="s">
        <v>39</v>
      </c>
      <c r="M692" s="25">
        <f>IF(ISBLANK(online_course_student_data_1!M692),AVERAGE(1,5),IF(online_course_student_data_1!M692&gt;5,"5",online_course_student_data_1!M692))</f>
        <v>5</v>
      </c>
      <c r="N692" s="5">
        <f>LEN(online_course_student_data_1!N692)-LEN(SUBSTITUTE(online_course_student_data_1!N692,",",""))+1</f>
        <v>3</v>
      </c>
      <c r="O692" s="5" t="str" cm="1">
        <f t="array" ref="O692">_xlfn.IFS(OR(ISBLANK(online_course_student_data_1!F692),online_course_student_data_1!F692=0),"Unknown",AND(online_course_student_data_1!F692&gt;=18,online_course_student_data_1!F692&lt;=22),"Student",AND(online_course_student_data_1!F692&gt;=23,online_course_student_data_1!F692&lt;=30),"Early Career",AND(online_course_student_data_1!F692&gt;=31,online_course_student_data_1!F692&lt;=40),"Mid Career",online_course_student_data_1!F692&gt;=41,"Senior")</f>
        <v>Unknown</v>
      </c>
      <c r="P692" s="5" t="str" cm="1">
        <f t="array" ref="P692">_xlfn.IFS(AND((J692*100)+K692&gt;0,(J692*100)+K692&lt;=5),"Low",AND((J692*100)+K692&gt;5,(J692*100)+K692&lt;=15),"Medium",(J692*100)+K692&gt;15,"High")</f>
        <v>High</v>
      </c>
      <c r="Q692" s="24"/>
    </row>
    <row r="693" spans="1:17" x14ac:dyDescent="0.25">
      <c r="A693" s="4" t="s">
        <v>2979</v>
      </c>
      <c r="B693" s="5" t="str">
        <f>TRIM(PROPER(online_course_student_data_1!$B693))</f>
        <v>Allen Young</v>
      </c>
      <c r="C693" s="4" t="str">
        <f>TRIM(CLEAN(online_course_student_data_1!$C693))</f>
        <v>smithjoseph@gmail.com</v>
      </c>
      <c r="D693" s="5" t="str">
        <f>IF(LEFT(online_course_student_data_1!$D693,1)="F","Female","Male")</f>
        <v>Female</v>
      </c>
      <c r="E693" s="4" t="str">
        <f>IF(online_course_student_data_1!$E693="us","USA",IF(online_course_student_data_1!$E693="IN","INDIA",UPPER(online_course_student_data_1!$E693)))</f>
        <v>CANADA</v>
      </c>
      <c r="F693" s="13">
        <f>IF(OR(ISBLANK(online_course_student_data_1!F693),online_course_student_data_1!F693=0),ROUND(AVERAGE(online_course_student_data_1!F$2:F$1201),0),online_course_student_data_1!F693)</f>
        <v>38</v>
      </c>
      <c r="G693" s="10">
        <v>45084</v>
      </c>
      <c r="H693" s="5" t="str">
        <f>TRIM(online_course_student_data_1!H693)</f>
        <v>JavaScript Bootcamp</v>
      </c>
      <c r="I693" s="5" t="str">
        <f>PROPER(TRIM(online_course_student_data_1!I693))</f>
        <v>Web Development</v>
      </c>
      <c r="J693" s="22">
        <f>IF(online_course_student_data_1!J693&gt;100%,online_course_student_data_1!J693/100,online_course_student_data_1!J693)</f>
        <v>0.35</v>
      </c>
      <c r="K693" s="11">
        <f>IF(online_course_student_data_1!K693&gt;2,online_course_student_data_1!K693/60,online_course_student_data_1!K693)</f>
        <v>2</v>
      </c>
      <c r="L693" s="4" t="s">
        <v>39</v>
      </c>
      <c r="M693" s="25">
        <f>IF(ISBLANK(online_course_student_data_1!M693),AVERAGE(1,5),IF(online_course_student_data_1!M693&gt;5,"5",online_course_student_data_1!M693))</f>
        <v>4</v>
      </c>
      <c r="N693" s="5">
        <f>LEN(online_course_student_data_1!N693)-LEN(SUBSTITUTE(online_course_student_data_1!N693,",",""))+1</f>
        <v>6</v>
      </c>
      <c r="O693" s="5" t="str" cm="1">
        <f t="array" ref="O693">_xlfn.IFS(OR(ISBLANK(online_course_student_data_1!F693),online_course_student_data_1!F693=0),"Unknown",AND(online_course_student_data_1!F693&gt;=18,online_course_student_data_1!F693&lt;=22),"Student",AND(online_course_student_data_1!F693&gt;=23,online_course_student_data_1!F693&lt;=30),"Early Career",AND(online_course_student_data_1!F693&gt;=31,online_course_student_data_1!F693&lt;=40),"Mid Career",online_course_student_data_1!F693&gt;=41,"Senior")</f>
        <v>Mid Career</v>
      </c>
      <c r="P693" s="5" t="str" cm="1">
        <f t="array" ref="P693">_xlfn.IFS(AND((J693*100)+K693&gt;0,(J693*100)+K693&lt;=5),"Low",AND((J693*100)+K693&gt;5,(J693*100)+K693&lt;=15),"Medium",(J693*100)+K693&gt;15,"High")</f>
        <v>High</v>
      </c>
      <c r="Q693" s="24"/>
    </row>
    <row r="694" spans="1:17" x14ac:dyDescent="0.25">
      <c r="A694" s="4" t="s">
        <v>2983</v>
      </c>
      <c r="B694" s="5" t="str">
        <f>TRIM(PROPER(online_course_student_data_1!$B694))</f>
        <v>Joseph Smith</v>
      </c>
      <c r="C694" s="4" t="str">
        <f>TRIM(CLEAN(online_course_student_data_1!$C694))</f>
        <v>vkennedy@hotmail.com</v>
      </c>
      <c r="D694" s="5" t="str">
        <f>IF(LEFT(online_course_student_data_1!$D694,1)="F","Female","Male")</f>
        <v>Male</v>
      </c>
      <c r="E694" s="4" t="str">
        <f>IF(online_course_student_data_1!$E694="us","USA",IF(online_course_student_data_1!$E694="IN","INDIA",UPPER(online_course_student_data_1!$E694)))</f>
        <v>INDIA</v>
      </c>
      <c r="F694" s="13">
        <f>IF(OR(ISBLANK(online_course_student_data_1!F694),online_course_student_data_1!F694=0),ROUND(AVERAGE(online_course_student_data_1!F$2:F$1201),0),online_course_student_data_1!F694)</f>
        <v>33</v>
      </c>
      <c r="G694" s="10">
        <v>45718</v>
      </c>
      <c r="H694" s="5" t="str">
        <f>TRIM(online_course_student_data_1!H694)</f>
        <v>Startup Strategy</v>
      </c>
      <c r="I694" s="5" t="str">
        <f>PROPER(TRIM(online_course_student_data_1!I694))</f>
        <v>Business</v>
      </c>
      <c r="J694" s="22">
        <f>IF(online_course_student_data_1!J694&gt;100%,online_course_student_data_1!J694/100,online_course_student_data_1!J694)</f>
        <v>0.11</v>
      </c>
      <c r="K694" s="11">
        <f>IF(online_course_student_data_1!K694&gt;2,online_course_student_data_1!K694/60,online_course_student_data_1!K694)</f>
        <v>1.5</v>
      </c>
      <c r="L694" s="4" t="s">
        <v>39</v>
      </c>
      <c r="M694" s="25">
        <f>IF(ISBLANK(online_course_student_data_1!M694),AVERAGE(1,5),IF(online_course_student_data_1!M694&gt;5,"5",online_course_student_data_1!M694))</f>
        <v>2</v>
      </c>
      <c r="N694" s="5">
        <f>LEN(online_course_student_data_1!N694)-LEN(SUBSTITUTE(online_course_student_data_1!N694,",",""))+1</f>
        <v>2</v>
      </c>
      <c r="O694" s="5" t="str" cm="1">
        <f t="array" ref="O694">_xlfn.IFS(OR(ISBLANK(online_course_student_data_1!F694),online_course_student_data_1!F694=0),"Unknown",AND(online_course_student_data_1!F694&gt;=18,online_course_student_data_1!F694&lt;=22),"Student",AND(online_course_student_data_1!F694&gt;=23,online_course_student_data_1!F694&lt;=30),"Early Career",AND(online_course_student_data_1!F694&gt;=31,online_course_student_data_1!F694&lt;=40),"Mid Career",online_course_student_data_1!F694&gt;=41,"Senior")</f>
        <v>Mid Career</v>
      </c>
      <c r="P694" s="5" t="str" cm="1">
        <f t="array" ref="P694">_xlfn.IFS(AND((J694*100)+K694&gt;0,(J694*100)+K694&lt;=5),"Low",AND((J694*100)+K694&gt;5,(J694*100)+K694&lt;=15),"Medium",(J694*100)+K694&gt;15,"High")</f>
        <v>Medium</v>
      </c>
      <c r="Q694" s="24"/>
    </row>
    <row r="695" spans="1:17" x14ac:dyDescent="0.25">
      <c r="A695" s="4" t="s">
        <v>2987</v>
      </c>
      <c r="B695" s="5" t="str">
        <f>TRIM(PROPER(online_course_student_data_1!$B695))</f>
        <v>Ethan Allen</v>
      </c>
      <c r="C695" s="4" t="str">
        <f>TRIM(CLEAN(online_course_student_data_1!$C695))</f>
        <v>dgray@yahoo.com</v>
      </c>
      <c r="D695" s="5" t="str">
        <f>IF(LEFT(online_course_student_data_1!$D695,1)="F","Female","Male")</f>
        <v>Male</v>
      </c>
      <c r="E695" s="4" t="str">
        <f>IF(online_course_student_data_1!$E695="us","USA",IF(online_course_student_data_1!$E695="IN","INDIA",UPPER(online_course_student_data_1!$E695)))</f>
        <v>INDIA</v>
      </c>
      <c r="F695" s="13">
        <f>IF(OR(ISBLANK(online_course_student_data_1!F695),online_course_student_data_1!F695=0),ROUND(AVERAGE(online_course_student_data_1!F$2:F$1201),0),online_course_student_data_1!F695)</f>
        <v>37</v>
      </c>
      <c r="G695" s="10">
        <v>45353</v>
      </c>
      <c r="H695" s="5" t="str">
        <f>TRIM(online_course_student_data_1!H695)</f>
        <v>Social Media Strategy</v>
      </c>
      <c r="I695" s="5" t="str">
        <f>PROPER(TRIM(online_course_student_data_1!I695))</f>
        <v>Marketing</v>
      </c>
      <c r="J695" s="22">
        <f>IF(online_course_student_data_1!J695&gt;100%,online_course_student_data_1!J695/100,online_course_student_data_1!J695)</f>
        <v>0.87</v>
      </c>
      <c r="K695" s="11">
        <f>IF(online_course_student_data_1!K695&gt;2,online_course_student_data_1!K695/60,online_course_student_data_1!K695)</f>
        <v>2</v>
      </c>
      <c r="L695" s="4" t="s">
        <v>39</v>
      </c>
      <c r="M695" s="25">
        <f>IF(ISBLANK(online_course_student_data_1!M695),AVERAGE(1,5),IF(online_course_student_data_1!M695&gt;5,"5",online_course_student_data_1!M695))</f>
        <v>3</v>
      </c>
      <c r="N695" s="5">
        <f>LEN(online_course_student_data_1!N695)-LEN(SUBSTITUTE(online_course_student_data_1!N695,",",""))+1</f>
        <v>3</v>
      </c>
      <c r="O695" s="5" t="str" cm="1">
        <f t="array" ref="O695">_xlfn.IFS(OR(ISBLANK(online_course_student_data_1!F695),online_course_student_data_1!F695=0),"Unknown",AND(online_course_student_data_1!F695&gt;=18,online_course_student_data_1!F695&lt;=22),"Student",AND(online_course_student_data_1!F695&gt;=23,online_course_student_data_1!F695&lt;=30),"Early Career",AND(online_course_student_data_1!F695&gt;=31,online_course_student_data_1!F695&lt;=40),"Mid Career",online_course_student_data_1!F695&gt;=41,"Senior")</f>
        <v>Mid Career</v>
      </c>
      <c r="P695" s="5" t="str" cm="1">
        <f t="array" ref="P695">_xlfn.IFS(AND((J695*100)+K695&gt;0,(J695*100)+K695&lt;=5),"Low",AND((J695*100)+K695&gt;5,(J695*100)+K695&lt;=15),"Medium",(J695*100)+K695&gt;15,"High")</f>
        <v>High</v>
      </c>
      <c r="Q695" s="24"/>
    </row>
    <row r="696" spans="1:17" x14ac:dyDescent="0.25">
      <c r="A696" s="4" t="s">
        <v>2991</v>
      </c>
      <c r="B696" s="5" t="str">
        <f>TRIM(PROPER(online_course_student_data_1!$B696))</f>
        <v>Jennifer Houston</v>
      </c>
      <c r="C696" s="4" t="str">
        <f>TRIM(CLEAN(online_course_student_data_1!$C696))</f>
        <v>guzmanmisty@tapia-walton.com</v>
      </c>
      <c r="D696" s="5" t="str">
        <f>IF(LEFT(online_course_student_data_1!$D696,1)="F","Female","Male")</f>
        <v>Male</v>
      </c>
      <c r="E696" s="4" t="str">
        <f>IF(online_course_student_data_1!$E696="us","USA",IF(online_course_student_data_1!$E696="IN","INDIA",UPPER(online_course_student_data_1!$E696)))</f>
        <v>UK</v>
      </c>
      <c r="F696" s="13">
        <f>IF(OR(ISBLANK(online_course_student_data_1!F696),online_course_student_data_1!F696=0),ROUND(AVERAGE(online_course_student_data_1!F$2:F$1201),0),online_course_student_data_1!F696)</f>
        <v>16</v>
      </c>
      <c r="G696" s="10">
        <v>44966</v>
      </c>
      <c r="H696" s="5" t="str">
        <f>TRIM(online_course_student_data_1!H696)</f>
        <v>Data Visualization with R</v>
      </c>
      <c r="I696" s="5" t="str">
        <f>PROPER(TRIM(online_course_student_data_1!I696))</f>
        <v>Data Science</v>
      </c>
      <c r="J696" s="22">
        <f>IF(online_course_student_data_1!J696&gt;100%,online_course_student_data_1!J696/100,online_course_student_data_1!J696)</f>
        <v>0.44</v>
      </c>
      <c r="K696" s="11">
        <f>IF(online_course_student_data_1!K696&gt;2,online_course_student_data_1!K696/60,online_course_student_data_1!K696)</f>
        <v>1</v>
      </c>
      <c r="L696" s="4" t="s">
        <v>32</v>
      </c>
      <c r="M696" s="25">
        <f>IF(ISBLANK(online_course_student_data_1!M696),AVERAGE(1,5),IF(online_course_student_data_1!M696&gt;5,"5",online_course_student_data_1!M696))</f>
        <v>2</v>
      </c>
      <c r="N696" s="5">
        <f>LEN(online_course_student_data_1!N696)-LEN(SUBSTITUTE(online_course_student_data_1!N696,",",""))+1</f>
        <v>7</v>
      </c>
      <c r="O696" s="5" t="str" cm="1">
        <f t="array" ref="O696">_xlfn.IFS(OR(ISBLANK(online_course_student_data_1!F696),online_course_student_data_1!F696=0),"Unknown",AND(online_course_student_data_1!F696&gt;=18,online_course_student_data_1!F696&lt;=22),"Student",AND(online_course_student_data_1!F696&gt;=23,online_course_student_data_1!F696&lt;=30),"Early Career",AND(online_course_student_data_1!F696&gt;=31,online_course_student_data_1!F696&lt;=40),"Mid Career",online_course_student_data_1!F696&gt;=41,"Senior")</f>
        <v>Unknown</v>
      </c>
      <c r="P696" s="5" t="str" cm="1">
        <f t="array" ref="P696">_xlfn.IFS(AND((J696*100)+K696&gt;0,(J696*100)+K696&lt;=5),"Low",AND((J696*100)+K696&gt;5,(J696*100)+K696&lt;=15),"Medium",(J696*100)+K696&gt;15,"High")</f>
        <v>High</v>
      </c>
      <c r="Q696" s="24"/>
    </row>
    <row r="697" spans="1:17" x14ac:dyDescent="0.25">
      <c r="A697" s="4" t="s">
        <v>2995</v>
      </c>
      <c r="B697" s="5" t="str">
        <f>TRIM(PROPER(online_course_student_data_1!$B697))</f>
        <v>Kayla Keller</v>
      </c>
      <c r="C697" s="4" t="str">
        <f>TRIM(CLEAN(online_course_student_data_1!$C697))</f>
        <v>allen50@nguyen.biz</v>
      </c>
      <c r="D697" s="5" t="str">
        <f>IF(LEFT(online_course_student_data_1!$D697,1)="F","Female","Male")</f>
        <v>Male</v>
      </c>
      <c r="E697" s="4" t="str">
        <f>IF(online_course_student_data_1!$E697="us","USA",IF(online_course_student_data_1!$E697="IN","INDIA",UPPER(online_course_student_data_1!$E697)))</f>
        <v>UK</v>
      </c>
      <c r="F697" s="13">
        <f>IF(OR(ISBLANK(online_course_student_data_1!F697),online_course_student_data_1!F697=0),ROUND(AVERAGE(online_course_student_data_1!F$2:F$1201),0),online_course_student_data_1!F697)</f>
        <v>29</v>
      </c>
      <c r="G697" s="10">
        <v>45230</v>
      </c>
      <c r="H697" s="5" t="str">
        <f>TRIM(online_course_student_data_1!H697)</f>
        <v>HTML &amp; CSS Basics</v>
      </c>
      <c r="I697" s="5" t="str">
        <f>PROPER(TRIM(online_course_student_data_1!I697))</f>
        <v>Web Development</v>
      </c>
      <c r="J697" s="22">
        <f>IF(online_course_student_data_1!J697&gt;100%,online_course_student_data_1!J697/100,online_course_student_data_1!J697)</f>
        <v>0.65</v>
      </c>
      <c r="K697" s="11">
        <f>IF(online_course_student_data_1!K697&gt;2,online_course_student_data_1!K697/60,online_course_student_data_1!K697)</f>
        <v>2</v>
      </c>
      <c r="L697" s="4" t="s">
        <v>39</v>
      </c>
      <c r="M697" s="25">
        <f>IF(ISBLANK(online_course_student_data_1!M697),AVERAGE(1,5),IF(online_course_student_data_1!M697&gt;5,"5",online_course_student_data_1!M697))</f>
        <v>3</v>
      </c>
      <c r="N697" s="5">
        <f>LEN(online_course_student_data_1!N697)-LEN(SUBSTITUTE(online_course_student_data_1!N697,",",""))+1</f>
        <v>2</v>
      </c>
      <c r="O697" s="5" t="str" cm="1">
        <f t="array" ref="O697">_xlfn.IFS(OR(ISBLANK(online_course_student_data_1!F697),online_course_student_data_1!F697=0),"Unknown",AND(online_course_student_data_1!F697&gt;=18,online_course_student_data_1!F697&lt;=22),"Student",AND(online_course_student_data_1!F697&gt;=23,online_course_student_data_1!F697&lt;=30),"Early Career",AND(online_course_student_data_1!F697&gt;=31,online_course_student_data_1!F697&lt;=40),"Mid Career",online_course_student_data_1!F697&gt;=41,"Senior")</f>
        <v>Early Career</v>
      </c>
      <c r="P697" s="5" t="str" cm="1">
        <f t="array" ref="P697">_xlfn.IFS(AND((J697*100)+K697&gt;0,(J697*100)+K697&lt;=5),"Low",AND((J697*100)+K697&gt;5,(J697*100)+K697&lt;=15),"Medium",(J697*100)+K697&gt;15,"High")</f>
        <v>High</v>
      </c>
      <c r="Q697" s="24"/>
    </row>
    <row r="698" spans="1:17" x14ac:dyDescent="0.25">
      <c r="A698" s="4" t="s">
        <v>2999</v>
      </c>
      <c r="B698" s="5" t="str">
        <f>TRIM(PROPER(online_course_student_data_1!$B698))</f>
        <v>Teresa Alvarez</v>
      </c>
      <c r="C698" s="4" t="str">
        <f>TRIM(CLEAN(online_course_student_data_1!$C698))</f>
        <v>mcarter@thomas.net</v>
      </c>
      <c r="D698" s="5" t="str">
        <f>IF(LEFT(online_course_student_data_1!$D698,1)="F","Female","Male")</f>
        <v>Male</v>
      </c>
      <c r="E698" s="4" t="str">
        <f>IF(online_course_student_data_1!$E698="us","USA",IF(online_course_student_data_1!$E698="IN","INDIA",UPPER(online_course_student_data_1!$E698)))</f>
        <v>GERMANY</v>
      </c>
      <c r="F698" s="13">
        <f>IF(OR(ISBLANK(online_course_student_data_1!F698),online_course_student_data_1!F698=0),ROUND(AVERAGE(online_course_student_data_1!F$2:F$1201),0),online_course_student_data_1!F698)</f>
        <v>16</v>
      </c>
      <c r="G698" s="10">
        <v>45609</v>
      </c>
      <c r="H698" s="5" t="str">
        <f>TRIM(online_course_student_data_1!H698)</f>
        <v>React for Beginners</v>
      </c>
      <c r="I698" s="5" t="str">
        <f>PROPER(TRIM(online_course_student_data_1!I698))</f>
        <v>Web Development</v>
      </c>
      <c r="J698" s="22">
        <f>IF(online_course_student_data_1!J698&gt;100%,online_course_student_data_1!J698/100,online_course_student_data_1!J698)</f>
        <v>0.37</v>
      </c>
      <c r="K698" s="11">
        <f>IF(online_course_student_data_1!K698&gt;2,online_course_student_data_1!K698/60,online_course_student_data_1!K698)</f>
        <v>2</v>
      </c>
      <c r="L698" s="4" t="s">
        <v>32</v>
      </c>
      <c r="M698" s="25">
        <f>IF(ISBLANK(online_course_student_data_1!M698),AVERAGE(1,5),IF(online_course_student_data_1!M698&gt;5,"5",online_course_student_data_1!M698))</f>
        <v>3</v>
      </c>
      <c r="N698" s="5">
        <f>LEN(online_course_student_data_1!N698)-LEN(SUBSTITUTE(online_course_student_data_1!N698,",",""))+1</f>
        <v>2</v>
      </c>
      <c r="O698" s="5" t="str" cm="1">
        <f t="array" ref="O698">_xlfn.IFS(OR(ISBLANK(online_course_student_data_1!F698),online_course_student_data_1!F698=0),"Unknown",AND(online_course_student_data_1!F698&gt;=18,online_course_student_data_1!F698&lt;=22),"Student",AND(online_course_student_data_1!F698&gt;=23,online_course_student_data_1!F698&lt;=30),"Early Career",AND(online_course_student_data_1!F698&gt;=31,online_course_student_data_1!F698&lt;=40),"Mid Career",online_course_student_data_1!F698&gt;=41,"Senior")</f>
        <v>Unknown</v>
      </c>
      <c r="P698" s="5" t="str" cm="1">
        <f t="array" ref="P698">_xlfn.IFS(AND((J698*100)+K698&gt;0,(J698*100)+K698&lt;=5),"Low",AND((J698*100)+K698&gt;5,(J698*100)+K698&lt;=15),"Medium",(J698*100)+K698&gt;15,"High")</f>
        <v>High</v>
      </c>
      <c r="Q698" s="24"/>
    </row>
    <row r="699" spans="1:17" x14ac:dyDescent="0.25">
      <c r="A699" s="4" t="s">
        <v>3004</v>
      </c>
      <c r="B699" s="5" t="str">
        <f>TRIM(PROPER(online_course_student_data_1!$B699))</f>
        <v>Michael Dunn</v>
      </c>
      <c r="C699" s="4" t="str">
        <f>TRIM(CLEAN(online_course_student_data_1!$C699))</f>
        <v>peggyfriedman@yahoo.com</v>
      </c>
      <c r="D699" s="5" t="str">
        <f>IF(LEFT(online_course_student_data_1!$D699,1)="F","Female","Male")</f>
        <v>Male</v>
      </c>
      <c r="E699" s="4" t="str">
        <f>IF(online_course_student_data_1!$E699="us","USA",IF(online_course_student_data_1!$E699="IN","INDIA",UPPER(online_course_student_data_1!$E699)))</f>
        <v>INDIA</v>
      </c>
      <c r="F699" s="13">
        <f>IF(OR(ISBLANK(online_course_student_data_1!F699),online_course_student_data_1!F699=0),ROUND(AVERAGE(online_course_student_data_1!F$2:F$1201),0),online_course_student_data_1!F699)</f>
        <v>41</v>
      </c>
      <c r="G699" s="10">
        <v>44707</v>
      </c>
      <c r="H699" s="5" t="str">
        <f>TRIM(online_course_student_data_1!H699)</f>
        <v>Adobe Illustrator Mastery</v>
      </c>
      <c r="I699" s="5" t="str">
        <f>PROPER(TRIM(online_course_student_data_1!I699))</f>
        <v>Design</v>
      </c>
      <c r="J699" s="22">
        <f>IF(online_course_student_data_1!J699&gt;100%,online_course_student_data_1!J699/100,online_course_student_data_1!J699)</f>
        <v>0.78</v>
      </c>
      <c r="K699" s="11">
        <f>IF(online_course_student_data_1!K699&gt;2,online_course_student_data_1!K699/60,online_course_student_data_1!K699)</f>
        <v>1.5</v>
      </c>
      <c r="L699" s="4" t="s">
        <v>32</v>
      </c>
      <c r="M699" s="25">
        <f>IF(ISBLANK(online_course_student_data_1!M699),AVERAGE(1,5),IF(online_course_student_data_1!M699&gt;5,"5",online_course_student_data_1!M699))</f>
        <v>4</v>
      </c>
      <c r="N699" s="5">
        <f>LEN(online_course_student_data_1!N699)-LEN(SUBSTITUTE(online_course_student_data_1!N699,",",""))+1</f>
        <v>8</v>
      </c>
      <c r="O699" s="5" t="str" cm="1">
        <f t="array" ref="O699">_xlfn.IFS(OR(ISBLANK(online_course_student_data_1!F699),online_course_student_data_1!F699=0),"Unknown",AND(online_course_student_data_1!F699&gt;=18,online_course_student_data_1!F699&lt;=22),"Student",AND(online_course_student_data_1!F699&gt;=23,online_course_student_data_1!F699&lt;=30),"Early Career",AND(online_course_student_data_1!F699&gt;=31,online_course_student_data_1!F699&lt;=40),"Mid Career",online_course_student_data_1!F699&gt;=41,"Senior")</f>
        <v>Senior</v>
      </c>
      <c r="P699" s="5" t="str" cm="1">
        <f t="array" ref="P699">_xlfn.IFS(AND((J699*100)+K699&gt;0,(J699*100)+K699&lt;=5),"Low",AND((J699*100)+K699&gt;5,(J699*100)+K699&lt;=15),"Medium",(J699*100)+K699&gt;15,"High")</f>
        <v>High</v>
      </c>
      <c r="Q699" s="24"/>
    </row>
    <row r="700" spans="1:17" x14ac:dyDescent="0.25">
      <c r="A700" s="4" t="s">
        <v>3008</v>
      </c>
      <c r="B700" s="5" t="str">
        <f>TRIM(PROPER(online_course_student_data_1!$B700))</f>
        <v>Tony Graves</v>
      </c>
      <c r="C700" s="4" t="str">
        <f>TRIM(CLEAN(online_course_student_data_1!$C700))</f>
        <v>bholder@hickman.biz</v>
      </c>
      <c r="D700" s="5" t="str">
        <f>IF(LEFT(online_course_student_data_1!$D700,1)="F","Female","Male")</f>
        <v>Male</v>
      </c>
      <c r="E700" s="4" t="str">
        <f>IF(online_course_student_data_1!$E700="us","USA",IF(online_course_student_data_1!$E700="IN","INDIA",UPPER(online_course_student_data_1!$E700)))</f>
        <v>UK</v>
      </c>
      <c r="F700" s="13">
        <f>IF(OR(ISBLANK(online_course_student_data_1!F700),online_course_student_data_1!F700=0),ROUND(AVERAGE(online_course_student_data_1!F$2:F$1201),0),online_course_student_data_1!F700)</f>
        <v>16</v>
      </c>
      <c r="G700" s="10">
        <v>45687</v>
      </c>
      <c r="H700" s="5" t="str">
        <f>TRIM(online_course_student_data_1!H700)</f>
        <v>Machine Learning A-Z</v>
      </c>
      <c r="I700" s="5" t="str">
        <f>PROPER(TRIM(online_course_student_data_1!I700))</f>
        <v>Data Science</v>
      </c>
      <c r="J700" s="22">
        <f>IF(online_course_student_data_1!J700&gt;100%,online_course_student_data_1!J700/100,online_course_student_data_1!J700)</f>
        <v>0.65</v>
      </c>
      <c r="K700" s="11">
        <f>IF(online_course_student_data_1!K700&gt;2,online_course_student_data_1!K700/60,online_course_student_data_1!K700)</f>
        <v>1.5</v>
      </c>
      <c r="L700" s="4" t="s">
        <v>39</v>
      </c>
      <c r="M700" s="25">
        <f>IF(ISBLANK(online_course_student_data_1!M700),AVERAGE(1,5),IF(online_course_student_data_1!M700&gt;5,"5",online_course_student_data_1!M700))</f>
        <v>2</v>
      </c>
      <c r="N700" s="5">
        <f>LEN(online_course_student_data_1!N700)-LEN(SUBSTITUTE(online_course_student_data_1!N700,",",""))+1</f>
        <v>8</v>
      </c>
      <c r="O700" s="5" t="str" cm="1">
        <f t="array" ref="O700">_xlfn.IFS(OR(ISBLANK(online_course_student_data_1!F700),online_course_student_data_1!F700=0),"Unknown",AND(online_course_student_data_1!F700&gt;=18,online_course_student_data_1!F700&lt;=22),"Student",AND(online_course_student_data_1!F700&gt;=23,online_course_student_data_1!F700&lt;=30),"Early Career",AND(online_course_student_data_1!F700&gt;=31,online_course_student_data_1!F700&lt;=40),"Mid Career",online_course_student_data_1!F700&gt;=41,"Senior")</f>
        <v>Unknown</v>
      </c>
      <c r="P700" s="5" t="str" cm="1">
        <f t="array" ref="P700">_xlfn.IFS(AND((J700*100)+K700&gt;0,(J700*100)+K700&lt;=5),"Low",AND((J700*100)+K700&gt;5,(J700*100)+K700&lt;=15),"Medium",(J700*100)+K700&gt;15,"High")</f>
        <v>High</v>
      </c>
      <c r="Q700" s="24"/>
    </row>
    <row r="701" spans="1:17" x14ac:dyDescent="0.25">
      <c r="A701" s="4" t="s">
        <v>3013</v>
      </c>
      <c r="B701" s="5" t="str">
        <f>TRIM(PROPER(online_course_student_data_1!$B701))</f>
        <v>Steven Martinez</v>
      </c>
      <c r="C701" s="4" t="str">
        <f>TRIM(CLEAN(online_course_student_data_1!$C701))</f>
        <v>sdavis@wiggins-huynh.org</v>
      </c>
      <c r="D701" s="5" t="str">
        <f>IF(LEFT(online_course_student_data_1!$D701,1)="F","Female","Male")</f>
        <v>Female</v>
      </c>
      <c r="E701" s="4" t="str">
        <f>IF(online_course_student_data_1!$E701="us","USA",IF(online_course_student_data_1!$E701="IN","INDIA",UPPER(online_course_student_data_1!$E701)))</f>
        <v>UK</v>
      </c>
      <c r="F701" s="13">
        <f>IF(OR(ISBLANK(online_course_student_data_1!F701),online_course_student_data_1!F701=0),ROUND(AVERAGE(online_course_student_data_1!F$2:F$1201),0),online_course_student_data_1!F701)</f>
        <v>23</v>
      </c>
      <c r="G701" s="10">
        <v>45093</v>
      </c>
      <c r="H701" s="5" t="str">
        <f>TRIM(online_course_student_data_1!H701)</f>
        <v>UI/UX Fundamentals</v>
      </c>
      <c r="I701" s="5" t="str">
        <f>PROPER(TRIM(online_course_student_data_1!I701))</f>
        <v>Design</v>
      </c>
      <c r="J701" s="22">
        <f>IF(online_course_student_data_1!J701&gt;100%,online_course_student_data_1!J701/100,online_course_student_data_1!J701)</f>
        <v>0.23</v>
      </c>
      <c r="K701" s="11">
        <f>IF(online_course_student_data_1!K701&gt;2,online_course_student_data_1!K701/60,online_course_student_data_1!K701)</f>
        <v>2</v>
      </c>
      <c r="L701" s="4" t="s">
        <v>39</v>
      </c>
      <c r="M701" s="25">
        <f>IF(ISBLANK(online_course_student_data_1!M701),AVERAGE(1,5),IF(online_course_student_data_1!M701&gt;5,"5",online_course_student_data_1!M701))</f>
        <v>5</v>
      </c>
      <c r="N701" s="5">
        <f>LEN(online_course_student_data_1!N701)-LEN(SUBSTITUTE(online_course_student_data_1!N701,",",""))+1</f>
        <v>5</v>
      </c>
      <c r="O701" s="5" t="str" cm="1">
        <f t="array" ref="O701">_xlfn.IFS(OR(ISBLANK(online_course_student_data_1!F701),online_course_student_data_1!F701=0),"Unknown",AND(online_course_student_data_1!F701&gt;=18,online_course_student_data_1!F701&lt;=22),"Student",AND(online_course_student_data_1!F701&gt;=23,online_course_student_data_1!F701&lt;=30),"Early Career",AND(online_course_student_data_1!F701&gt;=31,online_course_student_data_1!F701&lt;=40),"Mid Career",online_course_student_data_1!F701&gt;=41,"Senior")</f>
        <v>Early Career</v>
      </c>
      <c r="P701" s="5" t="str" cm="1">
        <f t="array" ref="P701">_xlfn.IFS(AND((J701*100)+K701&gt;0,(J701*100)+K701&lt;=5),"Low",AND((J701*100)+K701&gt;5,(J701*100)+K701&lt;=15),"Medium",(J701*100)+K701&gt;15,"High")</f>
        <v>High</v>
      </c>
      <c r="Q701" s="24"/>
    </row>
    <row r="702" spans="1:17" x14ac:dyDescent="0.25">
      <c r="A702" s="4" t="s">
        <v>3017</v>
      </c>
      <c r="B702" s="5" t="str">
        <f>TRIM(PROPER(online_course_student_data_1!$B702))</f>
        <v>Nancy James</v>
      </c>
      <c r="C702" s="4" t="str">
        <f>TRIM(CLEAN(online_course_student_data_1!$C702))</f>
        <v>jeffreywilson@gmail.com</v>
      </c>
      <c r="D702" s="5" t="str">
        <f>IF(LEFT(online_course_student_data_1!$D702,1)="F","Female","Male")</f>
        <v>Male</v>
      </c>
      <c r="E702" s="4" t="str">
        <f>IF(online_course_student_data_1!$E702="us","USA",IF(online_course_student_data_1!$E702="IN","INDIA",UPPER(online_course_student_data_1!$E702)))</f>
        <v>UK</v>
      </c>
      <c r="F702" s="13">
        <f>IF(OR(ISBLANK(online_course_student_data_1!F702),online_course_student_data_1!F702=0),ROUND(AVERAGE(online_course_student_data_1!F$2:F$1201),0),online_course_student_data_1!F702)</f>
        <v>39</v>
      </c>
      <c r="G702" s="10">
        <v>44758</v>
      </c>
      <c r="H702" s="5" t="str">
        <f>TRIM(online_course_student_data_1!H702)</f>
        <v>Machine Learning A-Z</v>
      </c>
      <c r="I702" s="5" t="str">
        <f>PROPER(TRIM(online_course_student_data_1!I702))</f>
        <v>Data Science</v>
      </c>
      <c r="J702" s="22">
        <f>IF(online_course_student_data_1!J702&gt;100%,online_course_student_data_1!J702/100,online_course_student_data_1!J702)</f>
        <v>0.05</v>
      </c>
      <c r="K702" s="11">
        <f>IF(online_course_student_data_1!K702&gt;2,online_course_student_data_1!K702/60,online_course_student_data_1!K702)</f>
        <v>1.5</v>
      </c>
      <c r="L702" s="4" t="s">
        <v>39</v>
      </c>
      <c r="M702" s="25">
        <f>IF(ISBLANK(online_course_student_data_1!M702),AVERAGE(1,5),IF(online_course_student_data_1!M702&gt;5,"5",online_course_student_data_1!M702))</f>
        <v>2</v>
      </c>
      <c r="N702" s="5">
        <f>LEN(online_course_student_data_1!N702)-LEN(SUBSTITUTE(online_course_student_data_1!N702,",",""))+1</f>
        <v>4</v>
      </c>
      <c r="O702" s="5" t="str" cm="1">
        <f t="array" ref="O702">_xlfn.IFS(OR(ISBLANK(online_course_student_data_1!F702),online_course_student_data_1!F702=0),"Unknown",AND(online_course_student_data_1!F702&gt;=18,online_course_student_data_1!F702&lt;=22),"Student",AND(online_course_student_data_1!F702&gt;=23,online_course_student_data_1!F702&lt;=30),"Early Career",AND(online_course_student_data_1!F702&gt;=31,online_course_student_data_1!F702&lt;=40),"Mid Career",online_course_student_data_1!F702&gt;=41,"Senior")</f>
        <v>Mid Career</v>
      </c>
      <c r="P702" s="5" t="str" cm="1">
        <f t="array" ref="P702">_xlfn.IFS(AND((J702*100)+K702&gt;0,(J702*100)+K702&lt;=5),"Low",AND((J702*100)+K702&gt;5,(J702*100)+K702&lt;=15),"Medium",(J702*100)+K702&gt;15,"High")</f>
        <v>Medium</v>
      </c>
      <c r="Q702" s="24"/>
    </row>
    <row r="703" spans="1:17" x14ac:dyDescent="0.25">
      <c r="A703" s="4" t="s">
        <v>3022</v>
      </c>
      <c r="B703" s="5" t="str">
        <f>TRIM(PROPER(online_course_student_data_1!$B703))</f>
        <v>Natasha Wilson</v>
      </c>
      <c r="C703" s="4" t="str">
        <f>TRIM(CLEAN(online_course_student_data_1!$C703))</f>
        <v>melissafinley@hotmail.com</v>
      </c>
      <c r="D703" s="5" t="str">
        <f>IF(LEFT(online_course_student_data_1!$D703,1)="F","Female","Male")</f>
        <v>Male</v>
      </c>
      <c r="E703" s="4" t="str">
        <f>IF(online_course_student_data_1!$E703="us","USA",IF(online_course_student_data_1!$E703="IN","INDIA",UPPER(online_course_student_data_1!$E703)))</f>
        <v>INDIA</v>
      </c>
      <c r="F703" s="13">
        <f>IF(OR(ISBLANK(online_course_student_data_1!F703),online_course_student_data_1!F703=0),ROUND(AVERAGE(online_course_student_data_1!F$2:F$1201),0),online_course_student_data_1!F703)</f>
        <v>16</v>
      </c>
      <c r="G703" s="10">
        <v>44831</v>
      </c>
      <c r="H703" s="5" t="str">
        <f>TRIM(online_course_student_data_1!H703)</f>
        <v>Startup Strategy</v>
      </c>
      <c r="I703" s="5" t="str">
        <f>PROPER(TRIM(online_course_student_data_1!I703))</f>
        <v>Business</v>
      </c>
      <c r="J703" s="22">
        <f>IF(online_course_student_data_1!J703&gt;100%,online_course_student_data_1!J703/100,online_course_student_data_1!J703)</f>
        <v>0.87</v>
      </c>
      <c r="K703" s="11">
        <f>IF(online_course_student_data_1!K703&gt;2,online_course_student_data_1!K703/60,online_course_student_data_1!K703)</f>
        <v>2</v>
      </c>
      <c r="L703" s="4" t="s">
        <v>39</v>
      </c>
      <c r="M703" s="25">
        <f>IF(ISBLANK(online_course_student_data_1!M703),AVERAGE(1,5),IF(online_course_student_data_1!M703&gt;5,"5",online_course_student_data_1!M703))</f>
        <v>3</v>
      </c>
      <c r="N703" s="5">
        <f>LEN(online_course_student_data_1!N703)-LEN(SUBSTITUTE(online_course_student_data_1!N703,",",""))+1</f>
        <v>7</v>
      </c>
      <c r="O703" s="5" t="str" cm="1">
        <f t="array" ref="O703">_xlfn.IFS(OR(ISBLANK(online_course_student_data_1!F703),online_course_student_data_1!F703=0),"Unknown",AND(online_course_student_data_1!F703&gt;=18,online_course_student_data_1!F703&lt;=22),"Student",AND(online_course_student_data_1!F703&gt;=23,online_course_student_data_1!F703&lt;=30),"Early Career",AND(online_course_student_data_1!F703&gt;=31,online_course_student_data_1!F703&lt;=40),"Mid Career",online_course_student_data_1!F703&gt;=41,"Senior")</f>
        <v>Unknown</v>
      </c>
      <c r="P703" s="5" t="str" cm="1">
        <f t="array" ref="P703">_xlfn.IFS(AND((J703*100)+K703&gt;0,(J703*100)+K703&lt;=5),"Low",AND((J703*100)+K703&gt;5,(J703*100)+K703&lt;=15),"Medium",(J703*100)+K703&gt;15,"High")</f>
        <v>High</v>
      </c>
      <c r="Q703" s="24"/>
    </row>
    <row r="704" spans="1:17" x14ac:dyDescent="0.25">
      <c r="A704" s="4" t="s">
        <v>3026</v>
      </c>
      <c r="B704" s="5" t="str">
        <f>TRIM(PROPER(online_course_student_data_1!$B704))</f>
        <v>James Henderson</v>
      </c>
      <c r="C704" s="4" t="str">
        <f>TRIM(CLEAN(online_course_student_data_1!$C704))</f>
        <v>aprilguzman@gmail.com</v>
      </c>
      <c r="D704" s="5" t="str">
        <f>IF(LEFT(online_course_student_data_1!$D704,1)="F","Female","Male")</f>
        <v>Male</v>
      </c>
      <c r="E704" s="4" t="str">
        <f>IF(online_course_student_data_1!$E704="us","USA",IF(online_course_student_data_1!$E704="IN","INDIA",UPPER(online_course_student_data_1!$E704)))</f>
        <v>INDIA</v>
      </c>
      <c r="F704" s="13">
        <f>IF(OR(ISBLANK(online_course_student_data_1!F704),online_course_student_data_1!F704=0),ROUND(AVERAGE(online_course_student_data_1!F$2:F$1201),0),online_course_student_data_1!F704)</f>
        <v>16</v>
      </c>
      <c r="G704" s="10">
        <v>44808</v>
      </c>
      <c r="H704" s="5" t="str">
        <f>TRIM(online_course_student_data_1!H704)</f>
        <v>HTML &amp; CSS Basics</v>
      </c>
      <c r="I704" s="5" t="str">
        <f>PROPER(TRIM(online_course_student_data_1!I704))</f>
        <v>Web Development</v>
      </c>
      <c r="J704" s="22">
        <f>IF(online_course_student_data_1!J704&gt;100%,online_course_student_data_1!J704/100,online_course_student_data_1!J704)</f>
        <v>0.44</v>
      </c>
      <c r="K704" s="11">
        <f>IF(online_course_student_data_1!K704&gt;2,online_course_student_data_1!K704/60,online_course_student_data_1!K704)</f>
        <v>1.5</v>
      </c>
      <c r="L704" s="4" t="s">
        <v>39</v>
      </c>
      <c r="M704" s="25">
        <f>IF(ISBLANK(online_course_student_data_1!M704),AVERAGE(1,5),IF(online_course_student_data_1!M704&gt;5,"5",online_course_student_data_1!M704))</f>
        <v>5</v>
      </c>
      <c r="N704" s="5">
        <f>LEN(online_course_student_data_1!N704)-LEN(SUBSTITUTE(online_course_student_data_1!N704,",",""))+1</f>
        <v>2</v>
      </c>
      <c r="O704" s="5" t="str" cm="1">
        <f t="array" ref="O704">_xlfn.IFS(OR(ISBLANK(online_course_student_data_1!F704),online_course_student_data_1!F704=0),"Unknown",AND(online_course_student_data_1!F704&gt;=18,online_course_student_data_1!F704&lt;=22),"Student",AND(online_course_student_data_1!F704&gt;=23,online_course_student_data_1!F704&lt;=30),"Early Career",AND(online_course_student_data_1!F704&gt;=31,online_course_student_data_1!F704&lt;=40),"Mid Career",online_course_student_data_1!F704&gt;=41,"Senior")</f>
        <v>Unknown</v>
      </c>
      <c r="P704" s="5" t="str" cm="1">
        <f t="array" ref="P704">_xlfn.IFS(AND((J704*100)+K704&gt;0,(J704*100)+K704&lt;=5),"Low",AND((J704*100)+K704&gt;5,(J704*100)+K704&lt;=15),"Medium",(J704*100)+K704&gt;15,"High")</f>
        <v>High</v>
      </c>
      <c r="Q704" s="24"/>
    </row>
    <row r="705" spans="1:17" x14ac:dyDescent="0.25">
      <c r="A705" s="4" t="s">
        <v>3030</v>
      </c>
      <c r="B705" s="5" t="str">
        <f>TRIM(PROPER(online_course_student_data_1!$B705))</f>
        <v>Charles Hahn</v>
      </c>
      <c r="C705" s="4" t="str">
        <f>TRIM(CLEAN(online_course_student_data_1!$C705))</f>
        <v>jfrazier@campbell.com</v>
      </c>
      <c r="D705" s="5" t="str">
        <f>IF(LEFT(online_course_student_data_1!$D705,1)="F","Female","Male")</f>
        <v>Male</v>
      </c>
      <c r="E705" s="4" t="str">
        <f>IF(online_course_student_data_1!$E705="us","USA",IF(online_course_student_data_1!$E705="IN","INDIA",UPPER(online_course_student_data_1!$E705)))</f>
        <v>GERMANY</v>
      </c>
      <c r="F705" s="13">
        <f>IF(OR(ISBLANK(online_course_student_data_1!F705),online_course_student_data_1!F705=0),ROUND(AVERAGE(online_course_student_data_1!F$2:F$1201),0),online_course_student_data_1!F705)</f>
        <v>26</v>
      </c>
      <c r="G705" s="10">
        <v>44823</v>
      </c>
      <c r="H705" s="5" t="str">
        <f>TRIM(online_course_student_data_1!H705)</f>
        <v>UI/UX Fundamentals</v>
      </c>
      <c r="I705" s="5" t="str">
        <f>PROPER(TRIM(online_course_student_data_1!I705))</f>
        <v>Design</v>
      </c>
      <c r="J705" s="22">
        <f>IF(online_course_student_data_1!J705&gt;100%,online_course_student_data_1!J705/100,online_course_student_data_1!J705)</f>
        <v>0.54</v>
      </c>
      <c r="K705" s="11">
        <f>IF(online_course_student_data_1!K705&gt;2,online_course_student_data_1!K705/60,online_course_student_data_1!K705)</f>
        <v>2</v>
      </c>
      <c r="L705" s="4" t="s">
        <v>39</v>
      </c>
      <c r="M705" s="25">
        <f>IF(ISBLANK(online_course_student_data_1!M705),AVERAGE(1,5),IF(online_course_student_data_1!M705&gt;5,"5",online_course_student_data_1!M705))</f>
        <v>2</v>
      </c>
      <c r="N705" s="5">
        <f>LEN(online_course_student_data_1!N705)-LEN(SUBSTITUTE(online_course_student_data_1!N705,",",""))+1</f>
        <v>5</v>
      </c>
      <c r="O705" s="5" t="str" cm="1">
        <f t="array" ref="O705">_xlfn.IFS(OR(ISBLANK(online_course_student_data_1!F705),online_course_student_data_1!F705=0),"Unknown",AND(online_course_student_data_1!F705&gt;=18,online_course_student_data_1!F705&lt;=22),"Student",AND(online_course_student_data_1!F705&gt;=23,online_course_student_data_1!F705&lt;=30),"Early Career",AND(online_course_student_data_1!F705&gt;=31,online_course_student_data_1!F705&lt;=40),"Mid Career",online_course_student_data_1!F705&gt;=41,"Senior")</f>
        <v>Early Career</v>
      </c>
      <c r="P705" s="5" t="str" cm="1">
        <f t="array" ref="P705">_xlfn.IFS(AND((J705*100)+K705&gt;0,(J705*100)+K705&lt;=5),"Low",AND((J705*100)+K705&gt;5,(J705*100)+K705&lt;=15),"Medium",(J705*100)+K705&gt;15,"High")</f>
        <v>High</v>
      </c>
      <c r="Q705" s="24"/>
    </row>
    <row r="706" spans="1:17" x14ac:dyDescent="0.25">
      <c r="A706" s="4" t="s">
        <v>3035</v>
      </c>
      <c r="B706" s="5" t="str">
        <f>TRIM(PROPER(online_course_student_data_1!$B706))</f>
        <v>Denise Abbott</v>
      </c>
      <c r="C706" s="4" t="str">
        <f>TRIM(CLEAN(online_course_student_data_1!$C706))</f>
        <v>troypadilla@yahoo.com</v>
      </c>
      <c r="D706" s="5" t="str">
        <f>IF(LEFT(online_course_student_data_1!$D706,1)="F","Female","Male")</f>
        <v>Male</v>
      </c>
      <c r="E706" s="4" t="str">
        <f>IF(online_course_student_data_1!$E706="us","USA",IF(online_course_student_data_1!$E706="IN","INDIA",UPPER(online_course_student_data_1!$E706)))</f>
        <v>GERMANY</v>
      </c>
      <c r="F706" s="13">
        <f>IF(OR(ISBLANK(online_course_student_data_1!F706),online_course_student_data_1!F706=0),ROUND(AVERAGE(online_course_student_data_1!F$2:F$1201),0),online_course_student_data_1!F706)</f>
        <v>16</v>
      </c>
      <c r="G706" s="10">
        <v>45588</v>
      </c>
      <c r="H706" s="5" t="str">
        <f>TRIM(online_course_student_data_1!H706)</f>
        <v>React for Beginners</v>
      </c>
      <c r="I706" s="5" t="str">
        <f>PROPER(TRIM(online_course_student_data_1!I706))</f>
        <v>Web Development</v>
      </c>
      <c r="J706" s="22">
        <f>IF(online_course_student_data_1!J706&gt;100%,online_course_student_data_1!J706/100,online_course_student_data_1!J706)</f>
        <v>1</v>
      </c>
      <c r="K706" s="11">
        <f>IF(online_course_student_data_1!K706&gt;2,online_course_student_data_1!K706/60,online_course_student_data_1!K706)</f>
        <v>1.5</v>
      </c>
      <c r="L706" s="4" t="s">
        <v>39</v>
      </c>
      <c r="M706" s="25" t="str">
        <f>IF(ISBLANK(online_course_student_data_1!M706),AVERAGE(1,5),IF(online_course_student_data_1!M706&gt;5,"5",online_course_student_data_1!M706))</f>
        <v>5</v>
      </c>
      <c r="N706" s="5">
        <f>LEN(online_course_student_data_1!N706)-LEN(SUBSTITUTE(online_course_student_data_1!N706,",",""))+1</f>
        <v>7</v>
      </c>
      <c r="O706" s="5" t="str" cm="1">
        <f t="array" ref="O706">_xlfn.IFS(OR(ISBLANK(online_course_student_data_1!F706),online_course_student_data_1!F706=0),"Unknown",AND(online_course_student_data_1!F706&gt;=18,online_course_student_data_1!F706&lt;=22),"Student",AND(online_course_student_data_1!F706&gt;=23,online_course_student_data_1!F706&lt;=30),"Early Career",AND(online_course_student_data_1!F706&gt;=31,online_course_student_data_1!F706&lt;=40),"Mid Career",online_course_student_data_1!F706&gt;=41,"Senior")</f>
        <v>Unknown</v>
      </c>
      <c r="P706" s="5" t="str" cm="1">
        <f t="array" ref="P706">_xlfn.IFS(AND((J706*100)+K706&gt;0,(J706*100)+K706&lt;=5),"Low",AND((J706*100)+K706&gt;5,(J706*100)+K706&lt;=15),"Medium",(J706*100)+K706&gt;15,"High")</f>
        <v>High</v>
      </c>
      <c r="Q706" s="24"/>
    </row>
    <row r="707" spans="1:17" x14ac:dyDescent="0.25">
      <c r="A707" s="4" t="s">
        <v>3040</v>
      </c>
      <c r="B707" s="5" t="str">
        <f>TRIM(PROPER(online_course_student_data_1!$B707))</f>
        <v>Christine Oconnor</v>
      </c>
      <c r="C707" s="4" t="str">
        <f>TRIM(CLEAN(online_course_student_data_1!$C707))</f>
        <v>leblanckimberly@luna-evans.com</v>
      </c>
      <c r="D707" s="5" t="str">
        <f>IF(LEFT(online_course_student_data_1!$D707,1)="F","Female","Male")</f>
        <v>Female</v>
      </c>
      <c r="E707" s="4" t="str">
        <f>IF(online_course_student_data_1!$E707="us","USA",IF(online_course_student_data_1!$E707="IN","INDIA",UPPER(online_course_student_data_1!$E707)))</f>
        <v>INDIA</v>
      </c>
      <c r="F707" s="13">
        <f>IF(OR(ISBLANK(online_course_student_data_1!F707),online_course_student_data_1!F707=0),ROUND(AVERAGE(online_course_student_data_1!F$2:F$1201),0),online_course_student_data_1!F707)</f>
        <v>16</v>
      </c>
      <c r="G707" s="10">
        <v>44749</v>
      </c>
      <c r="H707" s="5" t="str">
        <f>TRIM(online_course_student_data_1!H707)</f>
        <v>HTML &amp; CSS Basics</v>
      </c>
      <c r="I707" s="5" t="str">
        <f>PROPER(TRIM(online_course_student_data_1!I707))</f>
        <v>Web Development</v>
      </c>
      <c r="J707" s="22">
        <f>IF(online_course_student_data_1!J707&gt;100%,online_course_student_data_1!J707/100,online_course_student_data_1!J707)</f>
        <v>0.24</v>
      </c>
      <c r="K707" s="11">
        <f>IF(online_course_student_data_1!K707&gt;2,online_course_student_data_1!K707/60,online_course_student_data_1!K707)</f>
        <v>2</v>
      </c>
      <c r="L707" s="4" t="s">
        <v>39</v>
      </c>
      <c r="M707" s="25">
        <f>IF(ISBLANK(online_course_student_data_1!M707),AVERAGE(1,5),IF(online_course_student_data_1!M707&gt;5,"5",online_course_student_data_1!M707))</f>
        <v>2</v>
      </c>
      <c r="N707" s="5">
        <f>LEN(online_course_student_data_1!N707)-LEN(SUBSTITUTE(online_course_student_data_1!N707,",",""))+1</f>
        <v>3</v>
      </c>
      <c r="O707" s="5" t="str" cm="1">
        <f t="array" ref="O707">_xlfn.IFS(OR(ISBLANK(online_course_student_data_1!F707),online_course_student_data_1!F707=0),"Unknown",AND(online_course_student_data_1!F707&gt;=18,online_course_student_data_1!F707&lt;=22),"Student",AND(online_course_student_data_1!F707&gt;=23,online_course_student_data_1!F707&lt;=30),"Early Career",AND(online_course_student_data_1!F707&gt;=31,online_course_student_data_1!F707&lt;=40),"Mid Career",online_course_student_data_1!F707&gt;=41,"Senior")</f>
        <v>Unknown</v>
      </c>
      <c r="P707" s="5" t="str" cm="1">
        <f t="array" ref="P707">_xlfn.IFS(AND((J707*100)+K707&gt;0,(J707*100)+K707&lt;=5),"Low",AND((J707*100)+K707&gt;5,(J707*100)+K707&lt;=15),"Medium",(J707*100)+K707&gt;15,"High")</f>
        <v>High</v>
      </c>
      <c r="Q707" s="24"/>
    </row>
    <row r="708" spans="1:17" x14ac:dyDescent="0.25">
      <c r="A708" s="4" t="s">
        <v>3044</v>
      </c>
      <c r="B708" s="5" t="str">
        <f>TRIM(PROPER(online_course_student_data_1!$B708))</f>
        <v>Wanda Todd</v>
      </c>
      <c r="C708" s="4" t="str">
        <f>TRIM(CLEAN(online_course_student_data_1!$C708))</f>
        <v>rosejustin@hotmail.com</v>
      </c>
      <c r="D708" s="5" t="str">
        <f>IF(LEFT(online_course_student_data_1!$D708,1)="F","Female","Male")</f>
        <v>Male</v>
      </c>
      <c r="E708" s="4" t="str">
        <f>IF(online_course_student_data_1!$E708="us","USA",IF(online_course_student_data_1!$E708="IN","INDIA",UPPER(online_course_student_data_1!$E708)))</f>
        <v>INDIA</v>
      </c>
      <c r="F708" s="13">
        <f>IF(OR(ISBLANK(online_course_student_data_1!F708),online_course_student_data_1!F708=0),ROUND(AVERAGE(online_course_student_data_1!F$2:F$1201),0),online_course_student_data_1!F708)</f>
        <v>16</v>
      </c>
      <c r="G708" s="10">
        <v>44839</v>
      </c>
      <c r="H708" s="5" t="str">
        <f>TRIM(online_course_student_data_1!H708)</f>
        <v>HTML &amp; CSS Basics</v>
      </c>
      <c r="I708" s="5" t="str">
        <f>PROPER(TRIM(online_course_student_data_1!I708))</f>
        <v>Web Development</v>
      </c>
      <c r="J708" s="22">
        <f>IF(online_course_student_data_1!J708&gt;100%,online_course_student_data_1!J708/100,online_course_student_data_1!J708)</f>
        <v>0.65</v>
      </c>
      <c r="K708" s="11">
        <f>IF(online_course_student_data_1!K708&gt;2,online_course_student_data_1!K708/60,online_course_student_data_1!K708)</f>
        <v>2</v>
      </c>
      <c r="L708" s="4" t="s">
        <v>39</v>
      </c>
      <c r="M708" s="25">
        <f>IF(ISBLANK(online_course_student_data_1!M708),AVERAGE(1,5),IF(online_course_student_data_1!M708&gt;5,"5",online_course_student_data_1!M708))</f>
        <v>4</v>
      </c>
      <c r="N708" s="5">
        <f>LEN(online_course_student_data_1!N708)-LEN(SUBSTITUTE(online_course_student_data_1!N708,",",""))+1</f>
        <v>6</v>
      </c>
      <c r="O708" s="5" t="str" cm="1">
        <f t="array" ref="O708">_xlfn.IFS(OR(ISBLANK(online_course_student_data_1!F708),online_course_student_data_1!F708=0),"Unknown",AND(online_course_student_data_1!F708&gt;=18,online_course_student_data_1!F708&lt;=22),"Student",AND(online_course_student_data_1!F708&gt;=23,online_course_student_data_1!F708&lt;=30),"Early Career",AND(online_course_student_data_1!F708&gt;=31,online_course_student_data_1!F708&lt;=40),"Mid Career",online_course_student_data_1!F708&gt;=41,"Senior")</f>
        <v>Unknown</v>
      </c>
      <c r="P708" s="5" t="str" cm="1">
        <f t="array" ref="P708">_xlfn.IFS(AND((J708*100)+K708&gt;0,(J708*100)+K708&lt;=5),"Low",AND((J708*100)+K708&gt;5,(J708*100)+K708&lt;=15),"Medium",(J708*100)+K708&gt;15,"High")</f>
        <v>High</v>
      </c>
      <c r="Q708" s="24"/>
    </row>
    <row r="709" spans="1:17" x14ac:dyDescent="0.25">
      <c r="A709" s="4" t="s">
        <v>3048</v>
      </c>
      <c r="B709" s="5" t="str">
        <f>TRIM(PROPER(online_course_student_data_1!$B709))</f>
        <v>Frank Moody</v>
      </c>
      <c r="C709" s="4" t="str">
        <f>TRIM(CLEAN(online_course_student_data_1!$C709))</f>
        <v>stephen29@ramos.com</v>
      </c>
      <c r="D709" s="5" t="str">
        <f>IF(LEFT(online_course_student_data_1!$D709,1)="F","Female","Male")</f>
        <v>Male</v>
      </c>
      <c r="E709" s="4" t="str">
        <f>IF(online_course_student_data_1!$E709="us","USA",IF(online_course_student_data_1!$E709="IN","INDIA",UPPER(online_course_student_data_1!$E709)))</f>
        <v>USA</v>
      </c>
      <c r="F709" s="13">
        <f>IF(OR(ISBLANK(online_course_student_data_1!F709),online_course_student_data_1!F709=0),ROUND(AVERAGE(online_course_student_data_1!F$2:F$1201),0),online_course_student_data_1!F709)</f>
        <v>31</v>
      </c>
      <c r="G709" s="10">
        <v>45018</v>
      </c>
      <c r="H709" s="5" t="str">
        <f>TRIM(online_course_student_data_1!H709)</f>
        <v>Startup Strategy</v>
      </c>
      <c r="I709" s="5" t="str">
        <f>PROPER(TRIM(online_course_student_data_1!I709))</f>
        <v>Business</v>
      </c>
      <c r="J709" s="22">
        <f>IF(online_course_student_data_1!J709&gt;100%,online_course_student_data_1!J709/100,online_course_student_data_1!J709)</f>
        <v>0.84</v>
      </c>
      <c r="K709" s="11">
        <f>IF(online_course_student_data_1!K709&gt;2,online_course_student_data_1!K709/60,online_course_student_data_1!K709)</f>
        <v>1.5</v>
      </c>
      <c r="L709" s="4" t="s">
        <v>39</v>
      </c>
      <c r="M709" s="25">
        <f>IF(ISBLANK(online_course_student_data_1!M709),AVERAGE(1,5),IF(online_course_student_data_1!M709&gt;5,"5",online_course_student_data_1!M709))</f>
        <v>3</v>
      </c>
      <c r="N709" s="5">
        <f>LEN(online_course_student_data_1!N709)-LEN(SUBSTITUTE(online_course_student_data_1!N709,",",""))+1</f>
        <v>3</v>
      </c>
      <c r="O709" s="5" t="str" cm="1">
        <f t="array" ref="O709">_xlfn.IFS(OR(ISBLANK(online_course_student_data_1!F709),online_course_student_data_1!F709=0),"Unknown",AND(online_course_student_data_1!F709&gt;=18,online_course_student_data_1!F709&lt;=22),"Student",AND(online_course_student_data_1!F709&gt;=23,online_course_student_data_1!F709&lt;=30),"Early Career",AND(online_course_student_data_1!F709&gt;=31,online_course_student_data_1!F709&lt;=40),"Mid Career",online_course_student_data_1!F709&gt;=41,"Senior")</f>
        <v>Mid Career</v>
      </c>
      <c r="P709" s="5" t="str" cm="1">
        <f t="array" ref="P709">_xlfn.IFS(AND((J709*100)+K709&gt;0,(J709*100)+K709&lt;=5),"Low",AND((J709*100)+K709&gt;5,(J709*100)+K709&lt;=15),"Medium",(J709*100)+K709&gt;15,"High")</f>
        <v>High</v>
      </c>
      <c r="Q709" s="24"/>
    </row>
    <row r="710" spans="1:17" x14ac:dyDescent="0.25">
      <c r="A710" s="4" t="s">
        <v>3052</v>
      </c>
      <c r="B710" s="5" t="str">
        <f>TRIM(PROPER(online_course_student_data_1!$B710))</f>
        <v>Matthew Cox</v>
      </c>
      <c r="C710" s="4" t="str">
        <f>TRIM(CLEAN(online_course_student_data_1!$C710))</f>
        <v>nicholasmcgrath@skinner.info</v>
      </c>
      <c r="D710" s="5" t="str">
        <f>IF(LEFT(online_course_student_data_1!$D710,1)="F","Female","Male")</f>
        <v>Female</v>
      </c>
      <c r="E710" s="4" t="str">
        <f>IF(online_course_student_data_1!$E710="us","USA",IF(online_course_student_data_1!$E710="IN","INDIA",UPPER(online_course_student_data_1!$E710)))</f>
        <v>INDIA</v>
      </c>
      <c r="F710" s="13">
        <f>IF(OR(ISBLANK(online_course_student_data_1!F710),online_course_student_data_1!F710=0),ROUND(AVERAGE(online_course_student_data_1!F$2:F$1201),0),online_course_student_data_1!F710)</f>
        <v>16</v>
      </c>
      <c r="G710" s="10">
        <v>44882</v>
      </c>
      <c r="H710" s="5" t="str">
        <f>TRIM(online_course_student_data_1!H710)</f>
        <v>Project Management Essentials</v>
      </c>
      <c r="I710" s="5" t="str">
        <f>PROPER(TRIM(online_course_student_data_1!I710))</f>
        <v>Business</v>
      </c>
      <c r="J710" s="22">
        <f>IF(online_course_student_data_1!J710&gt;100%,online_course_student_data_1!J710/100,online_course_student_data_1!J710)</f>
        <v>0.01</v>
      </c>
      <c r="K710" s="11">
        <f>IF(online_course_student_data_1!K710&gt;2,online_course_student_data_1!K710/60,online_course_student_data_1!K710)</f>
        <v>1.5</v>
      </c>
      <c r="L710" s="4" t="s">
        <v>32</v>
      </c>
      <c r="M710" s="25">
        <f>IF(ISBLANK(online_course_student_data_1!M710),AVERAGE(1,5),IF(online_course_student_data_1!M710&gt;5,"5",online_course_student_data_1!M710))</f>
        <v>3</v>
      </c>
      <c r="N710" s="5">
        <f>LEN(online_course_student_data_1!N710)-LEN(SUBSTITUTE(online_course_student_data_1!N710,",",""))+1</f>
        <v>5</v>
      </c>
      <c r="O710" s="5" t="str" cm="1">
        <f t="array" ref="O710">_xlfn.IFS(OR(ISBLANK(online_course_student_data_1!F710),online_course_student_data_1!F710=0),"Unknown",AND(online_course_student_data_1!F710&gt;=18,online_course_student_data_1!F710&lt;=22),"Student",AND(online_course_student_data_1!F710&gt;=23,online_course_student_data_1!F710&lt;=30),"Early Career",AND(online_course_student_data_1!F710&gt;=31,online_course_student_data_1!F710&lt;=40),"Mid Career",online_course_student_data_1!F710&gt;=41,"Senior")</f>
        <v>Unknown</v>
      </c>
      <c r="P710" s="5" t="str" cm="1">
        <f t="array" ref="P710">_xlfn.IFS(AND((J710*100)+K710&gt;0,(J710*100)+K710&lt;=5),"Low",AND((J710*100)+K710&gt;5,(J710*100)+K710&lt;=15),"Medium",(J710*100)+K710&gt;15,"High")</f>
        <v>Low</v>
      </c>
      <c r="Q710" s="24"/>
    </row>
    <row r="711" spans="1:17" x14ac:dyDescent="0.25">
      <c r="A711" s="4" t="s">
        <v>3057</v>
      </c>
      <c r="B711" s="5" t="str">
        <f>TRIM(PROPER(online_course_student_data_1!$B711))</f>
        <v>Gina Hamilton</v>
      </c>
      <c r="C711" s="4" t="str">
        <f>TRIM(CLEAN(online_course_student_data_1!$C711))</f>
        <v>hsanchez@sanders.org</v>
      </c>
      <c r="D711" s="5" t="str">
        <f>IF(LEFT(online_course_student_data_1!$D711,1)="F","Female","Male")</f>
        <v>Male</v>
      </c>
      <c r="E711" s="4" t="str">
        <f>IF(online_course_student_data_1!$E711="us","USA",IF(online_course_student_data_1!$E711="IN","INDIA",UPPER(online_course_student_data_1!$E711)))</f>
        <v>USA</v>
      </c>
      <c r="F711" s="13">
        <f>IF(OR(ISBLANK(online_course_student_data_1!F711),online_course_student_data_1!F711=0),ROUND(AVERAGE(online_course_student_data_1!F$2:F$1201),0),online_course_student_data_1!F711)</f>
        <v>16</v>
      </c>
      <c r="G711" s="10">
        <v>45231</v>
      </c>
      <c r="H711" s="5" t="str">
        <f>TRIM(online_course_student_data_1!H711)</f>
        <v>Social Media Strategy</v>
      </c>
      <c r="I711" s="5" t="str">
        <f>PROPER(TRIM(online_course_student_data_1!I711))</f>
        <v>Marketing</v>
      </c>
      <c r="J711" s="22">
        <f>IF(online_course_student_data_1!J711&gt;100%,online_course_student_data_1!J711/100,online_course_student_data_1!J711)</f>
        <v>0.26</v>
      </c>
      <c r="K711" s="11">
        <f>IF(online_course_student_data_1!K711&gt;2,online_course_student_data_1!K711/60,online_course_student_data_1!K711)</f>
        <v>1.5</v>
      </c>
      <c r="L711" s="4" t="s">
        <v>39</v>
      </c>
      <c r="M711" s="25">
        <f>IF(ISBLANK(online_course_student_data_1!M711),AVERAGE(1,5),IF(online_course_student_data_1!M711&gt;5,"5",online_course_student_data_1!M711))</f>
        <v>5</v>
      </c>
      <c r="N711" s="5">
        <f>LEN(online_course_student_data_1!N711)-LEN(SUBSTITUTE(online_course_student_data_1!N711,",",""))+1</f>
        <v>6</v>
      </c>
      <c r="O711" s="5" t="str" cm="1">
        <f t="array" ref="O711">_xlfn.IFS(OR(ISBLANK(online_course_student_data_1!F711),online_course_student_data_1!F711=0),"Unknown",AND(online_course_student_data_1!F711&gt;=18,online_course_student_data_1!F711&lt;=22),"Student",AND(online_course_student_data_1!F711&gt;=23,online_course_student_data_1!F711&lt;=30),"Early Career",AND(online_course_student_data_1!F711&gt;=31,online_course_student_data_1!F711&lt;=40),"Mid Career",online_course_student_data_1!F711&gt;=41,"Senior")</f>
        <v>Unknown</v>
      </c>
      <c r="P711" s="5" t="str" cm="1">
        <f t="array" ref="P711">_xlfn.IFS(AND((J711*100)+K711&gt;0,(J711*100)+K711&lt;=5),"Low",AND((J711*100)+K711&gt;5,(J711*100)+K711&lt;=15),"Medium",(J711*100)+K711&gt;15,"High")</f>
        <v>High</v>
      </c>
      <c r="Q711" s="24"/>
    </row>
    <row r="712" spans="1:17" x14ac:dyDescent="0.25">
      <c r="A712" s="4" t="s">
        <v>3061</v>
      </c>
      <c r="B712" s="5" t="str">
        <f>TRIM(PROPER(online_course_student_data_1!$B712))</f>
        <v>Rebecca Barrett</v>
      </c>
      <c r="C712" s="4" t="str">
        <f>TRIM(CLEAN(online_course_student_data_1!$C712))</f>
        <v>phill@yahoo.com</v>
      </c>
      <c r="D712" s="5" t="str">
        <f>IF(LEFT(online_course_student_data_1!$D712,1)="F","Female","Male")</f>
        <v>Female</v>
      </c>
      <c r="E712" s="4" t="str">
        <f>IF(online_course_student_data_1!$E712="us","USA",IF(online_course_student_data_1!$E712="IN","INDIA",UPPER(online_course_student_data_1!$E712)))</f>
        <v>INDIA</v>
      </c>
      <c r="F712" s="13">
        <f>IF(OR(ISBLANK(online_course_student_data_1!F712),online_course_student_data_1!F712=0),ROUND(AVERAGE(online_course_student_data_1!F$2:F$1201),0),online_course_student_data_1!F712)</f>
        <v>41</v>
      </c>
      <c r="G712" s="10">
        <v>44925</v>
      </c>
      <c r="H712" s="5" t="str">
        <f>TRIM(online_course_student_data_1!H712)</f>
        <v>HTML &amp; CSS Basics</v>
      </c>
      <c r="I712" s="5" t="str">
        <f>PROPER(TRIM(online_course_student_data_1!I712))</f>
        <v>Web Development</v>
      </c>
      <c r="J712" s="22">
        <f>IF(online_course_student_data_1!J712&gt;100%,online_course_student_data_1!J712/100,online_course_student_data_1!J712)</f>
        <v>0.69</v>
      </c>
      <c r="K712" s="11">
        <f>IF(online_course_student_data_1!K712&gt;2,online_course_student_data_1!K712/60,online_course_student_data_1!K712)</f>
        <v>1.5</v>
      </c>
      <c r="L712" s="4" t="s">
        <v>39</v>
      </c>
      <c r="M712" s="25">
        <f>IF(ISBLANK(online_course_student_data_1!M712),AVERAGE(1,5),IF(online_course_student_data_1!M712&gt;5,"5",online_course_student_data_1!M712))</f>
        <v>5</v>
      </c>
      <c r="N712" s="5">
        <f>LEN(online_course_student_data_1!N712)-LEN(SUBSTITUTE(online_course_student_data_1!N712,",",""))+1</f>
        <v>8</v>
      </c>
      <c r="O712" s="5" t="str" cm="1">
        <f t="array" ref="O712">_xlfn.IFS(OR(ISBLANK(online_course_student_data_1!F712),online_course_student_data_1!F712=0),"Unknown",AND(online_course_student_data_1!F712&gt;=18,online_course_student_data_1!F712&lt;=22),"Student",AND(online_course_student_data_1!F712&gt;=23,online_course_student_data_1!F712&lt;=30),"Early Career",AND(online_course_student_data_1!F712&gt;=31,online_course_student_data_1!F712&lt;=40),"Mid Career",online_course_student_data_1!F712&gt;=41,"Senior")</f>
        <v>Senior</v>
      </c>
      <c r="P712" s="5" t="str" cm="1">
        <f t="array" ref="P712">_xlfn.IFS(AND((J712*100)+K712&gt;0,(J712*100)+K712&lt;=5),"Low",AND((J712*100)+K712&gt;5,(J712*100)+K712&lt;=15),"Medium",(J712*100)+K712&gt;15,"High")</f>
        <v>High</v>
      </c>
      <c r="Q712" s="24"/>
    </row>
    <row r="713" spans="1:17" x14ac:dyDescent="0.25">
      <c r="A713" s="4" t="s">
        <v>3066</v>
      </c>
      <c r="B713" s="5" t="str">
        <f>TRIM(PROPER(online_course_student_data_1!$B713))</f>
        <v>Martin Kerr</v>
      </c>
      <c r="C713" s="4" t="str">
        <f>TRIM(CLEAN(online_course_student_data_1!$C713))</f>
        <v>matthewsvanessa@hill-mcgee.org</v>
      </c>
      <c r="D713" s="5" t="str">
        <f>IF(LEFT(online_course_student_data_1!$D713,1)="F","Female","Male")</f>
        <v>Male</v>
      </c>
      <c r="E713" s="4" t="str">
        <f>IF(online_course_student_data_1!$E713="us","USA",IF(online_course_student_data_1!$E713="IN","INDIA",UPPER(online_course_student_data_1!$E713)))</f>
        <v>USA</v>
      </c>
      <c r="F713" s="13">
        <f>IF(OR(ISBLANK(online_course_student_data_1!F713),online_course_student_data_1!F713=0),ROUND(AVERAGE(online_course_student_data_1!F$2:F$1201),0),online_course_student_data_1!F713)</f>
        <v>16</v>
      </c>
      <c r="G713" s="10">
        <v>45228</v>
      </c>
      <c r="H713" s="5" t="str">
        <f>TRIM(online_course_student_data_1!H713)</f>
        <v>Adobe Illustrator Mastery</v>
      </c>
      <c r="I713" s="5" t="str">
        <f>PROPER(TRIM(online_course_student_data_1!I713))</f>
        <v>Design</v>
      </c>
      <c r="J713" s="22">
        <f>IF(online_course_student_data_1!J713&gt;100%,online_course_student_data_1!J713/100,online_course_student_data_1!J713)</f>
        <v>0.46</v>
      </c>
      <c r="K713" s="11">
        <f>IF(online_course_student_data_1!K713&gt;2,online_course_student_data_1!K713/60,online_course_student_data_1!K713)</f>
        <v>0.75</v>
      </c>
      <c r="L713" s="4" t="s">
        <v>32</v>
      </c>
      <c r="M713" s="25">
        <f>IF(ISBLANK(online_course_student_data_1!M713),AVERAGE(1,5),IF(online_course_student_data_1!M713&gt;5,"5",online_course_student_data_1!M713))</f>
        <v>4</v>
      </c>
      <c r="N713" s="5">
        <f>LEN(online_course_student_data_1!N713)-LEN(SUBSTITUTE(online_course_student_data_1!N713,",",""))+1</f>
        <v>5</v>
      </c>
      <c r="O713" s="5" t="str" cm="1">
        <f t="array" ref="O713">_xlfn.IFS(OR(ISBLANK(online_course_student_data_1!F713),online_course_student_data_1!F713=0),"Unknown",AND(online_course_student_data_1!F713&gt;=18,online_course_student_data_1!F713&lt;=22),"Student",AND(online_course_student_data_1!F713&gt;=23,online_course_student_data_1!F713&lt;=30),"Early Career",AND(online_course_student_data_1!F713&gt;=31,online_course_student_data_1!F713&lt;=40),"Mid Career",online_course_student_data_1!F713&gt;=41,"Senior")</f>
        <v>Unknown</v>
      </c>
      <c r="P713" s="5" t="str" cm="1">
        <f t="array" ref="P713">_xlfn.IFS(AND((J713*100)+K713&gt;0,(J713*100)+K713&lt;=5),"Low",AND((J713*100)+K713&gt;5,(J713*100)+K713&lt;=15),"Medium",(J713*100)+K713&gt;15,"High")</f>
        <v>High</v>
      </c>
      <c r="Q713" s="24"/>
    </row>
    <row r="714" spans="1:17" x14ac:dyDescent="0.25">
      <c r="A714" s="4" t="s">
        <v>3070</v>
      </c>
      <c r="B714" s="5" t="str">
        <f>TRIM(PROPER(online_course_student_data_1!$B714))</f>
        <v>Elizabeth Martinez</v>
      </c>
      <c r="C714" s="4" t="str">
        <f>TRIM(CLEAN(online_course_student_data_1!$C714))</f>
        <v>reevesmichelle@hotmail.com</v>
      </c>
      <c r="D714" s="5" t="str">
        <f>IF(LEFT(online_course_student_data_1!$D714,1)="F","Female","Male")</f>
        <v>Female</v>
      </c>
      <c r="E714" s="4" t="str">
        <f>IF(online_course_student_data_1!$E714="us","USA",IF(online_course_student_data_1!$E714="IN","INDIA",UPPER(online_course_student_data_1!$E714)))</f>
        <v>USA</v>
      </c>
      <c r="F714" s="13">
        <f>IF(OR(ISBLANK(online_course_student_data_1!F714),online_course_student_data_1!F714=0),ROUND(AVERAGE(online_course_student_data_1!F$2:F$1201),0),online_course_student_data_1!F714)</f>
        <v>16</v>
      </c>
      <c r="G714" s="10">
        <v>44939</v>
      </c>
      <c r="H714" s="5" t="str">
        <f>TRIM(online_course_student_data_1!H714)</f>
        <v>Python for Data Science</v>
      </c>
      <c r="I714" s="5" t="str">
        <f>PROPER(TRIM(online_course_student_data_1!I714))</f>
        <v>Data Science</v>
      </c>
      <c r="J714" s="22">
        <f>IF(online_course_student_data_1!J714&gt;100%,online_course_student_data_1!J714/100,online_course_student_data_1!J714)</f>
        <v>0.37</v>
      </c>
      <c r="K714" s="11">
        <f>IF(online_course_student_data_1!K714&gt;2,online_course_student_data_1!K714/60,online_course_student_data_1!K714)</f>
        <v>1</v>
      </c>
      <c r="L714" s="4" t="s">
        <v>32</v>
      </c>
      <c r="M714" s="25">
        <f>IF(ISBLANK(online_course_student_data_1!M714),AVERAGE(1,5),IF(online_course_student_data_1!M714&gt;5,"5",online_course_student_data_1!M714))</f>
        <v>1</v>
      </c>
      <c r="N714" s="5">
        <f>LEN(online_course_student_data_1!N714)-LEN(SUBSTITUTE(online_course_student_data_1!N714,",",""))+1</f>
        <v>5</v>
      </c>
      <c r="O714" s="5" t="str" cm="1">
        <f t="array" ref="O714">_xlfn.IFS(OR(ISBLANK(online_course_student_data_1!F714),online_course_student_data_1!F714=0),"Unknown",AND(online_course_student_data_1!F714&gt;=18,online_course_student_data_1!F714&lt;=22),"Student",AND(online_course_student_data_1!F714&gt;=23,online_course_student_data_1!F714&lt;=30),"Early Career",AND(online_course_student_data_1!F714&gt;=31,online_course_student_data_1!F714&lt;=40),"Mid Career",online_course_student_data_1!F714&gt;=41,"Senior")</f>
        <v>Unknown</v>
      </c>
      <c r="P714" s="5" t="str" cm="1">
        <f t="array" ref="P714">_xlfn.IFS(AND((J714*100)+K714&gt;0,(J714*100)+K714&lt;=5),"Low",AND((J714*100)+K714&gt;5,(J714*100)+K714&lt;=15),"Medium",(J714*100)+K714&gt;15,"High")</f>
        <v>High</v>
      </c>
      <c r="Q714" s="24"/>
    </row>
    <row r="715" spans="1:17" x14ac:dyDescent="0.25">
      <c r="A715" s="4" t="s">
        <v>3074</v>
      </c>
      <c r="B715" s="5" t="str">
        <f>TRIM(PROPER(online_course_student_data_1!$B715))</f>
        <v>Robert Logan</v>
      </c>
      <c r="C715" s="4" t="str">
        <f>TRIM(CLEAN(online_course_student_data_1!$C715))</f>
        <v>stonebrenda@hotmail.com</v>
      </c>
      <c r="D715" s="5" t="str">
        <f>IF(LEFT(online_course_student_data_1!$D715,1)="F","Female","Male")</f>
        <v>Male</v>
      </c>
      <c r="E715" s="4" t="str">
        <f>IF(online_course_student_data_1!$E715="us","USA",IF(online_course_student_data_1!$E715="IN","INDIA",UPPER(online_course_student_data_1!$E715)))</f>
        <v>INDIA</v>
      </c>
      <c r="F715" s="13">
        <f>IF(OR(ISBLANK(online_course_student_data_1!F715),online_course_student_data_1!F715=0),ROUND(AVERAGE(online_course_student_data_1!F$2:F$1201),0),online_course_student_data_1!F715)</f>
        <v>16</v>
      </c>
      <c r="G715" s="10">
        <v>44945</v>
      </c>
      <c r="H715" s="5" t="str">
        <f>TRIM(online_course_student_data_1!H715)</f>
        <v>Python for Data Science</v>
      </c>
      <c r="I715" s="5" t="str">
        <f>PROPER(TRIM(online_course_student_data_1!I715))</f>
        <v>Data Science</v>
      </c>
      <c r="J715" s="22">
        <f>IF(online_course_student_data_1!J715&gt;100%,online_course_student_data_1!J715/100,online_course_student_data_1!J715)</f>
        <v>0.99</v>
      </c>
      <c r="K715" s="11">
        <f>IF(online_course_student_data_1!K715&gt;2,online_course_student_data_1!K715/60,online_course_student_data_1!K715)</f>
        <v>0.75</v>
      </c>
      <c r="L715" s="4" t="s">
        <v>39</v>
      </c>
      <c r="M715" s="25">
        <f>IF(ISBLANK(online_course_student_data_1!M715),AVERAGE(1,5),IF(online_course_student_data_1!M715&gt;5,"5",online_course_student_data_1!M715))</f>
        <v>4</v>
      </c>
      <c r="N715" s="5">
        <f>LEN(online_course_student_data_1!N715)-LEN(SUBSTITUTE(online_course_student_data_1!N715,",",""))+1</f>
        <v>8</v>
      </c>
      <c r="O715" s="5" t="str" cm="1">
        <f t="array" ref="O715">_xlfn.IFS(OR(ISBLANK(online_course_student_data_1!F715),online_course_student_data_1!F715=0),"Unknown",AND(online_course_student_data_1!F715&gt;=18,online_course_student_data_1!F715&lt;=22),"Student",AND(online_course_student_data_1!F715&gt;=23,online_course_student_data_1!F715&lt;=30),"Early Career",AND(online_course_student_data_1!F715&gt;=31,online_course_student_data_1!F715&lt;=40),"Mid Career",online_course_student_data_1!F715&gt;=41,"Senior")</f>
        <v>Unknown</v>
      </c>
      <c r="P715" s="5" t="str" cm="1">
        <f t="array" ref="P715">_xlfn.IFS(AND((J715*100)+K715&gt;0,(J715*100)+K715&lt;=5),"Low",AND((J715*100)+K715&gt;5,(J715*100)+K715&lt;=15),"Medium",(J715*100)+K715&gt;15,"High")</f>
        <v>High</v>
      </c>
      <c r="Q715" s="24"/>
    </row>
    <row r="716" spans="1:17" x14ac:dyDescent="0.25">
      <c r="A716" s="4" t="s">
        <v>3079</v>
      </c>
      <c r="B716" s="5" t="str">
        <f>TRIM(PROPER(online_course_student_data_1!$B716))</f>
        <v>Stephanie White</v>
      </c>
      <c r="C716" s="4" t="str">
        <f>TRIM(CLEAN(online_course_student_data_1!$C716))</f>
        <v>peterslauren@williams.com</v>
      </c>
      <c r="D716" s="5" t="str">
        <f>IF(LEFT(online_course_student_data_1!$D716,1)="F","Female","Male")</f>
        <v>Male</v>
      </c>
      <c r="E716" s="4" t="str">
        <f>IF(online_course_student_data_1!$E716="us","USA",IF(online_course_student_data_1!$E716="IN","INDIA",UPPER(online_course_student_data_1!$E716)))</f>
        <v>INDIA</v>
      </c>
      <c r="F716" s="13">
        <f>IF(OR(ISBLANK(online_course_student_data_1!F716),online_course_student_data_1!F716=0),ROUND(AVERAGE(online_course_student_data_1!F$2:F$1201),0),online_course_student_data_1!F716)</f>
        <v>21</v>
      </c>
      <c r="G716" s="10">
        <v>45670</v>
      </c>
      <c r="H716" s="5" t="str">
        <f>TRIM(online_course_student_data_1!H716)</f>
        <v>Data Visualization with R</v>
      </c>
      <c r="I716" s="5" t="str">
        <f>PROPER(TRIM(online_course_student_data_1!I716))</f>
        <v>Data Science</v>
      </c>
      <c r="J716" s="22">
        <f>IF(online_course_student_data_1!J716&gt;100%,online_course_student_data_1!J716/100,online_course_student_data_1!J716)</f>
        <v>0.67</v>
      </c>
      <c r="K716" s="11">
        <f>IF(online_course_student_data_1!K716&gt;2,online_course_student_data_1!K716/60,online_course_student_data_1!K716)</f>
        <v>0.75</v>
      </c>
      <c r="L716" s="4" t="s">
        <v>32</v>
      </c>
      <c r="M716" s="25">
        <f>IF(ISBLANK(online_course_student_data_1!M716),AVERAGE(1,5),IF(online_course_student_data_1!M716&gt;5,"5",online_course_student_data_1!M716))</f>
        <v>3</v>
      </c>
      <c r="N716" s="5">
        <f>LEN(online_course_student_data_1!N716)-LEN(SUBSTITUTE(online_course_student_data_1!N716,",",""))+1</f>
        <v>8</v>
      </c>
      <c r="O716" s="5" t="str" cm="1">
        <f t="array" ref="O716">_xlfn.IFS(OR(ISBLANK(online_course_student_data_1!F716),online_course_student_data_1!F716=0),"Unknown",AND(online_course_student_data_1!F716&gt;=18,online_course_student_data_1!F716&lt;=22),"Student",AND(online_course_student_data_1!F716&gt;=23,online_course_student_data_1!F716&lt;=30),"Early Career",AND(online_course_student_data_1!F716&gt;=31,online_course_student_data_1!F716&lt;=40),"Mid Career",online_course_student_data_1!F716&gt;=41,"Senior")</f>
        <v>Student</v>
      </c>
      <c r="P716" s="5" t="str" cm="1">
        <f t="array" ref="P716">_xlfn.IFS(AND((J716*100)+K716&gt;0,(J716*100)+K716&lt;=5),"Low",AND((J716*100)+K716&gt;5,(J716*100)+K716&lt;=15),"Medium",(J716*100)+K716&gt;15,"High")</f>
        <v>High</v>
      </c>
      <c r="Q716" s="24"/>
    </row>
    <row r="717" spans="1:17" x14ac:dyDescent="0.25">
      <c r="A717" s="4" t="s">
        <v>3083</v>
      </c>
      <c r="B717" s="5" t="str">
        <f>TRIM(PROPER(online_course_student_data_1!$B717))</f>
        <v>Amanda Whitney</v>
      </c>
      <c r="C717" s="4" t="str">
        <f>TRIM(CLEAN(online_course_student_data_1!$C717))</f>
        <v>tammy26@hotmail.com</v>
      </c>
      <c r="D717" s="5" t="str">
        <f>IF(LEFT(online_course_student_data_1!$D717,1)="F","Female","Male")</f>
        <v>Female</v>
      </c>
      <c r="E717" s="4" t="str">
        <f>IF(online_course_student_data_1!$E717="us","USA",IF(online_course_student_data_1!$E717="IN","INDIA",UPPER(online_course_student_data_1!$E717)))</f>
        <v>GERMANY</v>
      </c>
      <c r="F717" s="13">
        <f>IF(OR(ISBLANK(online_course_student_data_1!F717),online_course_student_data_1!F717=0),ROUND(AVERAGE(online_course_student_data_1!F$2:F$1201),0),online_course_student_data_1!F717)</f>
        <v>35</v>
      </c>
      <c r="G717" s="10">
        <v>45671</v>
      </c>
      <c r="H717" s="5" t="str">
        <f>TRIM(online_course_student_data_1!H717)</f>
        <v>JavaScript Bootcamp</v>
      </c>
      <c r="I717" s="5" t="str">
        <f>PROPER(TRIM(online_course_student_data_1!I717))</f>
        <v>Web Development</v>
      </c>
      <c r="J717" s="22">
        <f>IF(online_course_student_data_1!J717&gt;100%,online_course_student_data_1!J717/100,online_course_student_data_1!J717)</f>
        <v>0.35</v>
      </c>
      <c r="K717" s="11">
        <f>IF(online_course_student_data_1!K717&gt;2,online_course_student_data_1!K717/60,online_course_student_data_1!K717)</f>
        <v>1</v>
      </c>
      <c r="L717" s="4" t="s">
        <v>32</v>
      </c>
      <c r="M717" s="25">
        <f>IF(ISBLANK(online_course_student_data_1!M717),AVERAGE(1,5),IF(online_course_student_data_1!M717&gt;5,"5",online_course_student_data_1!M717))</f>
        <v>2</v>
      </c>
      <c r="N717" s="5">
        <f>LEN(online_course_student_data_1!N717)-LEN(SUBSTITUTE(online_course_student_data_1!N717,",",""))+1</f>
        <v>1</v>
      </c>
      <c r="O717" s="5" t="str" cm="1">
        <f t="array" ref="O717">_xlfn.IFS(OR(ISBLANK(online_course_student_data_1!F717),online_course_student_data_1!F717=0),"Unknown",AND(online_course_student_data_1!F717&gt;=18,online_course_student_data_1!F717&lt;=22),"Student",AND(online_course_student_data_1!F717&gt;=23,online_course_student_data_1!F717&lt;=30),"Early Career",AND(online_course_student_data_1!F717&gt;=31,online_course_student_data_1!F717&lt;=40),"Mid Career",online_course_student_data_1!F717&gt;=41,"Senior")</f>
        <v>Mid Career</v>
      </c>
      <c r="P717" s="5" t="str" cm="1">
        <f t="array" ref="P717">_xlfn.IFS(AND((J717*100)+K717&gt;0,(J717*100)+K717&lt;=5),"Low",AND((J717*100)+K717&gt;5,(J717*100)+K717&lt;=15),"Medium",(J717*100)+K717&gt;15,"High")</f>
        <v>High</v>
      </c>
      <c r="Q717" s="24"/>
    </row>
    <row r="718" spans="1:17" x14ac:dyDescent="0.25">
      <c r="A718" s="4" t="s">
        <v>3087</v>
      </c>
      <c r="B718" s="5" t="str">
        <f>TRIM(PROPER(online_course_student_data_1!$B718))</f>
        <v>Summer Carter</v>
      </c>
      <c r="C718" s="4" t="str">
        <f>TRIM(CLEAN(online_course_student_data_1!$C718))</f>
        <v>barbaraneal@hotmail.com</v>
      </c>
      <c r="D718" s="5" t="str">
        <f>IF(LEFT(online_course_student_data_1!$D718,1)="F","Female","Male")</f>
        <v>Male</v>
      </c>
      <c r="E718" s="4" t="str">
        <f>IF(online_course_student_data_1!$E718="us","USA",IF(online_course_student_data_1!$E718="IN","INDIA",UPPER(online_course_student_data_1!$E718)))</f>
        <v>INDIA</v>
      </c>
      <c r="F718" s="13">
        <f>IF(OR(ISBLANK(online_course_student_data_1!F718),online_course_student_data_1!F718=0),ROUND(AVERAGE(online_course_student_data_1!F$2:F$1201),0),online_course_student_data_1!F718)</f>
        <v>16</v>
      </c>
      <c r="G718" s="10">
        <v>44746</v>
      </c>
      <c r="H718" s="5" t="str">
        <f>TRIM(online_course_student_data_1!H718)</f>
        <v>SEO Fundamentals</v>
      </c>
      <c r="I718" s="5" t="str">
        <f>PROPER(TRIM(online_course_student_data_1!I718))</f>
        <v>Marketing</v>
      </c>
      <c r="J718" s="22">
        <f>IF(online_course_student_data_1!J718&gt;100%,online_course_student_data_1!J718/100,online_course_student_data_1!J718)</f>
        <v>0.7</v>
      </c>
      <c r="K718" s="11">
        <f>IF(online_course_student_data_1!K718&gt;2,online_course_student_data_1!K718/60,online_course_student_data_1!K718)</f>
        <v>1.5</v>
      </c>
      <c r="L718" s="4" t="s">
        <v>32</v>
      </c>
      <c r="M718" s="25">
        <f>IF(ISBLANK(online_course_student_data_1!M718),AVERAGE(1,5),IF(online_course_student_data_1!M718&gt;5,"5",online_course_student_data_1!M718))</f>
        <v>3</v>
      </c>
      <c r="N718" s="5">
        <f>LEN(online_course_student_data_1!N718)-LEN(SUBSTITUTE(online_course_student_data_1!N718,",",""))+1</f>
        <v>6</v>
      </c>
      <c r="O718" s="5" t="str" cm="1">
        <f t="array" ref="O718">_xlfn.IFS(OR(ISBLANK(online_course_student_data_1!F718),online_course_student_data_1!F718=0),"Unknown",AND(online_course_student_data_1!F718&gt;=18,online_course_student_data_1!F718&lt;=22),"Student",AND(online_course_student_data_1!F718&gt;=23,online_course_student_data_1!F718&lt;=30),"Early Career",AND(online_course_student_data_1!F718&gt;=31,online_course_student_data_1!F718&lt;=40),"Mid Career",online_course_student_data_1!F718&gt;=41,"Senior")</f>
        <v>Unknown</v>
      </c>
      <c r="P718" s="5" t="str" cm="1">
        <f t="array" ref="P718">_xlfn.IFS(AND((J718*100)+K718&gt;0,(J718*100)+K718&lt;=5),"Low",AND((J718*100)+K718&gt;5,(J718*100)+K718&lt;=15),"Medium",(J718*100)+K718&gt;15,"High")</f>
        <v>High</v>
      </c>
      <c r="Q718" s="24"/>
    </row>
    <row r="719" spans="1:17" x14ac:dyDescent="0.25">
      <c r="A719" s="4" t="s">
        <v>3091</v>
      </c>
      <c r="B719" s="5" t="str">
        <f>TRIM(PROPER(online_course_student_data_1!$B719))</f>
        <v>Mary Williams</v>
      </c>
      <c r="C719" s="4" t="str">
        <f>TRIM(CLEAN(online_course_student_data_1!$C719))</f>
        <v>donaldchase@bernard.net</v>
      </c>
      <c r="D719" s="5" t="str">
        <f>IF(LEFT(online_course_student_data_1!$D719,1)="F","Female","Male")</f>
        <v>Female</v>
      </c>
      <c r="E719" s="4" t="str">
        <f>IF(online_course_student_data_1!$E719="us","USA",IF(online_course_student_data_1!$E719="IN","INDIA",UPPER(online_course_student_data_1!$E719)))</f>
        <v>USA</v>
      </c>
      <c r="F719" s="13">
        <f>IF(OR(ISBLANK(online_course_student_data_1!F719),online_course_student_data_1!F719=0),ROUND(AVERAGE(online_course_student_data_1!F$2:F$1201),0),online_course_student_data_1!F719)</f>
        <v>16</v>
      </c>
      <c r="G719" s="10">
        <v>45056</v>
      </c>
      <c r="H719" s="5" t="str">
        <f>TRIM(online_course_student_data_1!H719)</f>
        <v>React for Beginners</v>
      </c>
      <c r="I719" s="5" t="str">
        <f>PROPER(TRIM(online_course_student_data_1!I719))</f>
        <v>Web Development</v>
      </c>
      <c r="J719" s="22">
        <f>IF(online_course_student_data_1!J719&gt;100%,online_course_student_data_1!J719/100,online_course_student_data_1!J719)</f>
        <v>0.02</v>
      </c>
      <c r="K719" s="11">
        <f>IF(online_course_student_data_1!K719&gt;2,online_course_student_data_1!K719/60,online_course_student_data_1!K719)</f>
        <v>1.5</v>
      </c>
      <c r="L719" s="4" t="s">
        <v>39</v>
      </c>
      <c r="M719" s="25">
        <f>IF(ISBLANK(online_course_student_data_1!M719),AVERAGE(1,5),IF(online_course_student_data_1!M719&gt;5,"5",online_course_student_data_1!M719))</f>
        <v>5</v>
      </c>
      <c r="N719" s="5">
        <f>LEN(online_course_student_data_1!N719)-LEN(SUBSTITUTE(online_course_student_data_1!N719,",",""))+1</f>
        <v>5</v>
      </c>
      <c r="O719" s="5" t="str" cm="1">
        <f t="array" ref="O719">_xlfn.IFS(OR(ISBLANK(online_course_student_data_1!F719),online_course_student_data_1!F719=0),"Unknown",AND(online_course_student_data_1!F719&gt;=18,online_course_student_data_1!F719&lt;=22),"Student",AND(online_course_student_data_1!F719&gt;=23,online_course_student_data_1!F719&lt;=30),"Early Career",AND(online_course_student_data_1!F719&gt;=31,online_course_student_data_1!F719&lt;=40),"Mid Career",online_course_student_data_1!F719&gt;=41,"Senior")</f>
        <v>Unknown</v>
      </c>
      <c r="P719" s="5" t="str" cm="1">
        <f t="array" ref="P719">_xlfn.IFS(AND((J719*100)+K719&gt;0,(J719*100)+K719&lt;=5),"Low",AND((J719*100)+K719&gt;5,(J719*100)+K719&lt;=15),"Medium",(J719*100)+K719&gt;15,"High")</f>
        <v>Low</v>
      </c>
      <c r="Q719" s="24"/>
    </row>
    <row r="720" spans="1:17" x14ac:dyDescent="0.25">
      <c r="A720" s="4" t="s">
        <v>3095</v>
      </c>
      <c r="B720" s="5" t="str">
        <f>TRIM(PROPER(online_course_student_data_1!$B720))</f>
        <v>Jennifer Pierce</v>
      </c>
      <c r="C720" s="4" t="str">
        <f>TRIM(CLEAN(online_course_student_data_1!$C720))</f>
        <v>ksantos@yahoo.com</v>
      </c>
      <c r="D720" s="5" t="str">
        <f>IF(LEFT(online_course_student_data_1!$D720,1)="F","Female","Male")</f>
        <v>Male</v>
      </c>
      <c r="E720" s="4" t="str">
        <f>IF(online_course_student_data_1!$E720="us","USA",IF(online_course_student_data_1!$E720="IN","INDIA",UPPER(online_course_student_data_1!$E720)))</f>
        <v>UK</v>
      </c>
      <c r="F720" s="13">
        <f>IF(OR(ISBLANK(online_course_student_data_1!F720),online_course_student_data_1!F720=0),ROUND(AVERAGE(online_course_student_data_1!F$2:F$1201),0),online_course_student_data_1!F720)</f>
        <v>32</v>
      </c>
      <c r="G720" s="10">
        <v>45141</v>
      </c>
      <c r="H720" s="5" t="str">
        <f>TRIM(online_course_student_data_1!H720)</f>
        <v>Social Media Strategy</v>
      </c>
      <c r="I720" s="5" t="str">
        <f>PROPER(TRIM(online_course_student_data_1!I720))</f>
        <v>Marketing</v>
      </c>
      <c r="J720" s="22">
        <f>IF(online_course_student_data_1!J720&gt;100%,online_course_student_data_1!J720/100,online_course_student_data_1!J720)</f>
        <v>0.34</v>
      </c>
      <c r="K720" s="11">
        <f>IF(online_course_student_data_1!K720&gt;2,online_course_student_data_1!K720/60,online_course_student_data_1!K720)</f>
        <v>2</v>
      </c>
      <c r="L720" s="4" t="s">
        <v>39</v>
      </c>
      <c r="M720" s="25">
        <f>IF(ISBLANK(online_course_student_data_1!M720),AVERAGE(1,5),IF(online_course_student_data_1!M720&gt;5,"5",online_course_student_data_1!M720))</f>
        <v>2</v>
      </c>
      <c r="N720" s="5">
        <f>LEN(online_course_student_data_1!N720)-LEN(SUBSTITUTE(online_course_student_data_1!N720,",",""))+1</f>
        <v>4</v>
      </c>
      <c r="O720" s="5" t="str" cm="1">
        <f t="array" ref="O720">_xlfn.IFS(OR(ISBLANK(online_course_student_data_1!F720),online_course_student_data_1!F720=0),"Unknown",AND(online_course_student_data_1!F720&gt;=18,online_course_student_data_1!F720&lt;=22),"Student",AND(online_course_student_data_1!F720&gt;=23,online_course_student_data_1!F720&lt;=30),"Early Career",AND(online_course_student_data_1!F720&gt;=31,online_course_student_data_1!F720&lt;=40),"Mid Career",online_course_student_data_1!F720&gt;=41,"Senior")</f>
        <v>Mid Career</v>
      </c>
      <c r="P720" s="5" t="str" cm="1">
        <f t="array" ref="P720">_xlfn.IFS(AND((J720*100)+K720&gt;0,(J720*100)+K720&lt;=5),"Low",AND((J720*100)+K720&gt;5,(J720*100)+K720&lt;=15),"Medium",(J720*100)+K720&gt;15,"High")</f>
        <v>High</v>
      </c>
      <c r="Q720" s="24"/>
    </row>
    <row r="721" spans="1:17" x14ac:dyDescent="0.25">
      <c r="A721" s="4" t="s">
        <v>3099</v>
      </c>
      <c r="B721" s="5" t="str">
        <f>TRIM(PROPER(online_course_student_data_1!$B721))</f>
        <v>Michael Herrera</v>
      </c>
      <c r="C721" s="4" t="str">
        <f>TRIM(CLEAN(online_course_student_data_1!$C721))</f>
        <v>wanda35@sandoval.biz</v>
      </c>
      <c r="D721" s="5" t="str">
        <f>IF(LEFT(online_course_student_data_1!$D721,1)="F","Female","Male")</f>
        <v>Female</v>
      </c>
      <c r="E721" s="4" t="str">
        <f>IF(online_course_student_data_1!$E721="us","USA",IF(online_course_student_data_1!$E721="IN","INDIA",UPPER(online_course_student_data_1!$E721)))</f>
        <v>UK</v>
      </c>
      <c r="F721" s="13">
        <f>IF(OR(ISBLANK(online_course_student_data_1!F721),online_course_student_data_1!F721=0),ROUND(AVERAGE(online_course_student_data_1!F$2:F$1201),0),online_course_student_data_1!F721)</f>
        <v>16</v>
      </c>
      <c r="G721" s="10">
        <v>45366</v>
      </c>
      <c r="H721" s="5" t="str">
        <f>TRIM(online_course_student_data_1!H721)</f>
        <v>Startup Strategy</v>
      </c>
      <c r="I721" s="5" t="str">
        <f>PROPER(TRIM(online_course_student_data_1!I721))</f>
        <v>Business</v>
      </c>
      <c r="J721" s="22">
        <f>IF(online_course_student_data_1!J721&gt;100%,online_course_student_data_1!J721/100,online_course_student_data_1!J721)</f>
        <v>0.57999999999999996</v>
      </c>
      <c r="K721" s="11">
        <f>IF(online_course_student_data_1!K721&gt;2,online_course_student_data_1!K721/60,online_course_student_data_1!K721)</f>
        <v>1.5</v>
      </c>
      <c r="L721" s="4" t="s">
        <v>39</v>
      </c>
      <c r="M721" s="25">
        <f>IF(ISBLANK(online_course_student_data_1!M721),AVERAGE(1,5),IF(online_course_student_data_1!M721&gt;5,"5",online_course_student_data_1!M721))</f>
        <v>2</v>
      </c>
      <c r="N721" s="5">
        <f>LEN(online_course_student_data_1!N721)-LEN(SUBSTITUTE(online_course_student_data_1!N721,",",""))+1</f>
        <v>8</v>
      </c>
      <c r="O721" s="5" t="str" cm="1">
        <f t="array" ref="O721">_xlfn.IFS(OR(ISBLANK(online_course_student_data_1!F721),online_course_student_data_1!F721=0),"Unknown",AND(online_course_student_data_1!F721&gt;=18,online_course_student_data_1!F721&lt;=22),"Student",AND(online_course_student_data_1!F721&gt;=23,online_course_student_data_1!F721&lt;=30),"Early Career",AND(online_course_student_data_1!F721&gt;=31,online_course_student_data_1!F721&lt;=40),"Mid Career",online_course_student_data_1!F721&gt;=41,"Senior")</f>
        <v>Unknown</v>
      </c>
      <c r="P721" s="5" t="str" cm="1">
        <f t="array" ref="P721">_xlfn.IFS(AND((J721*100)+K721&gt;0,(J721*100)+K721&lt;=5),"Low",AND((J721*100)+K721&gt;5,(J721*100)+K721&lt;=15),"Medium",(J721*100)+K721&gt;15,"High")</f>
        <v>High</v>
      </c>
      <c r="Q721" s="24"/>
    </row>
    <row r="722" spans="1:17" x14ac:dyDescent="0.25">
      <c r="A722" s="4" t="s">
        <v>3104</v>
      </c>
      <c r="B722" s="5" t="str">
        <f>TRIM(PROPER(online_course_student_data_1!$B722))</f>
        <v>Victor Wright</v>
      </c>
      <c r="C722" s="4" t="str">
        <f>TRIM(CLEAN(online_course_student_data_1!$C722))</f>
        <v>schmidtgabriella@yahoo.com</v>
      </c>
      <c r="D722" s="5" t="str">
        <f>IF(LEFT(online_course_student_data_1!$D722,1)="F","Female","Male")</f>
        <v>Male</v>
      </c>
      <c r="E722" s="4" t="str">
        <f>IF(online_course_student_data_1!$E722="us","USA",IF(online_course_student_data_1!$E722="IN","INDIA",UPPER(online_course_student_data_1!$E722)))</f>
        <v>USA</v>
      </c>
      <c r="F722" s="13">
        <f>IF(OR(ISBLANK(online_course_student_data_1!F722),online_course_student_data_1!F722=0),ROUND(AVERAGE(online_course_student_data_1!F$2:F$1201),0),online_course_student_data_1!F722)</f>
        <v>16</v>
      </c>
      <c r="G722" s="10">
        <v>44573</v>
      </c>
      <c r="H722" s="5" t="str">
        <f>TRIM(online_course_student_data_1!H722)</f>
        <v>JavaScript Bootcamp</v>
      </c>
      <c r="I722" s="5" t="str">
        <f>PROPER(TRIM(online_course_student_data_1!I722))</f>
        <v>Web Development</v>
      </c>
      <c r="J722" s="22">
        <f>IF(online_course_student_data_1!J722&gt;100%,online_course_student_data_1!J722/100,online_course_student_data_1!J722)</f>
        <v>0.54</v>
      </c>
      <c r="K722" s="11">
        <f>IF(online_course_student_data_1!K722&gt;2,online_course_student_data_1!K722/60,online_course_student_data_1!K722)</f>
        <v>1.5</v>
      </c>
      <c r="L722" s="4" t="s">
        <v>32</v>
      </c>
      <c r="M722" s="25">
        <f>IF(ISBLANK(online_course_student_data_1!M722),AVERAGE(1,5),IF(online_course_student_data_1!M722&gt;5,"5",online_course_student_data_1!M722))</f>
        <v>2</v>
      </c>
      <c r="N722" s="5">
        <f>LEN(online_course_student_data_1!N722)-LEN(SUBSTITUTE(online_course_student_data_1!N722,",",""))+1</f>
        <v>4</v>
      </c>
      <c r="O722" s="5" t="str" cm="1">
        <f t="array" ref="O722">_xlfn.IFS(OR(ISBLANK(online_course_student_data_1!F722),online_course_student_data_1!F722=0),"Unknown",AND(online_course_student_data_1!F722&gt;=18,online_course_student_data_1!F722&lt;=22),"Student",AND(online_course_student_data_1!F722&gt;=23,online_course_student_data_1!F722&lt;=30),"Early Career",AND(online_course_student_data_1!F722&gt;=31,online_course_student_data_1!F722&lt;=40),"Mid Career",online_course_student_data_1!F722&gt;=41,"Senior")</f>
        <v>Unknown</v>
      </c>
      <c r="P722" s="5" t="str" cm="1">
        <f t="array" ref="P722">_xlfn.IFS(AND((J722*100)+K722&gt;0,(J722*100)+K722&lt;=5),"Low",AND((J722*100)+K722&gt;5,(J722*100)+K722&lt;=15),"Medium",(J722*100)+K722&gt;15,"High")</f>
        <v>High</v>
      </c>
      <c r="Q722" s="24"/>
    </row>
    <row r="723" spans="1:17" x14ac:dyDescent="0.25">
      <c r="A723" s="4" t="s">
        <v>3108</v>
      </c>
      <c r="B723" s="5" t="str">
        <f>TRIM(PROPER(online_course_student_data_1!$B723))</f>
        <v>Paula Thomas</v>
      </c>
      <c r="C723" s="4" t="str">
        <f>TRIM(CLEAN(online_course_student_data_1!$C723))</f>
        <v>alejandro63@lynn-patton.com</v>
      </c>
      <c r="D723" s="5" t="str">
        <f>IF(LEFT(online_course_student_data_1!$D723,1)="F","Female","Male")</f>
        <v>Male</v>
      </c>
      <c r="E723" s="4" t="str">
        <f>IF(online_course_student_data_1!$E723="us","USA",IF(online_course_student_data_1!$E723="IN","INDIA",UPPER(online_course_student_data_1!$E723)))</f>
        <v>GERMANY</v>
      </c>
      <c r="F723" s="13">
        <f>IF(OR(ISBLANK(online_course_student_data_1!F723),online_course_student_data_1!F723=0),ROUND(AVERAGE(online_course_student_data_1!F$2:F$1201),0),online_course_student_data_1!F723)</f>
        <v>42</v>
      </c>
      <c r="G723" s="10">
        <v>44760</v>
      </c>
      <c r="H723" s="5" t="str">
        <f>TRIM(online_course_student_data_1!H723)</f>
        <v>Digital Marketing 101</v>
      </c>
      <c r="I723" s="5" t="str">
        <f>PROPER(TRIM(online_course_student_data_1!I723))</f>
        <v>Marketing</v>
      </c>
      <c r="J723" s="22">
        <f>IF(online_course_student_data_1!J723&gt;100%,online_course_student_data_1!J723/100,online_course_student_data_1!J723)</f>
        <v>0.01</v>
      </c>
      <c r="K723" s="11">
        <f>IF(online_course_student_data_1!K723&gt;2,online_course_student_data_1!K723/60,online_course_student_data_1!K723)</f>
        <v>2</v>
      </c>
      <c r="L723" s="4" t="s">
        <v>39</v>
      </c>
      <c r="M723" s="25" t="str">
        <f>IF(ISBLANK(online_course_student_data_1!M723),AVERAGE(1,5),IF(online_course_student_data_1!M723&gt;5,"5",online_course_student_data_1!M723))</f>
        <v>5</v>
      </c>
      <c r="N723" s="5">
        <f>LEN(online_course_student_data_1!N723)-LEN(SUBSTITUTE(online_course_student_data_1!N723,",",""))+1</f>
        <v>7</v>
      </c>
      <c r="O723" s="5" t="str" cm="1">
        <f t="array" ref="O723">_xlfn.IFS(OR(ISBLANK(online_course_student_data_1!F723),online_course_student_data_1!F723=0),"Unknown",AND(online_course_student_data_1!F723&gt;=18,online_course_student_data_1!F723&lt;=22),"Student",AND(online_course_student_data_1!F723&gt;=23,online_course_student_data_1!F723&lt;=30),"Early Career",AND(online_course_student_data_1!F723&gt;=31,online_course_student_data_1!F723&lt;=40),"Mid Career",online_course_student_data_1!F723&gt;=41,"Senior")</f>
        <v>Senior</v>
      </c>
      <c r="P723" s="5" t="str" cm="1">
        <f t="array" ref="P723">_xlfn.IFS(AND((J723*100)+K723&gt;0,(J723*100)+K723&lt;=5),"Low",AND((J723*100)+K723&gt;5,(J723*100)+K723&lt;=15),"Medium",(J723*100)+K723&gt;15,"High")</f>
        <v>Low</v>
      </c>
      <c r="Q723" s="24"/>
    </row>
    <row r="724" spans="1:17" x14ac:dyDescent="0.25">
      <c r="A724" s="4" t="s">
        <v>3112</v>
      </c>
      <c r="B724" s="5" t="str">
        <f>TRIM(PROPER(online_course_student_data_1!$B724))</f>
        <v>Renee Davis</v>
      </c>
      <c r="C724" s="4" t="str">
        <f>TRIM(CLEAN(online_course_student_data_1!$C724))</f>
        <v>andrea91@gmail.com</v>
      </c>
      <c r="D724" s="5" t="str">
        <f>IF(LEFT(online_course_student_data_1!$D724,1)="F","Female","Male")</f>
        <v>Female</v>
      </c>
      <c r="E724" s="4" t="str">
        <f>IF(online_course_student_data_1!$E724="us","USA",IF(online_course_student_data_1!$E724="IN","INDIA",UPPER(online_course_student_data_1!$E724)))</f>
        <v>UK</v>
      </c>
      <c r="F724" s="13">
        <f>IF(OR(ISBLANK(online_course_student_data_1!F724),online_course_student_data_1!F724=0),ROUND(AVERAGE(online_course_student_data_1!F$2:F$1201),0),online_course_student_data_1!F724)</f>
        <v>44</v>
      </c>
      <c r="G724" s="10">
        <v>45017</v>
      </c>
      <c r="H724" s="5" t="str">
        <f>TRIM(online_course_student_data_1!H724)</f>
        <v>Digital Marketing 101</v>
      </c>
      <c r="I724" s="5" t="str">
        <f>PROPER(TRIM(online_course_student_data_1!I724))</f>
        <v>Marketing</v>
      </c>
      <c r="J724" s="22">
        <f>IF(online_course_student_data_1!J724&gt;100%,online_course_student_data_1!J724/100,online_course_student_data_1!J724)</f>
        <v>0.43</v>
      </c>
      <c r="K724" s="11">
        <f>IF(online_course_student_data_1!K724&gt;2,online_course_student_data_1!K724/60,online_course_student_data_1!K724)</f>
        <v>1.5</v>
      </c>
      <c r="L724" s="4" t="s">
        <v>39</v>
      </c>
      <c r="M724" s="25" t="str">
        <f>IF(ISBLANK(online_course_student_data_1!M724),AVERAGE(1,5),IF(online_course_student_data_1!M724&gt;5,"5",online_course_student_data_1!M724))</f>
        <v>5</v>
      </c>
      <c r="N724" s="5">
        <f>LEN(online_course_student_data_1!N724)-LEN(SUBSTITUTE(online_course_student_data_1!N724,",",""))+1</f>
        <v>1</v>
      </c>
      <c r="O724" s="5" t="str" cm="1">
        <f t="array" ref="O724">_xlfn.IFS(OR(ISBLANK(online_course_student_data_1!F724),online_course_student_data_1!F724=0),"Unknown",AND(online_course_student_data_1!F724&gt;=18,online_course_student_data_1!F724&lt;=22),"Student",AND(online_course_student_data_1!F724&gt;=23,online_course_student_data_1!F724&lt;=30),"Early Career",AND(online_course_student_data_1!F724&gt;=31,online_course_student_data_1!F724&lt;=40),"Mid Career",online_course_student_data_1!F724&gt;=41,"Senior")</f>
        <v>Senior</v>
      </c>
      <c r="P724" s="5" t="str" cm="1">
        <f t="array" ref="P724">_xlfn.IFS(AND((J724*100)+K724&gt;0,(J724*100)+K724&lt;=5),"Low",AND((J724*100)+K724&gt;5,(J724*100)+K724&lt;=15),"Medium",(J724*100)+K724&gt;15,"High")</f>
        <v>High</v>
      </c>
      <c r="Q724" s="24"/>
    </row>
    <row r="725" spans="1:17" x14ac:dyDescent="0.25">
      <c r="A725" s="4" t="s">
        <v>3115</v>
      </c>
      <c r="B725" s="5" t="str">
        <f>TRIM(PROPER(online_course_student_data_1!$B725))</f>
        <v>Robert Byrd</v>
      </c>
      <c r="C725" s="4" t="str">
        <f>TRIM(CLEAN(online_course_student_data_1!$C725))</f>
        <v>qvargas@gmail.com</v>
      </c>
      <c r="D725" s="5" t="str">
        <f>IF(LEFT(online_course_student_data_1!$D725,1)="F","Female","Male")</f>
        <v>Female</v>
      </c>
      <c r="E725" s="4" t="str">
        <f>IF(online_course_student_data_1!$E725="us","USA",IF(online_course_student_data_1!$E725="IN","INDIA",UPPER(online_course_student_data_1!$E725)))</f>
        <v>INDIA</v>
      </c>
      <c r="F725" s="13">
        <f>IF(OR(ISBLANK(online_course_student_data_1!F725),online_course_student_data_1!F725=0),ROUND(AVERAGE(online_course_student_data_1!F$2:F$1201),0),online_course_student_data_1!F725)</f>
        <v>27</v>
      </c>
      <c r="G725" s="10">
        <v>44923</v>
      </c>
      <c r="H725" s="5" t="str">
        <f>TRIM(online_course_student_data_1!H725)</f>
        <v>HTML &amp; CSS Basics</v>
      </c>
      <c r="I725" s="5" t="str">
        <f>PROPER(TRIM(online_course_student_data_1!I725))</f>
        <v>Web Development</v>
      </c>
      <c r="J725" s="22">
        <f>IF(online_course_student_data_1!J725&gt;100%,online_course_student_data_1!J725/100,online_course_student_data_1!J725)</f>
        <v>0.8</v>
      </c>
      <c r="K725" s="11">
        <f>IF(online_course_student_data_1!K725&gt;2,online_course_student_data_1!K725/60,online_course_student_data_1!K725)</f>
        <v>0.75</v>
      </c>
      <c r="L725" s="4" t="s">
        <v>39</v>
      </c>
      <c r="M725" s="25">
        <f>IF(ISBLANK(online_course_student_data_1!M725),AVERAGE(1,5),IF(online_course_student_data_1!M725&gt;5,"5",online_course_student_data_1!M725))</f>
        <v>5</v>
      </c>
      <c r="N725" s="5">
        <f>LEN(online_course_student_data_1!N725)-LEN(SUBSTITUTE(online_course_student_data_1!N725,",",""))+1</f>
        <v>1</v>
      </c>
      <c r="O725" s="5" t="str" cm="1">
        <f t="array" ref="O725">_xlfn.IFS(OR(ISBLANK(online_course_student_data_1!F725),online_course_student_data_1!F725=0),"Unknown",AND(online_course_student_data_1!F725&gt;=18,online_course_student_data_1!F725&lt;=22),"Student",AND(online_course_student_data_1!F725&gt;=23,online_course_student_data_1!F725&lt;=30),"Early Career",AND(online_course_student_data_1!F725&gt;=31,online_course_student_data_1!F725&lt;=40),"Mid Career",online_course_student_data_1!F725&gt;=41,"Senior")</f>
        <v>Early Career</v>
      </c>
      <c r="P725" s="5" t="str" cm="1">
        <f t="array" ref="P725">_xlfn.IFS(AND((J725*100)+K725&gt;0,(J725*100)+K725&lt;=5),"Low",AND((J725*100)+K725&gt;5,(J725*100)+K725&lt;=15),"Medium",(J725*100)+K725&gt;15,"High")</f>
        <v>High</v>
      </c>
      <c r="Q725" s="24"/>
    </row>
    <row r="726" spans="1:17" x14ac:dyDescent="0.25">
      <c r="A726" s="4" t="s">
        <v>3118</v>
      </c>
      <c r="B726" s="5" t="str">
        <f>TRIM(PROPER(online_course_student_data_1!$B726))</f>
        <v>James Moss</v>
      </c>
      <c r="C726" s="4" t="str">
        <f>TRIM(CLEAN(online_course_student_data_1!$C726))</f>
        <v>jasmine39@mann-white.com</v>
      </c>
      <c r="D726" s="5" t="str">
        <f>IF(LEFT(online_course_student_data_1!$D726,1)="F","Female","Male")</f>
        <v>Male</v>
      </c>
      <c r="E726" s="4" t="str">
        <f>IF(online_course_student_data_1!$E726="us","USA",IF(online_course_student_data_1!$E726="IN","INDIA",UPPER(online_course_student_data_1!$E726)))</f>
        <v>USA</v>
      </c>
      <c r="F726" s="13">
        <f>IF(OR(ISBLANK(online_course_student_data_1!F726),online_course_student_data_1!F726=0),ROUND(AVERAGE(online_course_student_data_1!F$2:F$1201),0),online_course_student_data_1!F726)</f>
        <v>33</v>
      </c>
      <c r="G726" s="10">
        <v>45872</v>
      </c>
      <c r="H726" s="5" t="str">
        <f>TRIM(online_course_student_data_1!H726)</f>
        <v>HTML &amp; CSS Basics</v>
      </c>
      <c r="I726" s="5" t="str">
        <f>PROPER(TRIM(online_course_student_data_1!I726))</f>
        <v>Web Development</v>
      </c>
      <c r="J726" s="22">
        <f>IF(online_course_student_data_1!J726&gt;100%,online_course_student_data_1!J726/100,online_course_student_data_1!J726)</f>
        <v>0.49</v>
      </c>
      <c r="K726" s="11">
        <f>IF(online_course_student_data_1!K726&gt;2,online_course_student_data_1!K726/60,online_course_student_data_1!K726)</f>
        <v>1.5</v>
      </c>
      <c r="L726" s="4" t="s">
        <v>39</v>
      </c>
      <c r="M726" s="25">
        <f>IF(ISBLANK(online_course_student_data_1!M726),AVERAGE(1,5),IF(online_course_student_data_1!M726&gt;5,"5",online_course_student_data_1!M726))</f>
        <v>2</v>
      </c>
      <c r="N726" s="5">
        <f>LEN(online_course_student_data_1!N726)-LEN(SUBSTITUTE(online_course_student_data_1!N726,",",""))+1</f>
        <v>4</v>
      </c>
      <c r="O726" s="5" t="str" cm="1">
        <f t="array" ref="O726">_xlfn.IFS(OR(ISBLANK(online_course_student_data_1!F726),online_course_student_data_1!F726=0),"Unknown",AND(online_course_student_data_1!F726&gt;=18,online_course_student_data_1!F726&lt;=22),"Student",AND(online_course_student_data_1!F726&gt;=23,online_course_student_data_1!F726&lt;=30),"Early Career",AND(online_course_student_data_1!F726&gt;=31,online_course_student_data_1!F726&lt;=40),"Mid Career",online_course_student_data_1!F726&gt;=41,"Senior")</f>
        <v>Mid Career</v>
      </c>
      <c r="P726" s="5" t="str" cm="1">
        <f t="array" ref="P726">_xlfn.IFS(AND((J726*100)+K726&gt;0,(J726*100)+K726&lt;=5),"Low",AND((J726*100)+K726&gt;5,(J726*100)+K726&lt;=15),"Medium",(J726*100)+K726&gt;15,"High")</f>
        <v>High</v>
      </c>
      <c r="Q726" s="24"/>
    </row>
    <row r="727" spans="1:17" x14ac:dyDescent="0.25">
      <c r="A727" s="4" t="s">
        <v>3122</v>
      </c>
      <c r="B727" s="5" t="str">
        <f>TRIM(PROPER(online_course_student_data_1!$B727))</f>
        <v>Todd Keith</v>
      </c>
      <c r="C727" s="4" t="str">
        <f>TRIM(CLEAN(online_course_student_data_1!$C727))</f>
        <v>cynthia14@townsend-bruce.com</v>
      </c>
      <c r="D727" s="5" t="str">
        <f>IF(LEFT(online_course_student_data_1!$D727,1)="F","Female","Male")</f>
        <v>Male</v>
      </c>
      <c r="E727" s="4" t="str">
        <f>IF(online_course_student_data_1!$E727="us","USA",IF(online_course_student_data_1!$E727="IN","INDIA",UPPER(online_course_student_data_1!$E727)))</f>
        <v>UK</v>
      </c>
      <c r="F727" s="13">
        <f>IF(OR(ISBLANK(online_course_student_data_1!F727),online_course_student_data_1!F727=0),ROUND(AVERAGE(online_course_student_data_1!F$2:F$1201),0),online_course_student_data_1!F727)</f>
        <v>16</v>
      </c>
      <c r="G727" s="10">
        <v>45386</v>
      </c>
      <c r="H727" s="5" t="str">
        <f>TRIM(online_course_student_data_1!H727)</f>
        <v>Machine Learning A-Z</v>
      </c>
      <c r="I727" s="5" t="str">
        <f>PROPER(TRIM(online_course_student_data_1!I727))</f>
        <v>Data Science</v>
      </c>
      <c r="J727" s="22">
        <f>IF(online_course_student_data_1!J727&gt;100%,online_course_student_data_1!J727/100,online_course_student_data_1!J727)</f>
        <v>0.15</v>
      </c>
      <c r="K727" s="11">
        <f>IF(online_course_student_data_1!K727&gt;2,online_course_student_data_1!K727/60,online_course_student_data_1!K727)</f>
        <v>1.5</v>
      </c>
      <c r="L727" s="4" t="s">
        <v>32</v>
      </c>
      <c r="M727" s="25">
        <f>IF(ISBLANK(online_course_student_data_1!M727),AVERAGE(1,5),IF(online_course_student_data_1!M727&gt;5,"5",online_course_student_data_1!M727))</f>
        <v>3</v>
      </c>
      <c r="N727" s="5">
        <f>LEN(online_course_student_data_1!N727)-LEN(SUBSTITUTE(online_course_student_data_1!N727,",",""))+1</f>
        <v>6</v>
      </c>
      <c r="O727" s="5" t="str" cm="1">
        <f t="array" ref="O727">_xlfn.IFS(OR(ISBLANK(online_course_student_data_1!F727),online_course_student_data_1!F727=0),"Unknown",AND(online_course_student_data_1!F727&gt;=18,online_course_student_data_1!F727&lt;=22),"Student",AND(online_course_student_data_1!F727&gt;=23,online_course_student_data_1!F727&lt;=30),"Early Career",AND(online_course_student_data_1!F727&gt;=31,online_course_student_data_1!F727&lt;=40),"Mid Career",online_course_student_data_1!F727&gt;=41,"Senior")</f>
        <v>Unknown</v>
      </c>
      <c r="P727" s="5" t="str" cm="1">
        <f t="array" ref="P727">_xlfn.IFS(AND((J727*100)+K727&gt;0,(J727*100)+K727&lt;=5),"Low",AND((J727*100)+K727&gt;5,(J727*100)+K727&lt;=15),"Medium",(J727*100)+K727&gt;15,"High")</f>
        <v>High</v>
      </c>
      <c r="Q727" s="24"/>
    </row>
    <row r="728" spans="1:17" x14ac:dyDescent="0.25">
      <c r="A728" s="4" t="s">
        <v>3126</v>
      </c>
      <c r="B728" s="5" t="str">
        <f>TRIM(PROPER(online_course_student_data_1!$B728))</f>
        <v>Anthony Paul</v>
      </c>
      <c r="C728" s="4" t="str">
        <f>TRIM(CLEAN(online_course_student_data_1!$C728))</f>
        <v>haydenroger@hotmail.com</v>
      </c>
      <c r="D728" s="5" t="str">
        <f>IF(LEFT(online_course_student_data_1!$D728,1)="F","Female","Male")</f>
        <v>Female</v>
      </c>
      <c r="E728" s="4" t="str">
        <f>IF(online_course_student_data_1!$E728="us","USA",IF(online_course_student_data_1!$E728="IN","INDIA",UPPER(online_course_student_data_1!$E728)))</f>
        <v>CANADA</v>
      </c>
      <c r="F728" s="13">
        <f>IF(OR(ISBLANK(online_course_student_data_1!F728),online_course_student_data_1!F728=0),ROUND(AVERAGE(online_course_student_data_1!F$2:F$1201),0),online_course_student_data_1!F728)</f>
        <v>16</v>
      </c>
      <c r="G728" s="10">
        <v>44659</v>
      </c>
      <c r="H728" s="5" t="str">
        <f>TRIM(online_course_student_data_1!H728)</f>
        <v>React for Beginners</v>
      </c>
      <c r="I728" s="5" t="str">
        <f>PROPER(TRIM(online_course_student_data_1!I728))</f>
        <v>Web Development</v>
      </c>
      <c r="J728" s="22">
        <f>IF(online_course_student_data_1!J728&gt;100%,online_course_student_data_1!J728/100,online_course_student_data_1!J728)</f>
        <v>0.87</v>
      </c>
      <c r="K728" s="11">
        <f>IF(online_course_student_data_1!K728&gt;2,online_course_student_data_1!K728/60,online_course_student_data_1!K728)</f>
        <v>1.5</v>
      </c>
      <c r="L728" s="4" t="s">
        <v>32</v>
      </c>
      <c r="M728" s="25">
        <f>IF(ISBLANK(online_course_student_data_1!M728),AVERAGE(1,5),IF(online_course_student_data_1!M728&gt;5,"5",online_course_student_data_1!M728))</f>
        <v>3</v>
      </c>
      <c r="N728" s="5">
        <f>LEN(online_course_student_data_1!N728)-LEN(SUBSTITUTE(online_course_student_data_1!N728,",",""))+1</f>
        <v>7</v>
      </c>
      <c r="O728" s="5" t="str" cm="1">
        <f t="array" ref="O728">_xlfn.IFS(OR(ISBLANK(online_course_student_data_1!F728),online_course_student_data_1!F728=0),"Unknown",AND(online_course_student_data_1!F728&gt;=18,online_course_student_data_1!F728&lt;=22),"Student",AND(online_course_student_data_1!F728&gt;=23,online_course_student_data_1!F728&lt;=30),"Early Career",AND(online_course_student_data_1!F728&gt;=31,online_course_student_data_1!F728&lt;=40),"Mid Career",online_course_student_data_1!F728&gt;=41,"Senior")</f>
        <v>Unknown</v>
      </c>
      <c r="P728" s="5" t="str" cm="1">
        <f t="array" ref="P728">_xlfn.IFS(AND((J728*100)+K728&gt;0,(J728*100)+K728&lt;=5),"Low",AND((J728*100)+K728&gt;5,(J728*100)+K728&lt;=15),"Medium",(J728*100)+K728&gt;15,"High")</f>
        <v>High</v>
      </c>
      <c r="Q728" s="24"/>
    </row>
    <row r="729" spans="1:17" x14ac:dyDescent="0.25">
      <c r="A729" s="4" t="s">
        <v>3130</v>
      </c>
      <c r="B729" s="5" t="str">
        <f>TRIM(PROPER(online_course_student_data_1!$B729))</f>
        <v>Dr. Melissa Sullivan Dds</v>
      </c>
      <c r="C729" s="4" t="str">
        <f>TRIM(CLEAN(online_course_student_data_1!$C729))</f>
        <v>vpark@sanchez-stevenson.net</v>
      </c>
      <c r="D729" s="5" t="str">
        <f>IF(LEFT(online_course_student_data_1!$D729,1)="F","Female","Male")</f>
        <v>Female</v>
      </c>
      <c r="E729" s="4" t="str">
        <f>IF(online_course_student_data_1!$E729="us","USA",IF(online_course_student_data_1!$E729="IN","INDIA",UPPER(online_course_student_data_1!$E729)))</f>
        <v>USA</v>
      </c>
      <c r="F729" s="13">
        <f>IF(OR(ISBLANK(online_course_student_data_1!F729),online_course_student_data_1!F729=0),ROUND(AVERAGE(online_course_student_data_1!F$2:F$1201),0),online_course_student_data_1!F729)</f>
        <v>16</v>
      </c>
      <c r="G729" s="10">
        <v>44662</v>
      </c>
      <c r="H729" s="5" t="str">
        <f>TRIM(online_course_student_data_1!H729)</f>
        <v>Python for Data Science</v>
      </c>
      <c r="I729" s="5" t="str">
        <f>PROPER(TRIM(online_course_student_data_1!I729))</f>
        <v>Data Science</v>
      </c>
      <c r="J729" s="22">
        <f>IF(online_course_student_data_1!J729&gt;100%,online_course_student_data_1!J729/100,online_course_student_data_1!J729)</f>
        <v>0.18</v>
      </c>
      <c r="K729" s="11">
        <f>IF(online_course_student_data_1!K729&gt;2,online_course_student_data_1!K729/60,online_course_student_data_1!K729)</f>
        <v>1</v>
      </c>
      <c r="L729" s="4" t="s">
        <v>39</v>
      </c>
      <c r="M729" s="25">
        <f>IF(ISBLANK(online_course_student_data_1!M729),AVERAGE(1,5),IF(online_course_student_data_1!M729&gt;5,"5",online_course_student_data_1!M729))</f>
        <v>4</v>
      </c>
      <c r="N729" s="5">
        <f>LEN(online_course_student_data_1!N729)-LEN(SUBSTITUTE(online_course_student_data_1!N729,",",""))+1</f>
        <v>3</v>
      </c>
      <c r="O729" s="5" t="str" cm="1">
        <f t="array" ref="O729">_xlfn.IFS(OR(ISBLANK(online_course_student_data_1!F729),online_course_student_data_1!F729=0),"Unknown",AND(online_course_student_data_1!F729&gt;=18,online_course_student_data_1!F729&lt;=22),"Student",AND(online_course_student_data_1!F729&gt;=23,online_course_student_data_1!F729&lt;=30),"Early Career",AND(online_course_student_data_1!F729&gt;=31,online_course_student_data_1!F729&lt;=40),"Mid Career",online_course_student_data_1!F729&gt;=41,"Senior")</f>
        <v>Unknown</v>
      </c>
      <c r="P729" s="5" t="str" cm="1">
        <f t="array" ref="P729">_xlfn.IFS(AND((J729*100)+K729&gt;0,(J729*100)+K729&lt;=5),"Low",AND((J729*100)+K729&gt;5,(J729*100)+K729&lt;=15),"Medium",(J729*100)+K729&gt;15,"High")</f>
        <v>High</v>
      </c>
      <c r="Q729" s="24"/>
    </row>
    <row r="730" spans="1:17" x14ac:dyDescent="0.25">
      <c r="A730" s="4" t="s">
        <v>3134</v>
      </c>
      <c r="B730" s="5" t="str">
        <f>TRIM(PROPER(online_course_student_data_1!$B730))</f>
        <v>Megan Macias</v>
      </c>
      <c r="C730" s="4" t="str">
        <f>TRIM(CLEAN(online_course_student_data_1!$C730))</f>
        <v>charlesfranco@gomez.com</v>
      </c>
      <c r="D730" s="5" t="str">
        <f>IF(LEFT(online_course_student_data_1!$D730,1)="F","Female","Male")</f>
        <v>Male</v>
      </c>
      <c r="E730" s="4" t="str">
        <f>IF(online_course_student_data_1!$E730="us","USA",IF(online_course_student_data_1!$E730="IN","INDIA",UPPER(online_course_student_data_1!$E730)))</f>
        <v>UK</v>
      </c>
      <c r="F730" s="13">
        <f>IF(OR(ISBLANK(online_course_student_data_1!F730),online_course_student_data_1!F730=0),ROUND(AVERAGE(online_course_student_data_1!F$2:F$1201),0),online_course_student_data_1!F730)</f>
        <v>16</v>
      </c>
      <c r="G730" s="10">
        <v>45750</v>
      </c>
      <c r="H730" s="5" t="str">
        <f>TRIM(online_course_student_data_1!H730)</f>
        <v>Startup Strategy</v>
      </c>
      <c r="I730" s="5" t="str">
        <f>PROPER(TRIM(online_course_student_data_1!I730))</f>
        <v>Business</v>
      </c>
      <c r="J730" s="22">
        <f>IF(online_course_student_data_1!J730&gt;100%,online_course_student_data_1!J730/100,online_course_student_data_1!J730)</f>
        <v>0.23</v>
      </c>
      <c r="K730" s="11">
        <f>IF(online_course_student_data_1!K730&gt;2,online_course_student_data_1!K730/60,online_course_student_data_1!K730)</f>
        <v>2</v>
      </c>
      <c r="L730" s="4" t="s">
        <v>39</v>
      </c>
      <c r="M730" s="25" t="str">
        <f>IF(ISBLANK(online_course_student_data_1!M730),AVERAGE(1,5),IF(online_course_student_data_1!M730&gt;5,"5",online_course_student_data_1!M730))</f>
        <v>5</v>
      </c>
      <c r="N730" s="5">
        <f>LEN(online_course_student_data_1!N730)-LEN(SUBSTITUTE(online_course_student_data_1!N730,",",""))+1</f>
        <v>2</v>
      </c>
      <c r="O730" s="5" t="str" cm="1">
        <f t="array" ref="O730">_xlfn.IFS(OR(ISBLANK(online_course_student_data_1!F730),online_course_student_data_1!F730=0),"Unknown",AND(online_course_student_data_1!F730&gt;=18,online_course_student_data_1!F730&lt;=22),"Student",AND(online_course_student_data_1!F730&gt;=23,online_course_student_data_1!F730&lt;=30),"Early Career",AND(online_course_student_data_1!F730&gt;=31,online_course_student_data_1!F730&lt;=40),"Mid Career",online_course_student_data_1!F730&gt;=41,"Senior")</f>
        <v>Unknown</v>
      </c>
      <c r="P730" s="5" t="str" cm="1">
        <f t="array" ref="P730">_xlfn.IFS(AND((J730*100)+K730&gt;0,(J730*100)+K730&lt;=5),"Low",AND((J730*100)+K730&gt;5,(J730*100)+K730&lt;=15),"Medium",(J730*100)+K730&gt;15,"High")</f>
        <v>High</v>
      </c>
      <c r="Q730" s="24"/>
    </row>
    <row r="731" spans="1:17" x14ac:dyDescent="0.25">
      <c r="A731" s="4" t="s">
        <v>3138</v>
      </c>
      <c r="B731" s="5" t="str">
        <f>TRIM(PROPER(online_course_student_data_1!$B731))</f>
        <v>Sandra Rosales</v>
      </c>
      <c r="C731" s="4" t="str">
        <f>TRIM(CLEAN(online_course_student_data_1!$C731))</f>
        <v>kevin44@smith.org</v>
      </c>
      <c r="D731" s="5" t="str">
        <f>IF(LEFT(online_course_student_data_1!$D731,1)="F","Female","Male")</f>
        <v>Female</v>
      </c>
      <c r="E731" s="4" t="str">
        <f>IF(online_course_student_data_1!$E731="us","USA",IF(online_course_student_data_1!$E731="IN","INDIA",UPPER(online_course_student_data_1!$E731)))</f>
        <v>USA</v>
      </c>
      <c r="F731" s="13">
        <f>IF(OR(ISBLANK(online_course_student_data_1!F731),online_course_student_data_1!F731=0),ROUND(AVERAGE(online_course_student_data_1!F$2:F$1201),0),online_course_student_data_1!F731)</f>
        <v>16</v>
      </c>
      <c r="G731" s="10">
        <v>45118</v>
      </c>
      <c r="H731" s="5" t="str">
        <f>TRIM(online_course_student_data_1!H731)</f>
        <v>Startup Strategy</v>
      </c>
      <c r="I731" s="5" t="str">
        <f>PROPER(TRIM(online_course_student_data_1!I731))</f>
        <v>Business</v>
      </c>
      <c r="J731" s="22">
        <f>IF(online_course_student_data_1!J731&gt;100%,online_course_student_data_1!J731/100,online_course_student_data_1!J731)</f>
        <v>0.63</v>
      </c>
      <c r="K731" s="11">
        <f>IF(online_course_student_data_1!K731&gt;2,online_course_student_data_1!K731/60,online_course_student_data_1!K731)</f>
        <v>2</v>
      </c>
      <c r="L731" s="4" t="s">
        <v>32</v>
      </c>
      <c r="M731" s="25">
        <f>IF(ISBLANK(online_course_student_data_1!M731),AVERAGE(1,5),IF(online_course_student_data_1!M731&gt;5,"5",online_course_student_data_1!M731))</f>
        <v>5</v>
      </c>
      <c r="N731" s="5">
        <f>LEN(online_course_student_data_1!N731)-LEN(SUBSTITUTE(online_course_student_data_1!N731,",",""))+1</f>
        <v>4</v>
      </c>
      <c r="O731" s="5" t="str" cm="1">
        <f t="array" ref="O731">_xlfn.IFS(OR(ISBLANK(online_course_student_data_1!F731),online_course_student_data_1!F731=0),"Unknown",AND(online_course_student_data_1!F731&gt;=18,online_course_student_data_1!F731&lt;=22),"Student",AND(online_course_student_data_1!F731&gt;=23,online_course_student_data_1!F731&lt;=30),"Early Career",AND(online_course_student_data_1!F731&gt;=31,online_course_student_data_1!F731&lt;=40),"Mid Career",online_course_student_data_1!F731&gt;=41,"Senior")</f>
        <v>Unknown</v>
      </c>
      <c r="P731" s="5" t="str" cm="1">
        <f t="array" ref="P731">_xlfn.IFS(AND((J731*100)+K731&gt;0,(J731*100)+K731&lt;=5),"Low",AND((J731*100)+K731&gt;5,(J731*100)+K731&lt;=15),"Medium",(J731*100)+K731&gt;15,"High")</f>
        <v>High</v>
      </c>
      <c r="Q731" s="24"/>
    </row>
    <row r="732" spans="1:17" x14ac:dyDescent="0.25">
      <c r="A732" s="4" t="s">
        <v>3142</v>
      </c>
      <c r="B732" s="5" t="str">
        <f>TRIM(PROPER(online_course_student_data_1!$B732))</f>
        <v>Maria Petersen</v>
      </c>
      <c r="C732" s="4" t="str">
        <f>TRIM(CLEAN(online_course_student_data_1!$C732))</f>
        <v>fstafford@kelly.info</v>
      </c>
      <c r="D732" s="5" t="str">
        <f>IF(LEFT(online_course_student_data_1!$D732,1)="F","Female","Male")</f>
        <v>Female</v>
      </c>
      <c r="E732" s="4" t="str">
        <f>IF(online_course_student_data_1!$E732="us","USA",IF(online_course_student_data_1!$E732="IN","INDIA",UPPER(online_course_student_data_1!$E732)))</f>
        <v>INDIA</v>
      </c>
      <c r="F732" s="13">
        <f>IF(OR(ISBLANK(online_course_student_data_1!F732),online_course_student_data_1!F732=0),ROUND(AVERAGE(online_course_student_data_1!F$2:F$1201),0),online_course_student_data_1!F732)</f>
        <v>33</v>
      </c>
      <c r="G732" s="10">
        <v>45181</v>
      </c>
      <c r="H732" s="5" t="str">
        <f>TRIM(online_course_student_data_1!H732)</f>
        <v>Social Media Strategy</v>
      </c>
      <c r="I732" s="5" t="str">
        <f>PROPER(TRIM(online_course_student_data_1!I732))</f>
        <v>Marketing</v>
      </c>
      <c r="J732" s="22">
        <f>IF(online_course_student_data_1!J732&gt;100%,online_course_student_data_1!J732/100,online_course_student_data_1!J732)</f>
        <v>0.46</v>
      </c>
      <c r="K732" s="11">
        <f>IF(online_course_student_data_1!K732&gt;2,online_course_student_data_1!K732/60,online_course_student_data_1!K732)</f>
        <v>1</v>
      </c>
      <c r="L732" s="4" t="s">
        <v>32</v>
      </c>
      <c r="M732" s="25">
        <f>IF(ISBLANK(online_course_student_data_1!M732),AVERAGE(1,5),IF(online_course_student_data_1!M732&gt;5,"5",online_course_student_data_1!M732))</f>
        <v>1</v>
      </c>
      <c r="N732" s="5">
        <f>LEN(online_course_student_data_1!N732)-LEN(SUBSTITUTE(online_course_student_data_1!N732,",",""))+1</f>
        <v>4</v>
      </c>
      <c r="O732" s="5" t="str" cm="1">
        <f t="array" ref="O732">_xlfn.IFS(OR(ISBLANK(online_course_student_data_1!F732),online_course_student_data_1!F732=0),"Unknown",AND(online_course_student_data_1!F732&gt;=18,online_course_student_data_1!F732&lt;=22),"Student",AND(online_course_student_data_1!F732&gt;=23,online_course_student_data_1!F732&lt;=30),"Early Career",AND(online_course_student_data_1!F732&gt;=31,online_course_student_data_1!F732&lt;=40),"Mid Career",online_course_student_data_1!F732&gt;=41,"Senior")</f>
        <v>Mid Career</v>
      </c>
      <c r="P732" s="5" t="str" cm="1">
        <f t="array" ref="P732">_xlfn.IFS(AND((J732*100)+K732&gt;0,(J732*100)+K732&lt;=5),"Low",AND((J732*100)+K732&gt;5,(J732*100)+K732&lt;=15),"Medium",(J732*100)+K732&gt;15,"High")</f>
        <v>High</v>
      </c>
      <c r="Q732" s="24"/>
    </row>
    <row r="733" spans="1:17" x14ac:dyDescent="0.25">
      <c r="A733" s="4" t="s">
        <v>3146</v>
      </c>
      <c r="B733" s="5" t="str">
        <f>TRIM(PROPER(online_course_student_data_1!$B733))</f>
        <v>Nathan Morales</v>
      </c>
      <c r="C733" s="4" t="str">
        <f>TRIM(CLEAN(online_course_student_data_1!$C733))</f>
        <v>jordanjames@robertson.info</v>
      </c>
      <c r="D733" s="5" t="str">
        <f>IF(LEFT(online_course_student_data_1!$D733,1)="F","Female","Male")</f>
        <v>Male</v>
      </c>
      <c r="E733" s="4" t="str">
        <f>IF(online_course_student_data_1!$E733="us","USA",IF(online_course_student_data_1!$E733="IN","INDIA",UPPER(online_course_student_data_1!$E733)))</f>
        <v>UK</v>
      </c>
      <c r="F733" s="13">
        <f>IF(OR(ISBLANK(online_course_student_data_1!F733),online_course_student_data_1!F733=0),ROUND(AVERAGE(online_course_student_data_1!F$2:F$1201),0),online_course_student_data_1!F733)</f>
        <v>16</v>
      </c>
      <c r="G733" s="10">
        <v>45168</v>
      </c>
      <c r="H733" s="5" t="str">
        <f>TRIM(online_course_student_data_1!H733)</f>
        <v>Project Management Essentials</v>
      </c>
      <c r="I733" s="5" t="str">
        <f>PROPER(TRIM(online_course_student_data_1!I733))</f>
        <v>Business</v>
      </c>
      <c r="J733" s="22">
        <f>IF(online_course_student_data_1!J733&gt;100%,online_course_student_data_1!J733/100,online_course_student_data_1!J733)</f>
        <v>0.7</v>
      </c>
      <c r="K733" s="11">
        <f>IF(online_course_student_data_1!K733&gt;2,online_course_student_data_1!K733/60,online_course_student_data_1!K733)</f>
        <v>2</v>
      </c>
      <c r="L733" s="4" t="s">
        <v>39</v>
      </c>
      <c r="M733" s="25">
        <f>IF(ISBLANK(online_course_student_data_1!M733),AVERAGE(1,5),IF(online_course_student_data_1!M733&gt;5,"5",online_course_student_data_1!M733))</f>
        <v>4</v>
      </c>
      <c r="N733" s="5">
        <f>LEN(online_course_student_data_1!N733)-LEN(SUBSTITUTE(online_course_student_data_1!N733,",",""))+1</f>
        <v>3</v>
      </c>
      <c r="O733" s="5" t="str" cm="1">
        <f t="array" ref="O733">_xlfn.IFS(OR(ISBLANK(online_course_student_data_1!F733),online_course_student_data_1!F733=0),"Unknown",AND(online_course_student_data_1!F733&gt;=18,online_course_student_data_1!F733&lt;=22),"Student",AND(online_course_student_data_1!F733&gt;=23,online_course_student_data_1!F733&lt;=30),"Early Career",AND(online_course_student_data_1!F733&gt;=31,online_course_student_data_1!F733&lt;=40),"Mid Career",online_course_student_data_1!F733&gt;=41,"Senior")</f>
        <v>Unknown</v>
      </c>
      <c r="P733" s="5" t="str" cm="1">
        <f t="array" ref="P733">_xlfn.IFS(AND((J733*100)+K733&gt;0,(J733*100)+K733&lt;=5),"Low",AND((J733*100)+K733&gt;5,(J733*100)+K733&lt;=15),"Medium",(J733*100)+K733&gt;15,"High")</f>
        <v>High</v>
      </c>
      <c r="Q733" s="24"/>
    </row>
    <row r="734" spans="1:17" x14ac:dyDescent="0.25">
      <c r="A734" s="4" t="s">
        <v>3151</v>
      </c>
      <c r="B734" s="5" t="str">
        <f>TRIM(PROPER(online_course_student_data_1!$B734))</f>
        <v>James Evans</v>
      </c>
      <c r="C734" s="4" t="str">
        <f>TRIM(CLEAN(online_course_student_data_1!$C734))</f>
        <v>amandaadams@yahoo.com</v>
      </c>
      <c r="D734" s="5" t="str">
        <f>IF(LEFT(online_course_student_data_1!$D734,1)="F","Female","Male")</f>
        <v>Male</v>
      </c>
      <c r="E734" s="4" t="str">
        <f>IF(online_course_student_data_1!$E734="us","USA",IF(online_course_student_data_1!$E734="IN","INDIA",UPPER(online_course_student_data_1!$E734)))</f>
        <v>INDIA</v>
      </c>
      <c r="F734" s="13">
        <f>IF(OR(ISBLANK(online_course_student_data_1!F734),online_course_student_data_1!F734=0),ROUND(AVERAGE(online_course_student_data_1!F$2:F$1201),0),online_course_student_data_1!F734)</f>
        <v>16</v>
      </c>
      <c r="G734" s="10">
        <v>44668</v>
      </c>
      <c r="H734" s="5" t="str">
        <f>TRIM(online_course_student_data_1!H734)</f>
        <v>Data Visualization with R</v>
      </c>
      <c r="I734" s="5" t="str">
        <f>PROPER(TRIM(online_course_student_data_1!I734))</f>
        <v>Data Science</v>
      </c>
      <c r="J734" s="22">
        <f>IF(online_course_student_data_1!J734&gt;100%,online_course_student_data_1!J734/100,online_course_student_data_1!J734)</f>
        <v>0.13</v>
      </c>
      <c r="K734" s="11">
        <f>IF(online_course_student_data_1!K734&gt;2,online_course_student_data_1!K734/60,online_course_student_data_1!K734)</f>
        <v>2</v>
      </c>
      <c r="L734" s="4" t="s">
        <v>39</v>
      </c>
      <c r="M734" s="25">
        <f>IF(ISBLANK(online_course_student_data_1!M734),AVERAGE(1,5),IF(online_course_student_data_1!M734&gt;5,"5",online_course_student_data_1!M734))</f>
        <v>3</v>
      </c>
      <c r="N734" s="5">
        <f>LEN(online_course_student_data_1!N734)-LEN(SUBSTITUTE(online_course_student_data_1!N734,",",""))+1</f>
        <v>7</v>
      </c>
      <c r="O734" s="5" t="str" cm="1">
        <f t="array" ref="O734">_xlfn.IFS(OR(ISBLANK(online_course_student_data_1!F734),online_course_student_data_1!F734=0),"Unknown",AND(online_course_student_data_1!F734&gt;=18,online_course_student_data_1!F734&lt;=22),"Student",AND(online_course_student_data_1!F734&gt;=23,online_course_student_data_1!F734&lt;=30),"Early Career",AND(online_course_student_data_1!F734&gt;=31,online_course_student_data_1!F734&lt;=40),"Mid Career",online_course_student_data_1!F734&gt;=41,"Senior")</f>
        <v>Unknown</v>
      </c>
      <c r="P734" s="5" t="str" cm="1">
        <f t="array" ref="P734">_xlfn.IFS(AND((J734*100)+K734&gt;0,(J734*100)+K734&lt;=5),"Low",AND((J734*100)+K734&gt;5,(J734*100)+K734&lt;=15),"Medium",(J734*100)+K734&gt;15,"High")</f>
        <v>Medium</v>
      </c>
      <c r="Q734" s="24"/>
    </row>
    <row r="735" spans="1:17" x14ac:dyDescent="0.25">
      <c r="A735" s="4" t="s">
        <v>3156</v>
      </c>
      <c r="B735" s="5" t="str">
        <f>TRIM(PROPER(online_course_student_data_1!$B735))</f>
        <v>Jeffrey Howard</v>
      </c>
      <c r="C735" s="4" t="str">
        <f>TRIM(CLEAN(online_course_student_data_1!$C735))</f>
        <v>lopezbilly@fisher-rivera.com</v>
      </c>
      <c r="D735" s="5" t="str">
        <f>IF(LEFT(online_course_student_data_1!$D735,1)="F","Female","Male")</f>
        <v>Male</v>
      </c>
      <c r="E735" s="4" t="str">
        <f>IF(online_course_student_data_1!$E735="us","USA",IF(online_course_student_data_1!$E735="IN","INDIA",UPPER(online_course_student_data_1!$E735)))</f>
        <v>UK</v>
      </c>
      <c r="F735" s="13">
        <f>IF(OR(ISBLANK(online_course_student_data_1!F735),online_course_student_data_1!F735=0),ROUND(AVERAGE(online_course_student_data_1!F$2:F$1201),0),online_course_student_data_1!F735)</f>
        <v>16</v>
      </c>
      <c r="G735" s="10">
        <v>45677</v>
      </c>
      <c r="H735" s="5" t="str">
        <f>TRIM(online_course_student_data_1!H735)</f>
        <v>Python for Data Science</v>
      </c>
      <c r="I735" s="5" t="str">
        <f>PROPER(TRIM(online_course_student_data_1!I735))</f>
        <v>Data Science</v>
      </c>
      <c r="J735" s="22">
        <f>IF(online_course_student_data_1!J735&gt;100%,online_course_student_data_1!J735/100,online_course_student_data_1!J735)</f>
        <v>0.6</v>
      </c>
      <c r="K735" s="11">
        <f>IF(online_course_student_data_1!K735&gt;2,online_course_student_data_1!K735/60,online_course_student_data_1!K735)</f>
        <v>1.5</v>
      </c>
      <c r="L735" s="4" t="s">
        <v>39</v>
      </c>
      <c r="M735" s="25">
        <f>IF(ISBLANK(online_course_student_data_1!M735),AVERAGE(1,5),IF(online_course_student_data_1!M735&gt;5,"5",online_course_student_data_1!M735))</f>
        <v>3</v>
      </c>
      <c r="N735" s="5">
        <f>LEN(online_course_student_data_1!N735)-LEN(SUBSTITUTE(online_course_student_data_1!N735,",",""))+1</f>
        <v>7</v>
      </c>
      <c r="O735" s="5" t="str" cm="1">
        <f t="array" ref="O735">_xlfn.IFS(OR(ISBLANK(online_course_student_data_1!F735),online_course_student_data_1!F735=0),"Unknown",AND(online_course_student_data_1!F735&gt;=18,online_course_student_data_1!F735&lt;=22),"Student",AND(online_course_student_data_1!F735&gt;=23,online_course_student_data_1!F735&lt;=30),"Early Career",AND(online_course_student_data_1!F735&gt;=31,online_course_student_data_1!F735&lt;=40),"Mid Career",online_course_student_data_1!F735&gt;=41,"Senior")</f>
        <v>Unknown</v>
      </c>
      <c r="P735" s="5" t="str" cm="1">
        <f t="array" ref="P735">_xlfn.IFS(AND((J735*100)+K735&gt;0,(J735*100)+K735&lt;=5),"Low",AND((J735*100)+K735&gt;5,(J735*100)+K735&lt;=15),"Medium",(J735*100)+K735&gt;15,"High")</f>
        <v>High</v>
      </c>
      <c r="Q735" s="24"/>
    </row>
    <row r="736" spans="1:17" x14ac:dyDescent="0.25">
      <c r="A736" s="4" t="s">
        <v>3160</v>
      </c>
      <c r="B736" s="5" t="str">
        <f>TRIM(PROPER(online_course_student_data_1!$B736))</f>
        <v>Victoria Wilson</v>
      </c>
      <c r="C736" s="4" t="str">
        <f>TRIM(CLEAN(online_course_student_data_1!$C736))</f>
        <v>tmarsh@gmail.com</v>
      </c>
      <c r="D736" s="5" t="str">
        <f>IF(LEFT(online_course_student_data_1!$D736,1)="F","Female","Male")</f>
        <v>Male</v>
      </c>
      <c r="E736" s="4" t="str">
        <f>IF(online_course_student_data_1!$E736="us","USA",IF(online_course_student_data_1!$E736="IN","INDIA",UPPER(online_course_student_data_1!$E736)))</f>
        <v>INDIA</v>
      </c>
      <c r="F736" s="13">
        <f>IF(OR(ISBLANK(online_course_student_data_1!F736),online_course_student_data_1!F736=0),ROUND(AVERAGE(online_course_student_data_1!F$2:F$1201),0),online_course_student_data_1!F736)</f>
        <v>16</v>
      </c>
      <c r="G736" s="10">
        <v>44907</v>
      </c>
      <c r="H736" s="5" t="str">
        <f>TRIM(online_course_student_data_1!H736)</f>
        <v>Machine Learning A-Z</v>
      </c>
      <c r="I736" s="5" t="str">
        <f>PROPER(TRIM(online_course_student_data_1!I736))</f>
        <v>Data Science</v>
      </c>
      <c r="J736" s="22">
        <f>IF(online_course_student_data_1!J736&gt;100%,online_course_student_data_1!J736/100,online_course_student_data_1!J736)</f>
        <v>0.82</v>
      </c>
      <c r="K736" s="11">
        <f>IF(online_course_student_data_1!K736&gt;2,online_course_student_data_1!K736/60,online_course_student_data_1!K736)</f>
        <v>1.5</v>
      </c>
      <c r="L736" s="4" t="s">
        <v>39</v>
      </c>
      <c r="M736" s="25">
        <f>IF(ISBLANK(online_course_student_data_1!M736),AVERAGE(1,5),IF(online_course_student_data_1!M736&gt;5,"5",online_course_student_data_1!M736))</f>
        <v>1</v>
      </c>
      <c r="N736" s="5">
        <f>LEN(online_course_student_data_1!N736)-LEN(SUBSTITUTE(online_course_student_data_1!N736,",",""))+1</f>
        <v>2</v>
      </c>
      <c r="O736" s="5" t="str" cm="1">
        <f t="array" ref="O736">_xlfn.IFS(OR(ISBLANK(online_course_student_data_1!F736),online_course_student_data_1!F736=0),"Unknown",AND(online_course_student_data_1!F736&gt;=18,online_course_student_data_1!F736&lt;=22),"Student",AND(online_course_student_data_1!F736&gt;=23,online_course_student_data_1!F736&lt;=30),"Early Career",AND(online_course_student_data_1!F736&gt;=31,online_course_student_data_1!F736&lt;=40),"Mid Career",online_course_student_data_1!F736&gt;=41,"Senior")</f>
        <v>Unknown</v>
      </c>
      <c r="P736" s="5" t="str" cm="1">
        <f t="array" ref="P736">_xlfn.IFS(AND((J736*100)+K736&gt;0,(J736*100)+K736&lt;=5),"Low",AND((J736*100)+K736&gt;5,(J736*100)+K736&lt;=15),"Medium",(J736*100)+K736&gt;15,"High")</f>
        <v>High</v>
      </c>
      <c r="Q736" s="24"/>
    </row>
    <row r="737" spans="1:17" x14ac:dyDescent="0.25">
      <c r="A737" s="4" t="s">
        <v>3164</v>
      </c>
      <c r="B737" s="5" t="str">
        <f>TRIM(PROPER(online_course_student_data_1!$B737))</f>
        <v>Nicholas Harmon</v>
      </c>
      <c r="C737" s="4" t="str">
        <f>TRIM(CLEAN(online_course_student_data_1!$C737))</f>
        <v>danielrodriguez@gmail.com</v>
      </c>
      <c r="D737" s="5" t="str">
        <f>IF(LEFT(online_course_student_data_1!$D737,1)="F","Female","Male")</f>
        <v>Female</v>
      </c>
      <c r="E737" s="4" t="str">
        <f>IF(online_course_student_data_1!$E737="us","USA",IF(online_course_student_data_1!$E737="IN","INDIA",UPPER(online_course_student_data_1!$E737)))</f>
        <v>INDIA</v>
      </c>
      <c r="F737" s="13">
        <f>IF(OR(ISBLANK(online_course_student_data_1!F737),online_course_student_data_1!F737=0),ROUND(AVERAGE(online_course_student_data_1!F$2:F$1201),0),online_course_student_data_1!F737)</f>
        <v>30</v>
      </c>
      <c r="G737" s="10">
        <v>45162</v>
      </c>
      <c r="H737" s="5" t="str">
        <f>TRIM(online_course_student_data_1!H737)</f>
        <v>Social Media Strategy</v>
      </c>
      <c r="I737" s="5" t="str">
        <f>PROPER(TRIM(online_course_student_data_1!I737))</f>
        <v>Marketing</v>
      </c>
      <c r="J737" s="22">
        <f>IF(online_course_student_data_1!J737&gt;100%,online_course_student_data_1!J737/100,online_course_student_data_1!J737)</f>
        <v>0.9</v>
      </c>
      <c r="K737" s="11">
        <f>IF(online_course_student_data_1!K737&gt;2,online_course_student_data_1!K737/60,online_course_student_data_1!K737)</f>
        <v>0.75</v>
      </c>
      <c r="L737" s="4" t="s">
        <v>39</v>
      </c>
      <c r="M737" s="25">
        <f>IF(ISBLANK(online_course_student_data_1!M737),AVERAGE(1,5),IF(online_course_student_data_1!M737&gt;5,"5",online_course_student_data_1!M737))</f>
        <v>2</v>
      </c>
      <c r="N737" s="5">
        <f>LEN(online_course_student_data_1!N737)-LEN(SUBSTITUTE(online_course_student_data_1!N737,",",""))+1</f>
        <v>5</v>
      </c>
      <c r="O737" s="5" t="str" cm="1">
        <f t="array" ref="O737">_xlfn.IFS(OR(ISBLANK(online_course_student_data_1!F737),online_course_student_data_1!F737=0),"Unknown",AND(online_course_student_data_1!F737&gt;=18,online_course_student_data_1!F737&lt;=22),"Student",AND(online_course_student_data_1!F737&gt;=23,online_course_student_data_1!F737&lt;=30),"Early Career",AND(online_course_student_data_1!F737&gt;=31,online_course_student_data_1!F737&lt;=40),"Mid Career",online_course_student_data_1!F737&gt;=41,"Senior")</f>
        <v>Early Career</v>
      </c>
      <c r="P737" s="5" t="str" cm="1">
        <f t="array" ref="P737">_xlfn.IFS(AND((J737*100)+K737&gt;0,(J737*100)+K737&lt;=5),"Low",AND((J737*100)+K737&gt;5,(J737*100)+K737&lt;=15),"Medium",(J737*100)+K737&gt;15,"High")</f>
        <v>High</v>
      </c>
      <c r="Q737" s="24"/>
    </row>
    <row r="738" spans="1:17" x14ac:dyDescent="0.25">
      <c r="A738" s="4" t="s">
        <v>3169</v>
      </c>
      <c r="B738" s="5" t="str">
        <f>TRIM(PROPER(online_course_student_data_1!$B738))</f>
        <v>Cynthia Gregory</v>
      </c>
      <c r="C738" s="4" t="str">
        <f>TRIM(CLEAN(online_course_student_data_1!$C738))</f>
        <v>vbray@gmail.com</v>
      </c>
      <c r="D738" s="5" t="str">
        <f>IF(LEFT(online_course_student_data_1!$D738,1)="F","Female","Male")</f>
        <v>Female</v>
      </c>
      <c r="E738" s="4" t="str">
        <f>IF(online_course_student_data_1!$E738="us","USA",IF(online_course_student_data_1!$E738="IN","INDIA",UPPER(online_course_student_data_1!$E738)))</f>
        <v>UK</v>
      </c>
      <c r="F738" s="13">
        <f>IF(OR(ISBLANK(online_course_student_data_1!F738),online_course_student_data_1!F738=0),ROUND(AVERAGE(online_course_student_data_1!F$2:F$1201),0),online_course_student_data_1!F738)</f>
        <v>16</v>
      </c>
      <c r="G738" s="10">
        <v>44853</v>
      </c>
      <c r="H738" s="5" t="str">
        <f>TRIM(online_course_student_data_1!H738)</f>
        <v>Digital Marketing 101</v>
      </c>
      <c r="I738" s="5" t="str">
        <f>PROPER(TRIM(online_course_student_data_1!I738))</f>
        <v>Marketing</v>
      </c>
      <c r="J738" s="22">
        <f>IF(online_course_student_data_1!J738&gt;100%,online_course_student_data_1!J738/100,online_course_student_data_1!J738)</f>
        <v>0.95</v>
      </c>
      <c r="K738" s="11">
        <f>IF(online_course_student_data_1!K738&gt;2,online_course_student_data_1!K738/60,online_course_student_data_1!K738)</f>
        <v>2</v>
      </c>
      <c r="L738" s="4" t="s">
        <v>39</v>
      </c>
      <c r="M738" s="25">
        <f>IF(ISBLANK(online_course_student_data_1!M738),AVERAGE(1,5),IF(online_course_student_data_1!M738&gt;5,"5",online_course_student_data_1!M738))</f>
        <v>5</v>
      </c>
      <c r="N738" s="5">
        <f>LEN(online_course_student_data_1!N738)-LEN(SUBSTITUTE(online_course_student_data_1!N738,",",""))+1</f>
        <v>4</v>
      </c>
      <c r="O738" s="5" t="str" cm="1">
        <f t="array" ref="O738">_xlfn.IFS(OR(ISBLANK(online_course_student_data_1!F738),online_course_student_data_1!F738=0),"Unknown",AND(online_course_student_data_1!F738&gt;=18,online_course_student_data_1!F738&lt;=22),"Student",AND(online_course_student_data_1!F738&gt;=23,online_course_student_data_1!F738&lt;=30),"Early Career",AND(online_course_student_data_1!F738&gt;=31,online_course_student_data_1!F738&lt;=40),"Mid Career",online_course_student_data_1!F738&gt;=41,"Senior")</f>
        <v>Unknown</v>
      </c>
      <c r="P738" s="5" t="str" cm="1">
        <f t="array" ref="P738">_xlfn.IFS(AND((J738*100)+K738&gt;0,(J738*100)+K738&lt;=5),"Low",AND((J738*100)+K738&gt;5,(J738*100)+K738&lt;=15),"Medium",(J738*100)+K738&gt;15,"High")</f>
        <v>High</v>
      </c>
      <c r="Q738" s="24"/>
    </row>
    <row r="739" spans="1:17" x14ac:dyDescent="0.25">
      <c r="A739" s="4" t="s">
        <v>3174</v>
      </c>
      <c r="B739" s="5" t="str">
        <f>TRIM(PROPER(online_course_student_data_1!$B739))</f>
        <v>Jeffrey Williamson</v>
      </c>
      <c r="C739" s="4" t="str">
        <f>TRIM(CLEAN(online_course_student_data_1!$C739))</f>
        <v>juanwilson@gamble-wright.biz</v>
      </c>
      <c r="D739" s="5" t="str">
        <f>IF(LEFT(online_course_student_data_1!$D739,1)="F","Female","Male")</f>
        <v>Female</v>
      </c>
      <c r="E739" s="4" t="str">
        <f>IF(online_course_student_data_1!$E739="us","USA",IF(online_course_student_data_1!$E739="IN","INDIA",UPPER(online_course_student_data_1!$E739)))</f>
        <v>INDIA</v>
      </c>
      <c r="F739" s="13">
        <f>IF(OR(ISBLANK(online_course_student_data_1!F739),online_course_student_data_1!F739=0),ROUND(AVERAGE(online_course_student_data_1!F$2:F$1201),0),online_course_student_data_1!F739)</f>
        <v>16</v>
      </c>
      <c r="G739" s="10">
        <v>45567</v>
      </c>
      <c r="H739" s="5" t="str">
        <f>TRIM(online_course_student_data_1!H739)</f>
        <v>HTML &amp; CSS Basics</v>
      </c>
      <c r="I739" s="5" t="str">
        <f>PROPER(TRIM(online_course_student_data_1!I739))</f>
        <v>Web Development</v>
      </c>
      <c r="J739" s="22">
        <f>IF(online_course_student_data_1!J739&gt;100%,online_course_student_data_1!J739/100,online_course_student_data_1!J739)</f>
        <v>0.34</v>
      </c>
      <c r="K739" s="11">
        <f>IF(online_course_student_data_1!K739&gt;2,online_course_student_data_1!K739/60,online_course_student_data_1!K739)</f>
        <v>1</v>
      </c>
      <c r="L739" s="4" t="s">
        <v>32</v>
      </c>
      <c r="M739" s="25">
        <f>IF(ISBLANK(online_course_student_data_1!M739),AVERAGE(1,5),IF(online_course_student_data_1!M739&gt;5,"5",online_course_student_data_1!M739))</f>
        <v>1</v>
      </c>
      <c r="N739" s="5">
        <f>LEN(online_course_student_data_1!N739)-LEN(SUBSTITUTE(online_course_student_data_1!N739,",",""))+1</f>
        <v>6</v>
      </c>
      <c r="O739" s="5" t="str" cm="1">
        <f t="array" ref="O739">_xlfn.IFS(OR(ISBLANK(online_course_student_data_1!F739),online_course_student_data_1!F739=0),"Unknown",AND(online_course_student_data_1!F739&gt;=18,online_course_student_data_1!F739&lt;=22),"Student",AND(online_course_student_data_1!F739&gt;=23,online_course_student_data_1!F739&lt;=30),"Early Career",AND(online_course_student_data_1!F739&gt;=31,online_course_student_data_1!F739&lt;=40),"Mid Career",online_course_student_data_1!F739&gt;=41,"Senior")</f>
        <v>Unknown</v>
      </c>
      <c r="P739" s="5" t="str" cm="1">
        <f t="array" ref="P739">_xlfn.IFS(AND((J739*100)+K739&gt;0,(J739*100)+K739&lt;=5),"Low",AND((J739*100)+K739&gt;5,(J739*100)+K739&lt;=15),"Medium",(J739*100)+K739&gt;15,"High")</f>
        <v>High</v>
      </c>
      <c r="Q739" s="24"/>
    </row>
    <row r="740" spans="1:17" x14ac:dyDescent="0.25">
      <c r="A740" s="4" t="s">
        <v>3178</v>
      </c>
      <c r="B740" s="5" t="str">
        <f>TRIM(PROPER(online_course_student_data_1!$B740))</f>
        <v>Nicholas Carr</v>
      </c>
      <c r="C740" s="4" t="str">
        <f>TRIM(CLEAN(online_course_student_data_1!$C740))</f>
        <v>jeromeanderson@hill.com</v>
      </c>
      <c r="D740" s="5" t="str">
        <f>IF(LEFT(online_course_student_data_1!$D740,1)="F","Female","Male")</f>
        <v>Female</v>
      </c>
      <c r="E740" s="4" t="str">
        <f>IF(online_course_student_data_1!$E740="us","USA",IF(online_course_student_data_1!$E740="IN","INDIA",UPPER(online_course_student_data_1!$E740)))</f>
        <v>INDIA</v>
      </c>
      <c r="F740" s="13">
        <f>IF(OR(ISBLANK(online_course_student_data_1!F740),online_course_student_data_1!F740=0),ROUND(AVERAGE(online_course_student_data_1!F$2:F$1201),0),online_course_student_data_1!F740)</f>
        <v>16</v>
      </c>
      <c r="G740" s="10">
        <v>45171</v>
      </c>
      <c r="H740" s="5" t="str">
        <f>TRIM(online_course_student_data_1!H740)</f>
        <v>Python for Data Science</v>
      </c>
      <c r="I740" s="5" t="str">
        <f>PROPER(TRIM(online_course_student_data_1!I740))</f>
        <v>Data Science</v>
      </c>
      <c r="J740" s="22">
        <f>IF(online_course_student_data_1!J740&gt;100%,online_course_student_data_1!J740/100,online_course_student_data_1!J740)</f>
        <v>0.25</v>
      </c>
      <c r="K740" s="11">
        <f>IF(online_course_student_data_1!K740&gt;2,online_course_student_data_1!K740/60,online_course_student_data_1!K740)</f>
        <v>2</v>
      </c>
      <c r="L740" s="4" t="s">
        <v>32</v>
      </c>
      <c r="M740" s="25">
        <f>IF(ISBLANK(online_course_student_data_1!M740),AVERAGE(1,5),IF(online_course_student_data_1!M740&gt;5,"5",online_course_student_data_1!M740))</f>
        <v>3</v>
      </c>
      <c r="N740" s="5">
        <f>LEN(online_course_student_data_1!N740)-LEN(SUBSTITUTE(online_course_student_data_1!N740,",",""))+1</f>
        <v>1</v>
      </c>
      <c r="O740" s="5" t="str" cm="1">
        <f t="array" ref="O740">_xlfn.IFS(OR(ISBLANK(online_course_student_data_1!F740),online_course_student_data_1!F740=0),"Unknown",AND(online_course_student_data_1!F740&gt;=18,online_course_student_data_1!F740&lt;=22),"Student",AND(online_course_student_data_1!F740&gt;=23,online_course_student_data_1!F740&lt;=30),"Early Career",AND(online_course_student_data_1!F740&gt;=31,online_course_student_data_1!F740&lt;=40),"Mid Career",online_course_student_data_1!F740&gt;=41,"Senior")</f>
        <v>Unknown</v>
      </c>
      <c r="P740" s="5" t="str" cm="1">
        <f t="array" ref="P740">_xlfn.IFS(AND((J740*100)+K740&gt;0,(J740*100)+K740&lt;=5),"Low",AND((J740*100)+K740&gt;5,(J740*100)+K740&lt;=15),"Medium",(J740*100)+K740&gt;15,"High")</f>
        <v>High</v>
      </c>
      <c r="Q740" s="24"/>
    </row>
    <row r="741" spans="1:17" x14ac:dyDescent="0.25">
      <c r="A741" s="4" t="s">
        <v>3181</v>
      </c>
      <c r="B741" s="5" t="str">
        <f>TRIM(PROPER(online_course_student_data_1!$B741))</f>
        <v>Jamie Warren</v>
      </c>
      <c r="C741" s="4" t="str">
        <f>TRIM(CLEAN(online_course_student_data_1!$C741))</f>
        <v>matthewmendoza@simmons.com</v>
      </c>
      <c r="D741" s="5" t="str">
        <f>IF(LEFT(online_course_student_data_1!$D741,1)="F","Female","Male")</f>
        <v>Female</v>
      </c>
      <c r="E741" s="4" t="str">
        <f>IF(online_course_student_data_1!$E741="us","USA",IF(online_course_student_data_1!$E741="IN","INDIA",UPPER(online_course_student_data_1!$E741)))</f>
        <v>UK</v>
      </c>
      <c r="F741" s="13">
        <f>IF(OR(ISBLANK(online_course_student_data_1!F741),online_course_student_data_1!F741=0),ROUND(AVERAGE(online_course_student_data_1!F$2:F$1201),0),online_course_student_data_1!F741)</f>
        <v>16</v>
      </c>
      <c r="G741" s="10">
        <v>45320</v>
      </c>
      <c r="H741" s="5" t="str">
        <f>TRIM(online_course_student_data_1!H741)</f>
        <v>Machine Learning A-Z</v>
      </c>
      <c r="I741" s="5" t="str">
        <f>PROPER(TRIM(online_course_student_data_1!I741))</f>
        <v>Data Science</v>
      </c>
      <c r="J741" s="22">
        <f>IF(online_course_student_data_1!J741&gt;100%,online_course_student_data_1!J741/100,online_course_student_data_1!J741)</f>
        <v>0.5</v>
      </c>
      <c r="K741" s="11">
        <f>IF(online_course_student_data_1!K741&gt;2,online_course_student_data_1!K741/60,online_course_student_data_1!K741)</f>
        <v>2</v>
      </c>
      <c r="L741" s="4" t="s">
        <v>39</v>
      </c>
      <c r="M741" s="25">
        <f>IF(ISBLANK(online_course_student_data_1!M741),AVERAGE(1,5),IF(online_course_student_data_1!M741&gt;5,"5",online_course_student_data_1!M741))</f>
        <v>5</v>
      </c>
      <c r="N741" s="5">
        <f>LEN(online_course_student_data_1!N741)-LEN(SUBSTITUTE(online_course_student_data_1!N741,",",""))+1</f>
        <v>1</v>
      </c>
      <c r="O741" s="5" t="str" cm="1">
        <f t="array" ref="O741">_xlfn.IFS(OR(ISBLANK(online_course_student_data_1!F741),online_course_student_data_1!F741=0),"Unknown",AND(online_course_student_data_1!F741&gt;=18,online_course_student_data_1!F741&lt;=22),"Student",AND(online_course_student_data_1!F741&gt;=23,online_course_student_data_1!F741&lt;=30),"Early Career",AND(online_course_student_data_1!F741&gt;=31,online_course_student_data_1!F741&lt;=40),"Mid Career",online_course_student_data_1!F741&gt;=41,"Senior")</f>
        <v>Unknown</v>
      </c>
      <c r="P741" s="5" t="str" cm="1">
        <f t="array" ref="P741">_xlfn.IFS(AND((J741*100)+K741&gt;0,(J741*100)+K741&lt;=5),"Low",AND((J741*100)+K741&gt;5,(J741*100)+K741&lt;=15),"Medium",(J741*100)+K741&gt;15,"High")</f>
        <v>High</v>
      </c>
      <c r="Q741" s="24"/>
    </row>
    <row r="742" spans="1:17" x14ac:dyDescent="0.25">
      <c r="A742" s="4" t="s">
        <v>3184</v>
      </c>
      <c r="B742" s="5" t="str">
        <f>TRIM(PROPER(online_course_student_data_1!$B742))</f>
        <v>Steven White</v>
      </c>
      <c r="C742" s="4" t="str">
        <f>TRIM(CLEAN(online_course_student_data_1!$C742))</f>
        <v>guerreromarc@kennedy-kerr.com</v>
      </c>
      <c r="D742" s="5" t="str">
        <f>IF(LEFT(online_course_student_data_1!$D742,1)="F","Female","Male")</f>
        <v>Male</v>
      </c>
      <c r="E742" s="4" t="str">
        <f>IF(online_course_student_data_1!$E742="us","USA",IF(online_course_student_data_1!$E742="IN","INDIA",UPPER(online_course_student_data_1!$E742)))</f>
        <v>UK</v>
      </c>
      <c r="F742" s="13">
        <f>IF(OR(ISBLANK(online_course_student_data_1!F742),online_course_student_data_1!F742=0),ROUND(AVERAGE(online_course_student_data_1!F$2:F$1201),0),online_course_student_data_1!F742)</f>
        <v>16</v>
      </c>
      <c r="G742" s="10">
        <v>45093</v>
      </c>
      <c r="H742" s="5" t="str">
        <f>TRIM(online_course_student_data_1!H742)</f>
        <v>Digital Marketing 101</v>
      </c>
      <c r="I742" s="5" t="str">
        <f>PROPER(TRIM(online_course_student_data_1!I742))</f>
        <v>Marketing</v>
      </c>
      <c r="J742" s="22">
        <f>IF(online_course_student_data_1!J742&gt;100%,online_course_student_data_1!J742/100,online_course_student_data_1!J742)</f>
        <v>0.48</v>
      </c>
      <c r="K742" s="11">
        <f>IF(online_course_student_data_1!K742&gt;2,online_course_student_data_1!K742/60,online_course_student_data_1!K742)</f>
        <v>1.5</v>
      </c>
      <c r="L742" s="4" t="s">
        <v>39</v>
      </c>
      <c r="M742" s="25">
        <f>IF(ISBLANK(online_course_student_data_1!M742),AVERAGE(1,5),IF(online_course_student_data_1!M742&gt;5,"5",online_course_student_data_1!M742))</f>
        <v>4</v>
      </c>
      <c r="N742" s="5">
        <f>LEN(online_course_student_data_1!N742)-LEN(SUBSTITUTE(online_course_student_data_1!N742,",",""))+1</f>
        <v>3</v>
      </c>
      <c r="O742" s="5" t="str" cm="1">
        <f t="array" ref="O742">_xlfn.IFS(OR(ISBLANK(online_course_student_data_1!F742),online_course_student_data_1!F742=0),"Unknown",AND(online_course_student_data_1!F742&gt;=18,online_course_student_data_1!F742&lt;=22),"Student",AND(online_course_student_data_1!F742&gt;=23,online_course_student_data_1!F742&lt;=30),"Early Career",AND(online_course_student_data_1!F742&gt;=31,online_course_student_data_1!F742&lt;=40),"Mid Career",online_course_student_data_1!F742&gt;=41,"Senior")</f>
        <v>Unknown</v>
      </c>
      <c r="P742" s="5" t="str" cm="1">
        <f t="array" ref="P742">_xlfn.IFS(AND((J742*100)+K742&gt;0,(J742*100)+K742&lt;=5),"Low",AND((J742*100)+K742&gt;5,(J742*100)+K742&lt;=15),"Medium",(J742*100)+K742&gt;15,"High")</f>
        <v>High</v>
      </c>
      <c r="Q742" s="24"/>
    </row>
    <row r="743" spans="1:17" x14ac:dyDescent="0.25">
      <c r="A743" s="4" t="s">
        <v>3187</v>
      </c>
      <c r="B743" s="5" t="str">
        <f>TRIM(PROPER(online_course_student_data_1!$B743))</f>
        <v>Eric Davis</v>
      </c>
      <c r="C743" s="4" t="str">
        <f>TRIM(CLEAN(online_course_student_data_1!$C743))</f>
        <v>markfigueroa@paul-chapman.org</v>
      </c>
      <c r="D743" s="5" t="str">
        <f>IF(LEFT(online_course_student_data_1!$D743,1)="F","Female","Male")</f>
        <v>Female</v>
      </c>
      <c r="E743" s="4" t="str">
        <f>IF(online_course_student_data_1!$E743="us","USA",IF(online_course_student_data_1!$E743="IN","INDIA",UPPER(online_course_student_data_1!$E743)))</f>
        <v>UK</v>
      </c>
      <c r="F743" s="13">
        <f>IF(OR(ISBLANK(online_course_student_data_1!F743),online_course_student_data_1!F743=0),ROUND(AVERAGE(online_course_student_data_1!F$2:F$1201),0),online_course_student_data_1!F743)</f>
        <v>43</v>
      </c>
      <c r="G743" s="10">
        <v>45414</v>
      </c>
      <c r="H743" s="5" t="str">
        <f>TRIM(online_course_student_data_1!H743)</f>
        <v>Data Visualization with R</v>
      </c>
      <c r="I743" s="5" t="str">
        <f>PROPER(TRIM(online_course_student_data_1!I743))</f>
        <v>Data Science</v>
      </c>
      <c r="J743" s="22">
        <f>IF(online_course_student_data_1!J743&gt;100%,online_course_student_data_1!J743/100,online_course_student_data_1!J743)</f>
        <v>0.83</v>
      </c>
      <c r="K743" s="11">
        <f>IF(online_course_student_data_1!K743&gt;2,online_course_student_data_1!K743/60,online_course_student_data_1!K743)</f>
        <v>1.5</v>
      </c>
      <c r="L743" s="4" t="s">
        <v>32</v>
      </c>
      <c r="M743" s="25">
        <f>IF(ISBLANK(online_course_student_data_1!M743),AVERAGE(1,5),IF(online_course_student_data_1!M743&gt;5,"5",online_course_student_data_1!M743))</f>
        <v>2</v>
      </c>
      <c r="N743" s="5">
        <f>LEN(online_course_student_data_1!N743)-LEN(SUBSTITUTE(online_course_student_data_1!N743,",",""))+1</f>
        <v>4</v>
      </c>
      <c r="O743" s="5" t="str" cm="1">
        <f t="array" ref="O743">_xlfn.IFS(OR(ISBLANK(online_course_student_data_1!F743),online_course_student_data_1!F743=0),"Unknown",AND(online_course_student_data_1!F743&gt;=18,online_course_student_data_1!F743&lt;=22),"Student",AND(online_course_student_data_1!F743&gt;=23,online_course_student_data_1!F743&lt;=30),"Early Career",AND(online_course_student_data_1!F743&gt;=31,online_course_student_data_1!F743&lt;=40),"Mid Career",online_course_student_data_1!F743&gt;=41,"Senior")</f>
        <v>Senior</v>
      </c>
      <c r="P743" s="5" t="str" cm="1">
        <f t="array" ref="P743">_xlfn.IFS(AND((J743*100)+K743&gt;0,(J743*100)+K743&lt;=5),"Low",AND((J743*100)+K743&gt;5,(J743*100)+K743&lt;=15),"Medium",(J743*100)+K743&gt;15,"High")</f>
        <v>High</v>
      </c>
      <c r="Q743" s="24"/>
    </row>
    <row r="744" spans="1:17" x14ac:dyDescent="0.25">
      <c r="A744" s="4" t="s">
        <v>3191</v>
      </c>
      <c r="B744" s="5" t="str">
        <f>TRIM(PROPER(online_course_student_data_1!$B744))</f>
        <v>Anita Rodriguez</v>
      </c>
      <c r="C744" s="4" t="str">
        <f>TRIM(CLEAN(online_course_student_data_1!$C744))</f>
        <v>willisrhonda@roth.com</v>
      </c>
      <c r="D744" s="5" t="str">
        <f>IF(LEFT(online_course_student_data_1!$D744,1)="F","Female","Male")</f>
        <v>Female</v>
      </c>
      <c r="E744" s="4" t="str">
        <f>IF(online_course_student_data_1!$E744="us","USA",IF(online_course_student_data_1!$E744="IN","INDIA",UPPER(online_course_student_data_1!$E744)))</f>
        <v>UK</v>
      </c>
      <c r="F744" s="13">
        <f>IF(OR(ISBLANK(online_course_student_data_1!F744),online_course_student_data_1!F744=0),ROUND(AVERAGE(online_course_student_data_1!F$2:F$1201),0),online_course_student_data_1!F744)</f>
        <v>16</v>
      </c>
      <c r="G744" s="10">
        <v>45057</v>
      </c>
      <c r="H744" s="5" t="str">
        <f>TRIM(online_course_student_data_1!H744)</f>
        <v>SEO Fundamentals</v>
      </c>
      <c r="I744" s="5" t="str">
        <f>PROPER(TRIM(online_course_student_data_1!I744))</f>
        <v>Marketing</v>
      </c>
      <c r="J744" s="22">
        <f>IF(online_course_student_data_1!J744&gt;100%,online_course_student_data_1!J744/100,online_course_student_data_1!J744)</f>
        <v>0.49</v>
      </c>
      <c r="K744" s="11">
        <f>IF(online_course_student_data_1!K744&gt;2,online_course_student_data_1!K744/60,online_course_student_data_1!K744)</f>
        <v>1</v>
      </c>
      <c r="L744" s="4" t="s">
        <v>32</v>
      </c>
      <c r="M744" s="25">
        <f>IF(ISBLANK(online_course_student_data_1!M744),AVERAGE(1,5),IF(online_course_student_data_1!M744&gt;5,"5",online_course_student_data_1!M744))</f>
        <v>2</v>
      </c>
      <c r="N744" s="5">
        <f>LEN(online_course_student_data_1!N744)-LEN(SUBSTITUTE(online_course_student_data_1!N744,",",""))+1</f>
        <v>1</v>
      </c>
      <c r="O744" s="5" t="str" cm="1">
        <f t="array" ref="O744">_xlfn.IFS(OR(ISBLANK(online_course_student_data_1!F744),online_course_student_data_1!F744=0),"Unknown",AND(online_course_student_data_1!F744&gt;=18,online_course_student_data_1!F744&lt;=22),"Student",AND(online_course_student_data_1!F744&gt;=23,online_course_student_data_1!F744&lt;=30),"Early Career",AND(online_course_student_data_1!F744&gt;=31,online_course_student_data_1!F744&lt;=40),"Mid Career",online_course_student_data_1!F744&gt;=41,"Senior")</f>
        <v>Unknown</v>
      </c>
      <c r="P744" s="5" t="str" cm="1">
        <f t="array" ref="P744">_xlfn.IFS(AND((J744*100)+K744&gt;0,(J744*100)+K744&lt;=5),"Low",AND((J744*100)+K744&gt;5,(J744*100)+K744&lt;=15),"Medium",(J744*100)+K744&gt;15,"High")</f>
        <v>High</v>
      </c>
      <c r="Q744" s="24"/>
    </row>
    <row r="745" spans="1:17" x14ac:dyDescent="0.25">
      <c r="A745" s="4" t="s">
        <v>3194</v>
      </c>
      <c r="B745" s="5" t="str">
        <f>TRIM(PROPER(online_course_student_data_1!$B745))</f>
        <v>John Juarez</v>
      </c>
      <c r="C745" s="4" t="str">
        <f>TRIM(CLEAN(online_course_student_data_1!$C745))</f>
        <v>andersonrobert@king.net</v>
      </c>
      <c r="D745" s="5" t="str">
        <f>IF(LEFT(online_course_student_data_1!$D745,1)="F","Female","Male")</f>
        <v>Male</v>
      </c>
      <c r="E745" s="4" t="str">
        <f>IF(online_course_student_data_1!$E745="us","USA",IF(online_course_student_data_1!$E745="IN","INDIA",UPPER(online_course_student_data_1!$E745)))</f>
        <v>CANADA</v>
      </c>
      <c r="F745" s="13">
        <f>IF(OR(ISBLANK(online_course_student_data_1!F745),online_course_student_data_1!F745=0),ROUND(AVERAGE(online_course_student_data_1!F$2:F$1201),0),online_course_student_data_1!F745)</f>
        <v>23</v>
      </c>
      <c r="G745" s="10">
        <v>44569</v>
      </c>
      <c r="H745" s="5" t="str">
        <f>TRIM(online_course_student_data_1!H745)</f>
        <v>Python for Data Science</v>
      </c>
      <c r="I745" s="5" t="str">
        <f>PROPER(TRIM(online_course_student_data_1!I745))</f>
        <v>Data Science</v>
      </c>
      <c r="J745" s="22">
        <f>IF(online_course_student_data_1!J745&gt;100%,online_course_student_data_1!J745/100,online_course_student_data_1!J745)</f>
        <v>1</v>
      </c>
      <c r="K745" s="11">
        <f>IF(online_course_student_data_1!K745&gt;2,online_course_student_data_1!K745/60,online_course_student_data_1!K745)</f>
        <v>0.75</v>
      </c>
      <c r="L745" s="4" t="s">
        <v>32</v>
      </c>
      <c r="M745" s="25">
        <f>IF(ISBLANK(online_course_student_data_1!M745),AVERAGE(1,5),IF(online_course_student_data_1!M745&gt;5,"5",online_course_student_data_1!M745))</f>
        <v>1</v>
      </c>
      <c r="N745" s="5">
        <f>LEN(online_course_student_data_1!N745)-LEN(SUBSTITUTE(online_course_student_data_1!N745,",",""))+1</f>
        <v>5</v>
      </c>
      <c r="O745" s="5" t="str" cm="1">
        <f t="array" ref="O745">_xlfn.IFS(OR(ISBLANK(online_course_student_data_1!F745),online_course_student_data_1!F745=0),"Unknown",AND(online_course_student_data_1!F745&gt;=18,online_course_student_data_1!F745&lt;=22),"Student",AND(online_course_student_data_1!F745&gt;=23,online_course_student_data_1!F745&lt;=30),"Early Career",AND(online_course_student_data_1!F745&gt;=31,online_course_student_data_1!F745&lt;=40),"Mid Career",online_course_student_data_1!F745&gt;=41,"Senior")</f>
        <v>Early Career</v>
      </c>
      <c r="P745" s="5" t="str" cm="1">
        <f t="array" ref="P745">_xlfn.IFS(AND((J745*100)+K745&gt;0,(J745*100)+K745&lt;=5),"Low",AND((J745*100)+K745&gt;5,(J745*100)+K745&lt;=15),"Medium",(J745*100)+K745&gt;15,"High")</f>
        <v>High</v>
      </c>
      <c r="Q745" s="24"/>
    </row>
    <row r="746" spans="1:17" x14ac:dyDescent="0.25">
      <c r="A746" s="4" t="s">
        <v>3197</v>
      </c>
      <c r="B746" s="5" t="str">
        <f>TRIM(PROPER(online_course_student_data_1!$B746))</f>
        <v>Susan Jones</v>
      </c>
      <c r="C746" s="4" t="str">
        <f>TRIM(CLEAN(online_course_student_data_1!$C746))</f>
        <v>jacksonjoshua@gmail.com</v>
      </c>
      <c r="D746" s="5" t="str">
        <f>IF(LEFT(online_course_student_data_1!$D746,1)="F","Female","Male")</f>
        <v>Female</v>
      </c>
      <c r="E746" s="4" t="str">
        <f>IF(online_course_student_data_1!$E746="us","USA",IF(online_course_student_data_1!$E746="IN","INDIA",UPPER(online_course_student_data_1!$E746)))</f>
        <v>UK</v>
      </c>
      <c r="F746" s="13">
        <f>IF(OR(ISBLANK(online_course_student_data_1!F746),online_course_student_data_1!F746=0),ROUND(AVERAGE(online_course_student_data_1!F$2:F$1201),0),online_course_student_data_1!F746)</f>
        <v>16</v>
      </c>
      <c r="G746" s="10">
        <v>45197</v>
      </c>
      <c r="H746" s="5" t="str">
        <f>TRIM(online_course_student_data_1!H746)</f>
        <v>Startup Strategy</v>
      </c>
      <c r="I746" s="5" t="str">
        <f>PROPER(TRIM(online_course_student_data_1!I746))</f>
        <v>Business</v>
      </c>
      <c r="J746" s="22">
        <f>IF(online_course_student_data_1!J746&gt;100%,online_course_student_data_1!J746/100,online_course_student_data_1!J746)</f>
        <v>0.57999999999999996</v>
      </c>
      <c r="K746" s="11">
        <f>IF(online_course_student_data_1!K746&gt;2,online_course_student_data_1!K746/60,online_course_student_data_1!K746)</f>
        <v>1.5</v>
      </c>
      <c r="L746" s="4" t="s">
        <v>32</v>
      </c>
      <c r="M746" s="25">
        <f>IF(ISBLANK(online_course_student_data_1!M746),AVERAGE(1,5),IF(online_course_student_data_1!M746&gt;5,"5",online_course_student_data_1!M746))</f>
        <v>3</v>
      </c>
      <c r="N746" s="5">
        <f>LEN(online_course_student_data_1!N746)-LEN(SUBSTITUTE(online_course_student_data_1!N746,",",""))+1</f>
        <v>2</v>
      </c>
      <c r="O746" s="5" t="str" cm="1">
        <f t="array" ref="O746">_xlfn.IFS(OR(ISBLANK(online_course_student_data_1!F746),online_course_student_data_1!F746=0),"Unknown",AND(online_course_student_data_1!F746&gt;=18,online_course_student_data_1!F746&lt;=22),"Student",AND(online_course_student_data_1!F746&gt;=23,online_course_student_data_1!F746&lt;=30),"Early Career",AND(online_course_student_data_1!F746&gt;=31,online_course_student_data_1!F746&lt;=40),"Mid Career",online_course_student_data_1!F746&gt;=41,"Senior")</f>
        <v>Unknown</v>
      </c>
      <c r="P746" s="5" t="str" cm="1">
        <f t="array" ref="P746">_xlfn.IFS(AND((J746*100)+K746&gt;0,(J746*100)+K746&lt;=5),"Low",AND((J746*100)+K746&gt;5,(J746*100)+K746&lt;=15),"Medium",(J746*100)+K746&gt;15,"High")</f>
        <v>High</v>
      </c>
      <c r="Q746" s="24"/>
    </row>
    <row r="747" spans="1:17" x14ac:dyDescent="0.25">
      <c r="A747" s="4" t="s">
        <v>3201</v>
      </c>
      <c r="B747" s="5" t="str">
        <f>TRIM(PROPER(online_course_student_data_1!$B747))</f>
        <v>Melissa Yang</v>
      </c>
      <c r="C747" s="4" t="str">
        <f>TRIM(CLEAN(online_course_student_data_1!$C747))</f>
        <v>gcohen@gmail.com</v>
      </c>
      <c r="D747" s="5" t="str">
        <f>IF(LEFT(online_course_student_data_1!$D747,1)="F","Female","Male")</f>
        <v>Female</v>
      </c>
      <c r="E747" s="4" t="str">
        <f>IF(online_course_student_data_1!$E747="us","USA",IF(online_course_student_data_1!$E747="IN","INDIA",UPPER(online_course_student_data_1!$E747)))</f>
        <v>INDIA</v>
      </c>
      <c r="F747" s="13">
        <f>IF(OR(ISBLANK(online_course_student_data_1!F747),online_course_student_data_1!F747=0),ROUND(AVERAGE(online_course_student_data_1!F$2:F$1201),0),online_course_student_data_1!F747)</f>
        <v>16</v>
      </c>
      <c r="G747" s="10">
        <v>45107</v>
      </c>
      <c r="H747" s="5" t="str">
        <f>TRIM(online_course_student_data_1!H747)</f>
        <v>Project Management Essentials</v>
      </c>
      <c r="I747" s="5" t="str">
        <f>PROPER(TRIM(online_course_student_data_1!I747))</f>
        <v>Business</v>
      </c>
      <c r="J747" s="22">
        <f>IF(online_course_student_data_1!J747&gt;100%,online_course_student_data_1!J747/100,online_course_student_data_1!J747)</f>
        <v>0.16</v>
      </c>
      <c r="K747" s="11">
        <f>IF(online_course_student_data_1!K747&gt;2,online_course_student_data_1!K747/60,online_course_student_data_1!K747)</f>
        <v>0.75</v>
      </c>
      <c r="L747" s="4" t="s">
        <v>39</v>
      </c>
      <c r="M747" s="25">
        <f>IF(ISBLANK(online_course_student_data_1!M747),AVERAGE(1,5),IF(online_course_student_data_1!M747&gt;5,"5",online_course_student_data_1!M747))</f>
        <v>4</v>
      </c>
      <c r="N747" s="5">
        <f>LEN(online_course_student_data_1!N747)-LEN(SUBSTITUTE(online_course_student_data_1!N747,",",""))+1</f>
        <v>7</v>
      </c>
      <c r="O747" s="5" t="str" cm="1">
        <f t="array" ref="O747">_xlfn.IFS(OR(ISBLANK(online_course_student_data_1!F747),online_course_student_data_1!F747=0),"Unknown",AND(online_course_student_data_1!F747&gt;=18,online_course_student_data_1!F747&lt;=22),"Student",AND(online_course_student_data_1!F747&gt;=23,online_course_student_data_1!F747&lt;=30),"Early Career",AND(online_course_student_data_1!F747&gt;=31,online_course_student_data_1!F747&lt;=40),"Mid Career",online_course_student_data_1!F747&gt;=41,"Senior")</f>
        <v>Unknown</v>
      </c>
      <c r="P747" s="5" t="str" cm="1">
        <f t="array" ref="P747">_xlfn.IFS(AND((J747*100)+K747&gt;0,(J747*100)+K747&lt;=5),"Low",AND((J747*100)+K747&gt;5,(J747*100)+K747&lt;=15),"Medium",(J747*100)+K747&gt;15,"High")</f>
        <v>High</v>
      </c>
      <c r="Q747" s="24"/>
    </row>
    <row r="748" spans="1:17" x14ac:dyDescent="0.25">
      <c r="A748" s="4" t="s">
        <v>3206</v>
      </c>
      <c r="B748" s="5" t="str">
        <f>TRIM(PROPER(online_course_student_data_1!$B748))</f>
        <v>Jeanette Lawson</v>
      </c>
      <c r="C748" s="4" t="str">
        <f>TRIM(CLEAN(online_course_student_data_1!$C748))</f>
        <v>adamarmstrong@horton.info</v>
      </c>
      <c r="D748" s="5" t="str">
        <f>IF(LEFT(online_course_student_data_1!$D748,1)="F","Female","Male")</f>
        <v>Male</v>
      </c>
      <c r="E748" s="4" t="str">
        <f>IF(online_course_student_data_1!$E748="us","USA",IF(online_course_student_data_1!$E748="IN","INDIA",UPPER(online_course_student_data_1!$E748)))</f>
        <v>UK</v>
      </c>
      <c r="F748" s="13">
        <f>IF(OR(ISBLANK(online_course_student_data_1!F748),online_course_student_data_1!F748=0),ROUND(AVERAGE(online_course_student_data_1!F$2:F$1201),0),online_course_student_data_1!F748)</f>
        <v>45</v>
      </c>
      <c r="G748" s="10">
        <v>44915</v>
      </c>
      <c r="H748" s="5" t="str">
        <f>TRIM(online_course_student_data_1!H748)</f>
        <v>Finance 101</v>
      </c>
      <c r="I748" s="5" t="str">
        <f>PROPER(TRIM(online_course_student_data_1!I748))</f>
        <v>Business</v>
      </c>
      <c r="J748" s="22">
        <f>IF(online_course_student_data_1!J748&gt;100%,online_course_student_data_1!J748/100,online_course_student_data_1!J748)</f>
        <v>7.0000000000000007E-2</v>
      </c>
      <c r="K748" s="11">
        <f>IF(online_course_student_data_1!K748&gt;2,online_course_student_data_1!K748/60,online_course_student_data_1!K748)</f>
        <v>0.75</v>
      </c>
      <c r="L748" s="4" t="s">
        <v>39</v>
      </c>
      <c r="M748" s="25">
        <f>IF(ISBLANK(online_course_student_data_1!M748),AVERAGE(1,5),IF(online_course_student_data_1!M748&gt;5,"5",online_course_student_data_1!M748))</f>
        <v>3</v>
      </c>
      <c r="N748" s="5">
        <f>LEN(online_course_student_data_1!N748)-LEN(SUBSTITUTE(online_course_student_data_1!N748,",",""))+1</f>
        <v>1</v>
      </c>
      <c r="O748" s="5" t="str" cm="1">
        <f t="array" ref="O748">_xlfn.IFS(OR(ISBLANK(online_course_student_data_1!F748),online_course_student_data_1!F748=0),"Unknown",AND(online_course_student_data_1!F748&gt;=18,online_course_student_data_1!F748&lt;=22),"Student",AND(online_course_student_data_1!F748&gt;=23,online_course_student_data_1!F748&lt;=30),"Early Career",AND(online_course_student_data_1!F748&gt;=31,online_course_student_data_1!F748&lt;=40),"Mid Career",online_course_student_data_1!F748&gt;=41,"Senior")</f>
        <v>Senior</v>
      </c>
      <c r="P748" s="5" t="str" cm="1">
        <f t="array" ref="P748">_xlfn.IFS(AND((J748*100)+K748&gt;0,(J748*100)+K748&lt;=5),"Low",AND((J748*100)+K748&gt;5,(J748*100)+K748&lt;=15),"Medium",(J748*100)+K748&gt;15,"High")</f>
        <v>Medium</v>
      </c>
      <c r="Q748" s="24"/>
    </row>
    <row r="749" spans="1:17" x14ac:dyDescent="0.25">
      <c r="A749" s="4" t="s">
        <v>3209</v>
      </c>
      <c r="B749" s="5" t="str">
        <f>TRIM(PROPER(online_course_student_data_1!$B749))</f>
        <v>Daniel Erickson</v>
      </c>
      <c r="C749" s="4" t="str">
        <f>TRIM(CLEAN(online_course_student_data_1!$C749))</f>
        <v>jeffreyferguson@williams-hernandez.com</v>
      </c>
      <c r="D749" s="5" t="str">
        <f>IF(LEFT(online_course_student_data_1!$D749,1)="F","Female","Male")</f>
        <v>Female</v>
      </c>
      <c r="E749" s="4" t="str">
        <f>IF(online_course_student_data_1!$E749="us","USA",IF(online_course_student_data_1!$E749="IN","INDIA",UPPER(online_course_student_data_1!$E749)))</f>
        <v>USA</v>
      </c>
      <c r="F749" s="13">
        <f>IF(OR(ISBLANK(online_course_student_data_1!F749),online_course_student_data_1!F749=0),ROUND(AVERAGE(online_course_student_data_1!F$2:F$1201),0),online_course_student_data_1!F749)</f>
        <v>20</v>
      </c>
      <c r="G749" s="10">
        <v>45440</v>
      </c>
      <c r="H749" s="5" t="str">
        <f>TRIM(online_course_student_data_1!H749)</f>
        <v>SEO Fundamentals</v>
      </c>
      <c r="I749" s="5" t="str">
        <f>PROPER(TRIM(online_course_student_data_1!I749))</f>
        <v>Marketing</v>
      </c>
      <c r="J749" s="22">
        <f>IF(online_course_student_data_1!J749&gt;100%,online_course_student_data_1!J749/100,online_course_student_data_1!J749)</f>
        <v>0.59</v>
      </c>
      <c r="K749" s="11">
        <f>IF(online_course_student_data_1!K749&gt;2,online_course_student_data_1!K749/60,online_course_student_data_1!K749)</f>
        <v>1.5</v>
      </c>
      <c r="L749" s="4" t="s">
        <v>39</v>
      </c>
      <c r="M749" s="25">
        <f>IF(ISBLANK(online_course_student_data_1!M749),AVERAGE(1,5),IF(online_course_student_data_1!M749&gt;5,"5",online_course_student_data_1!M749))</f>
        <v>3</v>
      </c>
      <c r="N749" s="5">
        <f>LEN(online_course_student_data_1!N749)-LEN(SUBSTITUTE(online_course_student_data_1!N749,",",""))+1</f>
        <v>2</v>
      </c>
      <c r="O749" s="5" t="str" cm="1">
        <f t="array" ref="O749">_xlfn.IFS(OR(ISBLANK(online_course_student_data_1!F749),online_course_student_data_1!F749=0),"Unknown",AND(online_course_student_data_1!F749&gt;=18,online_course_student_data_1!F749&lt;=22),"Student",AND(online_course_student_data_1!F749&gt;=23,online_course_student_data_1!F749&lt;=30),"Early Career",AND(online_course_student_data_1!F749&gt;=31,online_course_student_data_1!F749&lt;=40),"Mid Career",online_course_student_data_1!F749&gt;=41,"Senior")</f>
        <v>Student</v>
      </c>
      <c r="P749" s="5" t="str" cm="1">
        <f t="array" ref="P749">_xlfn.IFS(AND((J749*100)+K749&gt;0,(J749*100)+K749&lt;=5),"Low",AND((J749*100)+K749&gt;5,(J749*100)+K749&lt;=15),"Medium",(J749*100)+K749&gt;15,"High")</f>
        <v>High</v>
      </c>
      <c r="Q749" s="24"/>
    </row>
    <row r="750" spans="1:17" x14ac:dyDescent="0.25">
      <c r="A750" s="4" t="s">
        <v>3214</v>
      </c>
      <c r="B750" s="5" t="str">
        <f>TRIM(PROPER(online_course_student_data_1!$B750))</f>
        <v>Danielle Colon</v>
      </c>
      <c r="C750" s="4" t="str">
        <f>TRIM(CLEAN(online_course_student_data_1!$C750))</f>
        <v>wongcynthia@nguyen-potts.net</v>
      </c>
      <c r="D750" s="5" t="str">
        <f>IF(LEFT(online_course_student_data_1!$D750,1)="F","Female","Male")</f>
        <v>Female</v>
      </c>
      <c r="E750" s="4" t="str">
        <f>IF(online_course_student_data_1!$E750="us","USA",IF(online_course_student_data_1!$E750="IN","INDIA",UPPER(online_course_student_data_1!$E750)))</f>
        <v>USA</v>
      </c>
      <c r="F750" s="13">
        <f>IF(OR(ISBLANK(online_course_student_data_1!F750),online_course_student_data_1!F750=0),ROUND(AVERAGE(online_course_student_data_1!F$2:F$1201),0),online_course_student_data_1!F750)</f>
        <v>16</v>
      </c>
      <c r="G750" s="10">
        <v>44864</v>
      </c>
      <c r="H750" s="5" t="str">
        <f>TRIM(online_course_student_data_1!H750)</f>
        <v>Graphic Design Basics</v>
      </c>
      <c r="I750" s="5" t="str">
        <f>PROPER(TRIM(online_course_student_data_1!I750))</f>
        <v>Design</v>
      </c>
      <c r="J750" s="22">
        <f>IF(online_course_student_data_1!J750&gt;100%,online_course_student_data_1!J750/100,online_course_student_data_1!J750)</f>
        <v>0.43</v>
      </c>
      <c r="K750" s="11">
        <f>IF(online_course_student_data_1!K750&gt;2,online_course_student_data_1!K750/60,online_course_student_data_1!K750)</f>
        <v>2</v>
      </c>
      <c r="L750" s="4" t="s">
        <v>39</v>
      </c>
      <c r="M750" s="25">
        <f>IF(ISBLANK(online_course_student_data_1!M750),AVERAGE(1,5),IF(online_course_student_data_1!M750&gt;5,"5",online_course_student_data_1!M750))</f>
        <v>5</v>
      </c>
      <c r="N750" s="5">
        <f>LEN(online_course_student_data_1!N750)-LEN(SUBSTITUTE(online_course_student_data_1!N750,",",""))+1</f>
        <v>7</v>
      </c>
      <c r="O750" s="5" t="str" cm="1">
        <f t="array" ref="O750">_xlfn.IFS(OR(ISBLANK(online_course_student_data_1!F750),online_course_student_data_1!F750=0),"Unknown",AND(online_course_student_data_1!F750&gt;=18,online_course_student_data_1!F750&lt;=22),"Student",AND(online_course_student_data_1!F750&gt;=23,online_course_student_data_1!F750&lt;=30),"Early Career",AND(online_course_student_data_1!F750&gt;=31,online_course_student_data_1!F750&lt;=40),"Mid Career",online_course_student_data_1!F750&gt;=41,"Senior")</f>
        <v>Unknown</v>
      </c>
      <c r="P750" s="5" t="str" cm="1">
        <f t="array" ref="P750">_xlfn.IFS(AND((J750*100)+K750&gt;0,(J750*100)+K750&lt;=5),"Low",AND((J750*100)+K750&gt;5,(J750*100)+K750&lt;=15),"Medium",(J750*100)+K750&gt;15,"High")</f>
        <v>High</v>
      </c>
      <c r="Q750" s="24"/>
    </row>
    <row r="751" spans="1:17" x14ac:dyDescent="0.25">
      <c r="A751" s="4" t="s">
        <v>3219</v>
      </c>
      <c r="B751" s="5" t="str">
        <f>TRIM(PROPER(online_course_student_data_1!$B751))</f>
        <v>Erika Brown</v>
      </c>
      <c r="C751" s="4" t="str">
        <f>TRIM(CLEAN(online_course_student_data_1!$C751))</f>
        <v>jeffrey42@bonilla-medina.org</v>
      </c>
      <c r="D751" s="5" t="str">
        <f>IF(LEFT(online_course_student_data_1!$D751,1)="F","Female","Male")</f>
        <v>Female</v>
      </c>
      <c r="E751" s="4" t="str">
        <f>IF(online_course_student_data_1!$E751="us","USA",IF(online_course_student_data_1!$E751="IN","INDIA",UPPER(online_course_student_data_1!$E751)))</f>
        <v>USA</v>
      </c>
      <c r="F751" s="13">
        <f>IF(OR(ISBLANK(online_course_student_data_1!F751),online_course_student_data_1!F751=0),ROUND(AVERAGE(online_course_student_data_1!F$2:F$1201),0),online_course_student_data_1!F751)</f>
        <v>33</v>
      </c>
      <c r="G751" s="10">
        <v>45068</v>
      </c>
      <c r="H751" s="5" t="str">
        <f>TRIM(online_course_student_data_1!H751)</f>
        <v>Graphic Design Basics</v>
      </c>
      <c r="I751" s="5" t="str">
        <f>PROPER(TRIM(online_course_student_data_1!I751))</f>
        <v>Design</v>
      </c>
      <c r="J751" s="22">
        <f>IF(online_course_student_data_1!J751&gt;100%,online_course_student_data_1!J751/100,online_course_student_data_1!J751)</f>
        <v>0.76</v>
      </c>
      <c r="K751" s="11">
        <f>IF(online_course_student_data_1!K751&gt;2,online_course_student_data_1!K751/60,online_course_student_data_1!K751)</f>
        <v>2</v>
      </c>
      <c r="L751" s="4" t="s">
        <v>32</v>
      </c>
      <c r="M751" s="25" t="str">
        <f>IF(ISBLANK(online_course_student_data_1!M751),AVERAGE(1,5),IF(online_course_student_data_1!M751&gt;5,"5",online_course_student_data_1!M751))</f>
        <v>5</v>
      </c>
      <c r="N751" s="5">
        <f>LEN(online_course_student_data_1!N751)-LEN(SUBSTITUTE(online_course_student_data_1!N751,",",""))+1</f>
        <v>4</v>
      </c>
      <c r="O751" s="5" t="str" cm="1">
        <f t="array" ref="O751">_xlfn.IFS(OR(ISBLANK(online_course_student_data_1!F751),online_course_student_data_1!F751=0),"Unknown",AND(online_course_student_data_1!F751&gt;=18,online_course_student_data_1!F751&lt;=22),"Student",AND(online_course_student_data_1!F751&gt;=23,online_course_student_data_1!F751&lt;=30),"Early Career",AND(online_course_student_data_1!F751&gt;=31,online_course_student_data_1!F751&lt;=40),"Mid Career",online_course_student_data_1!F751&gt;=41,"Senior")</f>
        <v>Mid Career</v>
      </c>
      <c r="P751" s="5" t="str" cm="1">
        <f t="array" ref="P751">_xlfn.IFS(AND((J751*100)+K751&gt;0,(J751*100)+K751&lt;=5),"Low",AND((J751*100)+K751&gt;5,(J751*100)+K751&lt;=15),"Medium",(J751*100)+K751&gt;15,"High")</f>
        <v>High</v>
      </c>
      <c r="Q751" s="24"/>
    </row>
    <row r="752" spans="1:17" x14ac:dyDescent="0.25">
      <c r="A752" s="4" t="s">
        <v>3223</v>
      </c>
      <c r="B752" s="5" t="str">
        <f>TRIM(PROPER(online_course_student_data_1!$B752))</f>
        <v>Dawn Sims</v>
      </c>
      <c r="C752" s="4" t="str">
        <f>TRIM(CLEAN(online_course_student_data_1!$C752))</f>
        <v>rwalker@perkins.com</v>
      </c>
      <c r="D752" s="5" t="str">
        <f>IF(LEFT(online_course_student_data_1!$D752,1)="F","Female","Male")</f>
        <v>Female</v>
      </c>
      <c r="E752" s="4" t="str">
        <f>IF(online_course_student_data_1!$E752="us","USA",IF(online_course_student_data_1!$E752="IN","INDIA",UPPER(online_course_student_data_1!$E752)))</f>
        <v>USA</v>
      </c>
      <c r="F752" s="13">
        <f>IF(OR(ISBLANK(online_course_student_data_1!F752),online_course_student_data_1!F752=0),ROUND(AVERAGE(online_course_student_data_1!F$2:F$1201),0),online_course_student_data_1!F752)</f>
        <v>34</v>
      </c>
      <c r="G752" s="10">
        <v>44823</v>
      </c>
      <c r="H752" s="5" t="str">
        <f>TRIM(online_course_student_data_1!H752)</f>
        <v>UI/UX Fundamentals</v>
      </c>
      <c r="I752" s="5" t="str">
        <f>PROPER(TRIM(online_course_student_data_1!I752))</f>
        <v>Design</v>
      </c>
      <c r="J752" s="22">
        <f>IF(online_course_student_data_1!J752&gt;100%,online_course_student_data_1!J752/100,online_course_student_data_1!J752)</f>
        <v>0.18</v>
      </c>
      <c r="K752" s="11">
        <f>IF(online_course_student_data_1!K752&gt;2,online_course_student_data_1!K752/60,online_course_student_data_1!K752)</f>
        <v>1</v>
      </c>
      <c r="L752" s="4" t="s">
        <v>32</v>
      </c>
      <c r="M752" s="25">
        <f>IF(ISBLANK(online_course_student_data_1!M752),AVERAGE(1,5),IF(online_course_student_data_1!M752&gt;5,"5",online_course_student_data_1!M752))</f>
        <v>1</v>
      </c>
      <c r="N752" s="5">
        <f>LEN(online_course_student_data_1!N752)-LEN(SUBSTITUTE(online_course_student_data_1!N752,",",""))+1</f>
        <v>5</v>
      </c>
      <c r="O752" s="5" t="str" cm="1">
        <f t="array" ref="O752">_xlfn.IFS(OR(ISBLANK(online_course_student_data_1!F752),online_course_student_data_1!F752=0),"Unknown",AND(online_course_student_data_1!F752&gt;=18,online_course_student_data_1!F752&lt;=22),"Student",AND(online_course_student_data_1!F752&gt;=23,online_course_student_data_1!F752&lt;=30),"Early Career",AND(online_course_student_data_1!F752&gt;=31,online_course_student_data_1!F752&lt;=40),"Mid Career",online_course_student_data_1!F752&gt;=41,"Senior")</f>
        <v>Mid Career</v>
      </c>
      <c r="P752" s="5" t="str" cm="1">
        <f t="array" ref="P752">_xlfn.IFS(AND((J752*100)+K752&gt;0,(J752*100)+K752&lt;=5),"Low",AND((J752*100)+K752&gt;5,(J752*100)+K752&lt;=15),"Medium",(J752*100)+K752&gt;15,"High")</f>
        <v>High</v>
      </c>
      <c r="Q752" s="24"/>
    </row>
    <row r="753" spans="1:17" x14ac:dyDescent="0.25">
      <c r="A753" s="4" t="s">
        <v>3226</v>
      </c>
      <c r="B753" s="5" t="str">
        <f>TRIM(PROPER(online_course_student_data_1!$B753))</f>
        <v>Steven Davis</v>
      </c>
      <c r="C753" s="4" t="str">
        <f>TRIM(CLEAN(online_course_student_data_1!$C753))</f>
        <v>llopez@hudson.com</v>
      </c>
      <c r="D753" s="5" t="str">
        <f>IF(LEFT(online_course_student_data_1!$D753,1)="F","Female","Male")</f>
        <v>Male</v>
      </c>
      <c r="E753" s="4" t="str">
        <f>IF(online_course_student_data_1!$E753="us","USA",IF(online_course_student_data_1!$E753="IN","INDIA",UPPER(online_course_student_data_1!$E753)))</f>
        <v>UK</v>
      </c>
      <c r="F753" s="13">
        <f>IF(OR(ISBLANK(online_course_student_data_1!F753),online_course_student_data_1!F753=0),ROUND(AVERAGE(online_course_student_data_1!F$2:F$1201),0),online_course_student_data_1!F753)</f>
        <v>16</v>
      </c>
      <c r="G753" s="10">
        <v>45350</v>
      </c>
      <c r="H753" s="5" t="str">
        <f>TRIM(online_course_student_data_1!H753)</f>
        <v>HTML &amp; CSS Basics</v>
      </c>
      <c r="I753" s="5" t="str">
        <f>PROPER(TRIM(online_course_student_data_1!I753))</f>
        <v>Web Development</v>
      </c>
      <c r="J753" s="22">
        <f>IF(online_course_student_data_1!J753&gt;100%,online_course_student_data_1!J753/100,online_course_student_data_1!J753)</f>
        <v>0.96</v>
      </c>
      <c r="K753" s="11">
        <f>IF(online_course_student_data_1!K753&gt;2,online_course_student_data_1!K753/60,online_course_student_data_1!K753)</f>
        <v>2</v>
      </c>
      <c r="L753" s="4" t="s">
        <v>39</v>
      </c>
      <c r="M753" s="25">
        <f>IF(ISBLANK(online_course_student_data_1!M753),AVERAGE(1,5),IF(online_course_student_data_1!M753&gt;5,"5",online_course_student_data_1!M753))</f>
        <v>3</v>
      </c>
      <c r="N753" s="5">
        <f>LEN(online_course_student_data_1!N753)-LEN(SUBSTITUTE(online_course_student_data_1!N753,",",""))+1</f>
        <v>2</v>
      </c>
      <c r="O753" s="5" t="str" cm="1">
        <f t="array" ref="O753">_xlfn.IFS(OR(ISBLANK(online_course_student_data_1!F753),online_course_student_data_1!F753=0),"Unknown",AND(online_course_student_data_1!F753&gt;=18,online_course_student_data_1!F753&lt;=22),"Student",AND(online_course_student_data_1!F753&gt;=23,online_course_student_data_1!F753&lt;=30),"Early Career",AND(online_course_student_data_1!F753&gt;=31,online_course_student_data_1!F753&lt;=40),"Mid Career",online_course_student_data_1!F753&gt;=41,"Senior")</f>
        <v>Unknown</v>
      </c>
      <c r="P753" s="5" t="str" cm="1">
        <f t="array" ref="P753">_xlfn.IFS(AND((J753*100)+K753&gt;0,(J753*100)+K753&lt;=5),"Low",AND((J753*100)+K753&gt;5,(J753*100)+K753&lt;=15),"Medium",(J753*100)+K753&gt;15,"High")</f>
        <v>High</v>
      </c>
      <c r="Q753" s="24"/>
    </row>
    <row r="754" spans="1:17" x14ac:dyDescent="0.25">
      <c r="A754" s="4" t="s">
        <v>3230</v>
      </c>
      <c r="B754" s="5" t="str">
        <f>TRIM(PROPER(online_course_student_data_1!$B754))</f>
        <v>Ruth Mcdaniel</v>
      </c>
      <c r="C754" s="4" t="str">
        <f>TRIM(CLEAN(online_course_student_data_1!$C754))</f>
        <v>thomasronald@stout-waller.com</v>
      </c>
      <c r="D754" s="5" t="str">
        <f>IF(LEFT(online_course_student_data_1!$D754,1)="F","Female","Male")</f>
        <v>Male</v>
      </c>
      <c r="E754" s="4" t="str">
        <f>IF(online_course_student_data_1!$E754="us","USA",IF(online_course_student_data_1!$E754="IN","INDIA",UPPER(online_course_student_data_1!$E754)))</f>
        <v>INDIA</v>
      </c>
      <c r="F754" s="13">
        <f>IF(OR(ISBLANK(online_course_student_data_1!F754),online_course_student_data_1!F754=0),ROUND(AVERAGE(online_course_student_data_1!F$2:F$1201),0),online_course_student_data_1!F754)</f>
        <v>16</v>
      </c>
      <c r="G754" s="10">
        <v>45809</v>
      </c>
      <c r="H754" s="5" t="str">
        <f>TRIM(online_course_student_data_1!H754)</f>
        <v>UI/UX Fundamentals</v>
      </c>
      <c r="I754" s="5" t="str">
        <f>PROPER(TRIM(online_course_student_data_1!I754))</f>
        <v>Design</v>
      </c>
      <c r="J754" s="22">
        <f>IF(online_course_student_data_1!J754&gt;100%,online_course_student_data_1!J754/100,online_course_student_data_1!J754)</f>
        <v>0.76</v>
      </c>
      <c r="K754" s="11">
        <f>IF(online_course_student_data_1!K754&gt;2,online_course_student_data_1!K754/60,online_course_student_data_1!K754)</f>
        <v>1.5</v>
      </c>
      <c r="L754" s="4" t="s">
        <v>39</v>
      </c>
      <c r="M754" s="25">
        <f>IF(ISBLANK(online_course_student_data_1!M754),AVERAGE(1,5),IF(online_course_student_data_1!M754&gt;5,"5",online_course_student_data_1!M754))</f>
        <v>2</v>
      </c>
      <c r="N754" s="5">
        <f>LEN(online_course_student_data_1!N754)-LEN(SUBSTITUTE(online_course_student_data_1!N754,",",""))+1</f>
        <v>7</v>
      </c>
      <c r="O754" s="5" t="str" cm="1">
        <f t="array" ref="O754">_xlfn.IFS(OR(ISBLANK(online_course_student_data_1!F754),online_course_student_data_1!F754=0),"Unknown",AND(online_course_student_data_1!F754&gt;=18,online_course_student_data_1!F754&lt;=22),"Student",AND(online_course_student_data_1!F754&gt;=23,online_course_student_data_1!F754&lt;=30),"Early Career",AND(online_course_student_data_1!F754&gt;=31,online_course_student_data_1!F754&lt;=40),"Mid Career",online_course_student_data_1!F754&gt;=41,"Senior")</f>
        <v>Unknown</v>
      </c>
      <c r="P754" s="5" t="str" cm="1">
        <f t="array" ref="P754">_xlfn.IFS(AND((J754*100)+K754&gt;0,(J754*100)+K754&lt;=5),"Low",AND((J754*100)+K754&gt;5,(J754*100)+K754&lt;=15),"Medium",(J754*100)+K754&gt;15,"High")</f>
        <v>High</v>
      </c>
      <c r="Q754" s="24"/>
    </row>
    <row r="755" spans="1:17" x14ac:dyDescent="0.25">
      <c r="A755" s="4" t="s">
        <v>3234</v>
      </c>
      <c r="B755" s="5" t="str">
        <f>TRIM(PROPER(online_course_student_data_1!$B755))</f>
        <v>Brett Cruz</v>
      </c>
      <c r="C755" s="4" t="str">
        <f>TRIM(CLEAN(online_course_student_data_1!$C755))</f>
        <v>hinesdeanna@anderson.com</v>
      </c>
      <c r="D755" s="5" t="str">
        <f>IF(LEFT(online_course_student_data_1!$D755,1)="F","Female","Male")</f>
        <v>Male</v>
      </c>
      <c r="E755" s="4" t="str">
        <f>IF(online_course_student_data_1!$E755="us","USA",IF(online_course_student_data_1!$E755="IN","INDIA",UPPER(online_course_student_data_1!$E755)))</f>
        <v>CANADA</v>
      </c>
      <c r="F755" s="13">
        <f>IF(OR(ISBLANK(online_course_student_data_1!F755),online_course_student_data_1!F755=0),ROUND(AVERAGE(online_course_student_data_1!F$2:F$1201),0),online_course_student_data_1!F755)</f>
        <v>16</v>
      </c>
      <c r="G755" s="10">
        <v>45358</v>
      </c>
      <c r="H755" s="5" t="str">
        <f>TRIM(online_course_student_data_1!H755)</f>
        <v>Startup Strategy</v>
      </c>
      <c r="I755" s="5" t="str">
        <f>PROPER(TRIM(online_course_student_data_1!I755))</f>
        <v>Business</v>
      </c>
      <c r="J755" s="22">
        <f>IF(online_course_student_data_1!J755&gt;100%,online_course_student_data_1!J755/100,online_course_student_data_1!J755)</f>
        <v>0.63</v>
      </c>
      <c r="K755" s="11">
        <f>IF(online_course_student_data_1!K755&gt;2,online_course_student_data_1!K755/60,online_course_student_data_1!K755)</f>
        <v>2</v>
      </c>
      <c r="L755" s="4" t="s">
        <v>39</v>
      </c>
      <c r="M755" s="25" t="str">
        <f>IF(ISBLANK(online_course_student_data_1!M755),AVERAGE(1,5),IF(online_course_student_data_1!M755&gt;5,"5",online_course_student_data_1!M755))</f>
        <v>5</v>
      </c>
      <c r="N755" s="5">
        <f>LEN(online_course_student_data_1!N755)-LEN(SUBSTITUTE(online_course_student_data_1!N755,",",""))+1</f>
        <v>3</v>
      </c>
      <c r="O755" s="5" t="str" cm="1">
        <f t="array" ref="O755">_xlfn.IFS(OR(ISBLANK(online_course_student_data_1!F755),online_course_student_data_1!F755=0),"Unknown",AND(online_course_student_data_1!F755&gt;=18,online_course_student_data_1!F755&lt;=22),"Student",AND(online_course_student_data_1!F755&gt;=23,online_course_student_data_1!F755&lt;=30),"Early Career",AND(online_course_student_data_1!F755&gt;=31,online_course_student_data_1!F755&lt;=40),"Mid Career",online_course_student_data_1!F755&gt;=41,"Senior")</f>
        <v>Unknown</v>
      </c>
      <c r="P755" s="5" t="str" cm="1">
        <f t="array" ref="P755">_xlfn.IFS(AND((J755*100)+K755&gt;0,(J755*100)+K755&lt;=5),"Low",AND((J755*100)+K755&gt;5,(J755*100)+K755&lt;=15),"Medium",(J755*100)+K755&gt;15,"High")</f>
        <v>High</v>
      </c>
      <c r="Q755" s="24"/>
    </row>
    <row r="756" spans="1:17" x14ac:dyDescent="0.25">
      <c r="A756" s="4" t="s">
        <v>3238</v>
      </c>
      <c r="B756" s="5" t="str">
        <f>TRIM(PROPER(online_course_student_data_1!$B756))</f>
        <v>Alexandra Conner</v>
      </c>
      <c r="C756" s="4" t="str">
        <f>TRIM(CLEAN(online_course_student_data_1!$C756))</f>
        <v>harristimothy@hotmail.com</v>
      </c>
      <c r="D756" s="5" t="str">
        <f>IF(LEFT(online_course_student_data_1!$D756,1)="F","Female","Male")</f>
        <v>Male</v>
      </c>
      <c r="E756" s="4" t="str">
        <f>IF(online_course_student_data_1!$E756="us","USA",IF(online_course_student_data_1!$E756="IN","INDIA",UPPER(online_course_student_data_1!$E756)))</f>
        <v>INDIA</v>
      </c>
      <c r="F756" s="13">
        <f>IF(OR(ISBLANK(online_course_student_data_1!F756),online_course_student_data_1!F756=0),ROUND(AVERAGE(online_course_student_data_1!F$2:F$1201),0),online_course_student_data_1!F756)</f>
        <v>42</v>
      </c>
      <c r="G756" s="10">
        <v>44879</v>
      </c>
      <c r="H756" s="5" t="str">
        <f>TRIM(online_course_student_data_1!H756)</f>
        <v>React for Beginners</v>
      </c>
      <c r="I756" s="5" t="str">
        <f>PROPER(TRIM(online_course_student_data_1!I756))</f>
        <v>Web Development</v>
      </c>
      <c r="J756" s="22">
        <f>IF(online_course_student_data_1!J756&gt;100%,online_course_student_data_1!J756/100,online_course_student_data_1!J756)</f>
        <v>0.12</v>
      </c>
      <c r="K756" s="11">
        <f>IF(online_course_student_data_1!K756&gt;2,online_course_student_data_1!K756/60,online_course_student_data_1!K756)</f>
        <v>1</v>
      </c>
      <c r="L756" s="4" t="s">
        <v>39</v>
      </c>
      <c r="M756" s="25">
        <f>IF(ISBLANK(online_course_student_data_1!M756),AVERAGE(1,5),IF(online_course_student_data_1!M756&gt;5,"5",online_course_student_data_1!M756))</f>
        <v>1</v>
      </c>
      <c r="N756" s="5">
        <f>LEN(online_course_student_data_1!N756)-LEN(SUBSTITUTE(online_course_student_data_1!N756,",",""))+1</f>
        <v>8</v>
      </c>
      <c r="O756" s="5" t="str" cm="1">
        <f t="array" ref="O756">_xlfn.IFS(OR(ISBLANK(online_course_student_data_1!F756),online_course_student_data_1!F756=0),"Unknown",AND(online_course_student_data_1!F756&gt;=18,online_course_student_data_1!F756&lt;=22),"Student",AND(online_course_student_data_1!F756&gt;=23,online_course_student_data_1!F756&lt;=30),"Early Career",AND(online_course_student_data_1!F756&gt;=31,online_course_student_data_1!F756&lt;=40),"Mid Career",online_course_student_data_1!F756&gt;=41,"Senior")</f>
        <v>Senior</v>
      </c>
      <c r="P756" s="5" t="str" cm="1">
        <f t="array" ref="P756">_xlfn.IFS(AND((J756*100)+K756&gt;0,(J756*100)+K756&lt;=5),"Low",AND((J756*100)+K756&gt;5,(J756*100)+K756&lt;=15),"Medium",(J756*100)+K756&gt;15,"High")</f>
        <v>Medium</v>
      </c>
      <c r="Q756" s="24"/>
    </row>
    <row r="757" spans="1:17" x14ac:dyDescent="0.25">
      <c r="A757" s="4" t="s">
        <v>3242</v>
      </c>
      <c r="B757" s="5" t="str">
        <f>TRIM(PROPER(online_course_student_data_1!$B757))</f>
        <v>David Stephens</v>
      </c>
      <c r="C757" s="4" t="str">
        <f>TRIM(CLEAN(online_course_student_data_1!$C757))</f>
        <v>invalid-email</v>
      </c>
      <c r="D757" s="5" t="str">
        <f>IF(LEFT(online_course_student_data_1!$D757,1)="F","Female","Male")</f>
        <v>Male</v>
      </c>
      <c r="E757" s="4" t="str">
        <f>IF(online_course_student_data_1!$E757="us","USA",IF(online_course_student_data_1!$E757="IN","INDIA",UPPER(online_course_student_data_1!$E757)))</f>
        <v>INDIA</v>
      </c>
      <c r="F757" s="13">
        <f>IF(OR(ISBLANK(online_course_student_data_1!F757),online_course_student_data_1!F757=0),ROUND(AVERAGE(online_course_student_data_1!F$2:F$1201),0),online_course_student_data_1!F757)</f>
        <v>44</v>
      </c>
      <c r="G757" s="10">
        <v>45348</v>
      </c>
      <c r="H757" s="5" t="str">
        <f>TRIM(online_course_student_data_1!H757)</f>
        <v>Startup Strategy</v>
      </c>
      <c r="I757" s="5" t="str">
        <f>PROPER(TRIM(online_course_student_data_1!I757))</f>
        <v>Business</v>
      </c>
      <c r="J757" s="22">
        <f>IF(online_course_student_data_1!J757&gt;100%,online_course_student_data_1!J757/100,online_course_student_data_1!J757)</f>
        <v>0.01</v>
      </c>
      <c r="K757" s="11">
        <f>IF(online_course_student_data_1!K757&gt;2,online_course_student_data_1!K757/60,online_course_student_data_1!K757)</f>
        <v>1</v>
      </c>
      <c r="L757" s="4" t="s">
        <v>39</v>
      </c>
      <c r="M757" s="25">
        <f>IF(ISBLANK(online_course_student_data_1!M757),AVERAGE(1,5),IF(online_course_student_data_1!M757&gt;5,"5",online_course_student_data_1!M757))</f>
        <v>3</v>
      </c>
      <c r="N757" s="5">
        <f>LEN(online_course_student_data_1!N757)-LEN(SUBSTITUTE(online_course_student_data_1!N757,",",""))+1</f>
        <v>4</v>
      </c>
      <c r="O757" s="5" t="str" cm="1">
        <f t="array" ref="O757">_xlfn.IFS(OR(ISBLANK(online_course_student_data_1!F757),online_course_student_data_1!F757=0),"Unknown",AND(online_course_student_data_1!F757&gt;=18,online_course_student_data_1!F757&lt;=22),"Student",AND(online_course_student_data_1!F757&gt;=23,online_course_student_data_1!F757&lt;=30),"Early Career",AND(online_course_student_data_1!F757&gt;=31,online_course_student_data_1!F757&lt;=40),"Mid Career",online_course_student_data_1!F757&gt;=41,"Senior")</f>
        <v>Senior</v>
      </c>
      <c r="P757" s="5" t="str" cm="1">
        <f t="array" ref="P757">_xlfn.IFS(AND((J757*100)+K757&gt;0,(J757*100)+K757&lt;=5),"Low",AND((J757*100)+K757&gt;5,(J757*100)+K757&lt;=15),"Medium",(J757*100)+K757&gt;15,"High")</f>
        <v>Low</v>
      </c>
      <c r="Q757" s="24"/>
    </row>
    <row r="758" spans="1:17" x14ac:dyDescent="0.25">
      <c r="A758" s="4" t="s">
        <v>3245</v>
      </c>
      <c r="B758" s="5" t="str">
        <f>TRIM(PROPER(online_course_student_data_1!$B758))</f>
        <v>Ashley Phillips</v>
      </c>
      <c r="C758" s="4" t="str">
        <f>TRIM(CLEAN(online_course_student_data_1!$C758))</f>
        <v>aaronwalker@gmail.com</v>
      </c>
      <c r="D758" s="5" t="str">
        <f>IF(LEFT(online_course_student_data_1!$D758,1)="F","Female","Male")</f>
        <v>Female</v>
      </c>
      <c r="E758" s="4" t="str">
        <f>IF(online_course_student_data_1!$E758="us","USA",IF(online_course_student_data_1!$E758="IN","INDIA",UPPER(online_course_student_data_1!$E758)))</f>
        <v>UK</v>
      </c>
      <c r="F758" s="13">
        <f>IF(OR(ISBLANK(online_course_student_data_1!F758),online_course_student_data_1!F758=0),ROUND(AVERAGE(online_course_student_data_1!F$2:F$1201),0),online_course_student_data_1!F758)</f>
        <v>16</v>
      </c>
      <c r="G758" s="10">
        <v>45073</v>
      </c>
      <c r="H758" s="5" t="str">
        <f>TRIM(online_course_student_data_1!H758)</f>
        <v>UI/UX Fundamentals</v>
      </c>
      <c r="I758" s="5" t="str">
        <f>PROPER(TRIM(online_course_student_data_1!I758))</f>
        <v>Design</v>
      </c>
      <c r="J758" s="22">
        <f>IF(online_course_student_data_1!J758&gt;100%,online_course_student_data_1!J758/100,online_course_student_data_1!J758)</f>
        <v>0.69</v>
      </c>
      <c r="K758" s="11">
        <f>IF(online_course_student_data_1!K758&gt;2,online_course_student_data_1!K758/60,online_course_student_data_1!K758)</f>
        <v>2</v>
      </c>
      <c r="L758" s="4" t="s">
        <v>32</v>
      </c>
      <c r="M758" s="25">
        <f>IF(ISBLANK(online_course_student_data_1!M758),AVERAGE(1,5),IF(online_course_student_data_1!M758&gt;5,"5",online_course_student_data_1!M758))</f>
        <v>4</v>
      </c>
      <c r="N758" s="5">
        <f>LEN(online_course_student_data_1!N758)-LEN(SUBSTITUTE(online_course_student_data_1!N758,",",""))+1</f>
        <v>7</v>
      </c>
      <c r="O758" s="5" t="str" cm="1">
        <f t="array" ref="O758">_xlfn.IFS(OR(ISBLANK(online_course_student_data_1!F758),online_course_student_data_1!F758=0),"Unknown",AND(online_course_student_data_1!F758&gt;=18,online_course_student_data_1!F758&lt;=22),"Student",AND(online_course_student_data_1!F758&gt;=23,online_course_student_data_1!F758&lt;=30),"Early Career",AND(online_course_student_data_1!F758&gt;=31,online_course_student_data_1!F758&lt;=40),"Mid Career",online_course_student_data_1!F758&gt;=41,"Senior")</f>
        <v>Unknown</v>
      </c>
      <c r="P758" s="5" t="str" cm="1">
        <f t="array" ref="P758">_xlfn.IFS(AND((J758*100)+K758&gt;0,(J758*100)+K758&lt;=5),"Low",AND((J758*100)+K758&gt;5,(J758*100)+K758&lt;=15),"Medium",(J758*100)+K758&gt;15,"High")</f>
        <v>High</v>
      </c>
      <c r="Q758" s="24"/>
    </row>
    <row r="759" spans="1:17" x14ac:dyDescent="0.25">
      <c r="A759" s="4" t="s">
        <v>3249</v>
      </c>
      <c r="B759" s="5" t="str">
        <f>TRIM(PROPER(online_course_student_data_1!$B759))</f>
        <v>Thomas Cohen</v>
      </c>
      <c r="C759" s="4" t="str">
        <f>TRIM(CLEAN(online_course_student_data_1!$C759))</f>
        <v>hjackson@garcia.com</v>
      </c>
      <c r="D759" s="5" t="str">
        <f>IF(LEFT(online_course_student_data_1!$D759,1)="F","Female","Male")</f>
        <v>Female</v>
      </c>
      <c r="E759" s="4" t="str">
        <f>IF(online_course_student_data_1!$E759="us","USA",IF(online_course_student_data_1!$E759="IN","INDIA",UPPER(online_course_student_data_1!$E759)))</f>
        <v>USA</v>
      </c>
      <c r="F759" s="13">
        <f>IF(OR(ISBLANK(online_course_student_data_1!F759),online_course_student_data_1!F759=0),ROUND(AVERAGE(online_course_student_data_1!F$2:F$1201),0),online_course_student_data_1!F759)</f>
        <v>43</v>
      </c>
      <c r="G759" s="10">
        <v>45321</v>
      </c>
      <c r="H759" s="5" t="str">
        <f>TRIM(online_course_student_data_1!H759)</f>
        <v>Digital Marketing 101</v>
      </c>
      <c r="I759" s="5" t="str">
        <f>PROPER(TRIM(online_course_student_data_1!I759))</f>
        <v>Marketing</v>
      </c>
      <c r="J759" s="22">
        <f>IF(online_course_student_data_1!J759&gt;100%,online_course_student_data_1!J759/100,online_course_student_data_1!J759)</f>
        <v>0.84</v>
      </c>
      <c r="K759" s="11">
        <f>IF(online_course_student_data_1!K759&gt;2,online_course_student_data_1!K759/60,online_course_student_data_1!K759)</f>
        <v>2</v>
      </c>
      <c r="L759" s="4" t="s">
        <v>32</v>
      </c>
      <c r="M759" s="25">
        <f>IF(ISBLANK(online_course_student_data_1!M759),AVERAGE(1,5),IF(online_course_student_data_1!M759&gt;5,"5",online_course_student_data_1!M759))</f>
        <v>3</v>
      </c>
      <c r="N759" s="5">
        <f>LEN(online_course_student_data_1!N759)-LEN(SUBSTITUTE(online_course_student_data_1!N759,",",""))+1</f>
        <v>7</v>
      </c>
      <c r="O759" s="5" t="str" cm="1">
        <f t="array" ref="O759">_xlfn.IFS(OR(ISBLANK(online_course_student_data_1!F759),online_course_student_data_1!F759=0),"Unknown",AND(online_course_student_data_1!F759&gt;=18,online_course_student_data_1!F759&lt;=22),"Student",AND(online_course_student_data_1!F759&gt;=23,online_course_student_data_1!F759&lt;=30),"Early Career",AND(online_course_student_data_1!F759&gt;=31,online_course_student_data_1!F759&lt;=40),"Mid Career",online_course_student_data_1!F759&gt;=41,"Senior")</f>
        <v>Senior</v>
      </c>
      <c r="P759" s="5" t="str" cm="1">
        <f t="array" ref="P759">_xlfn.IFS(AND((J759*100)+K759&gt;0,(J759*100)+K759&lt;=5),"Low",AND((J759*100)+K759&gt;5,(J759*100)+K759&lt;=15),"Medium",(J759*100)+K759&gt;15,"High")</f>
        <v>High</v>
      </c>
      <c r="Q759" s="24"/>
    </row>
    <row r="760" spans="1:17" x14ac:dyDescent="0.25">
      <c r="A760" s="4" t="s">
        <v>3254</v>
      </c>
      <c r="B760" s="5" t="str">
        <f>TRIM(PROPER(online_course_student_data_1!$B760))</f>
        <v>Tamara Huang</v>
      </c>
      <c r="C760" s="4" t="str">
        <f>TRIM(CLEAN(online_course_student_data_1!$C760))</f>
        <v>royrogers@shelton.com</v>
      </c>
      <c r="D760" s="5" t="str">
        <f>IF(LEFT(online_course_student_data_1!$D760,1)="F","Female","Male")</f>
        <v>Male</v>
      </c>
      <c r="E760" s="4" t="str">
        <f>IF(online_course_student_data_1!$E760="us","USA",IF(online_course_student_data_1!$E760="IN","INDIA",UPPER(online_course_student_data_1!$E760)))</f>
        <v>CANADA</v>
      </c>
      <c r="F760" s="13">
        <f>IF(OR(ISBLANK(online_course_student_data_1!F760),online_course_student_data_1!F760=0),ROUND(AVERAGE(online_course_student_data_1!F$2:F$1201),0),online_course_student_data_1!F760)</f>
        <v>16</v>
      </c>
      <c r="G760" s="10">
        <v>44628</v>
      </c>
      <c r="H760" s="5" t="str">
        <f>TRIM(online_course_student_data_1!H760)</f>
        <v>SEO Fundamentals</v>
      </c>
      <c r="I760" s="5" t="str">
        <f>PROPER(TRIM(online_course_student_data_1!I760))</f>
        <v>Marketing</v>
      </c>
      <c r="J760" s="22">
        <f>IF(online_course_student_data_1!J760&gt;100%,online_course_student_data_1!J760/100,online_course_student_data_1!J760)</f>
        <v>0.79</v>
      </c>
      <c r="K760" s="11">
        <f>IF(online_course_student_data_1!K760&gt;2,online_course_student_data_1!K760/60,online_course_student_data_1!K760)</f>
        <v>2</v>
      </c>
      <c r="L760" s="4" t="s">
        <v>39</v>
      </c>
      <c r="M760" s="25">
        <f>IF(ISBLANK(online_course_student_data_1!M760),AVERAGE(1,5),IF(online_course_student_data_1!M760&gt;5,"5",online_course_student_data_1!M760))</f>
        <v>5</v>
      </c>
      <c r="N760" s="5">
        <f>LEN(online_course_student_data_1!N760)-LEN(SUBSTITUTE(online_course_student_data_1!N760,",",""))+1</f>
        <v>2</v>
      </c>
      <c r="O760" s="5" t="str" cm="1">
        <f t="array" ref="O760">_xlfn.IFS(OR(ISBLANK(online_course_student_data_1!F760),online_course_student_data_1!F760=0),"Unknown",AND(online_course_student_data_1!F760&gt;=18,online_course_student_data_1!F760&lt;=22),"Student",AND(online_course_student_data_1!F760&gt;=23,online_course_student_data_1!F760&lt;=30),"Early Career",AND(online_course_student_data_1!F760&gt;=31,online_course_student_data_1!F760&lt;=40),"Mid Career",online_course_student_data_1!F760&gt;=41,"Senior")</f>
        <v>Unknown</v>
      </c>
      <c r="P760" s="5" t="str" cm="1">
        <f t="array" ref="P760">_xlfn.IFS(AND((J760*100)+K760&gt;0,(J760*100)+K760&lt;=5),"Low",AND((J760*100)+K760&gt;5,(J760*100)+K760&lt;=15),"Medium",(J760*100)+K760&gt;15,"High")</f>
        <v>High</v>
      </c>
      <c r="Q760" s="24"/>
    </row>
    <row r="761" spans="1:17" x14ac:dyDescent="0.25">
      <c r="A761" s="4" t="s">
        <v>3257</v>
      </c>
      <c r="B761" s="5" t="str">
        <f>TRIM(PROPER(online_course_student_data_1!$B761))</f>
        <v>Thomas Stanley</v>
      </c>
      <c r="C761" s="4" t="str">
        <f>TRIM(CLEAN(online_course_student_data_1!$C761))</f>
        <v>mccormickmichelle@gmail.com</v>
      </c>
      <c r="D761" s="5" t="str">
        <f>IF(LEFT(online_course_student_data_1!$D761,1)="F","Female","Male")</f>
        <v>Male</v>
      </c>
      <c r="E761" s="4" t="str">
        <f>IF(online_course_student_data_1!$E761="us","USA",IF(online_course_student_data_1!$E761="IN","INDIA",UPPER(online_course_student_data_1!$E761)))</f>
        <v>USA</v>
      </c>
      <c r="F761" s="13">
        <f>IF(OR(ISBLANK(online_course_student_data_1!F761),online_course_student_data_1!F761=0),ROUND(AVERAGE(online_course_student_data_1!F$2:F$1201),0),online_course_student_data_1!F761)</f>
        <v>16</v>
      </c>
      <c r="G761" s="10">
        <v>45334</v>
      </c>
      <c r="H761" s="5" t="str">
        <f>TRIM(online_course_student_data_1!H761)</f>
        <v>SEO Fundamentals</v>
      </c>
      <c r="I761" s="5" t="str">
        <f>PROPER(TRIM(online_course_student_data_1!I761))</f>
        <v>Marketing</v>
      </c>
      <c r="J761" s="22">
        <f>IF(online_course_student_data_1!J761&gt;100%,online_course_student_data_1!J761/100,online_course_student_data_1!J761)</f>
        <v>0.15</v>
      </c>
      <c r="K761" s="11">
        <f>IF(online_course_student_data_1!K761&gt;2,online_course_student_data_1!K761/60,online_course_student_data_1!K761)</f>
        <v>1.5</v>
      </c>
      <c r="L761" s="4" t="s">
        <v>32</v>
      </c>
      <c r="M761" s="25">
        <f>IF(ISBLANK(online_course_student_data_1!M761),AVERAGE(1,5),IF(online_course_student_data_1!M761&gt;5,"5",online_course_student_data_1!M761))</f>
        <v>3</v>
      </c>
      <c r="N761" s="5">
        <f>LEN(online_course_student_data_1!N761)-LEN(SUBSTITUTE(online_course_student_data_1!N761,",",""))+1</f>
        <v>2</v>
      </c>
      <c r="O761" s="5" t="str" cm="1">
        <f t="array" ref="O761">_xlfn.IFS(OR(ISBLANK(online_course_student_data_1!F761),online_course_student_data_1!F761=0),"Unknown",AND(online_course_student_data_1!F761&gt;=18,online_course_student_data_1!F761&lt;=22),"Student",AND(online_course_student_data_1!F761&gt;=23,online_course_student_data_1!F761&lt;=30),"Early Career",AND(online_course_student_data_1!F761&gt;=31,online_course_student_data_1!F761&lt;=40),"Mid Career",online_course_student_data_1!F761&gt;=41,"Senior")</f>
        <v>Unknown</v>
      </c>
      <c r="P761" s="5" t="str" cm="1">
        <f t="array" ref="P761">_xlfn.IFS(AND((J761*100)+K761&gt;0,(J761*100)+K761&lt;=5),"Low",AND((J761*100)+K761&gt;5,(J761*100)+K761&lt;=15),"Medium",(J761*100)+K761&gt;15,"High")</f>
        <v>High</v>
      </c>
      <c r="Q761" s="24"/>
    </row>
    <row r="762" spans="1:17" x14ac:dyDescent="0.25">
      <c r="A762" s="4" t="s">
        <v>3261</v>
      </c>
      <c r="B762" s="5" t="str">
        <f>TRIM(PROPER(online_course_student_data_1!$B762))</f>
        <v>Robert Bray</v>
      </c>
      <c r="C762" s="4" t="str">
        <f>TRIM(CLEAN(online_course_student_data_1!$C762))</f>
        <v>lanesusan@thomas-morris.com</v>
      </c>
      <c r="D762" s="5" t="str">
        <f>IF(LEFT(online_course_student_data_1!$D762,1)="F","Female","Male")</f>
        <v>Male</v>
      </c>
      <c r="E762" s="4" t="str">
        <f>IF(online_course_student_data_1!$E762="us","USA",IF(online_course_student_data_1!$E762="IN","INDIA",UPPER(online_course_student_data_1!$E762)))</f>
        <v>INDIA</v>
      </c>
      <c r="F762" s="13">
        <f>IF(OR(ISBLANK(online_course_student_data_1!F762),online_course_student_data_1!F762=0),ROUND(AVERAGE(online_course_student_data_1!F$2:F$1201),0),online_course_student_data_1!F762)</f>
        <v>18</v>
      </c>
      <c r="G762" s="10">
        <v>45676</v>
      </c>
      <c r="H762" s="5" t="str">
        <f>TRIM(online_course_student_data_1!H762)</f>
        <v>Project Management Essentials</v>
      </c>
      <c r="I762" s="5" t="str">
        <f>PROPER(TRIM(online_course_student_data_1!I762))</f>
        <v>Business</v>
      </c>
      <c r="J762" s="22">
        <f>IF(online_course_student_data_1!J762&gt;100%,online_course_student_data_1!J762/100,online_course_student_data_1!J762)</f>
        <v>0.53</v>
      </c>
      <c r="K762" s="11">
        <f>IF(online_course_student_data_1!K762&gt;2,online_course_student_data_1!K762/60,online_course_student_data_1!K762)</f>
        <v>2</v>
      </c>
      <c r="L762" s="4" t="s">
        <v>32</v>
      </c>
      <c r="M762" s="25">
        <f>IF(ISBLANK(online_course_student_data_1!M762),AVERAGE(1,5),IF(online_course_student_data_1!M762&gt;5,"5",online_course_student_data_1!M762))</f>
        <v>3</v>
      </c>
      <c r="N762" s="5">
        <f>LEN(online_course_student_data_1!N762)-LEN(SUBSTITUTE(online_course_student_data_1!N762,",",""))+1</f>
        <v>5</v>
      </c>
      <c r="O762" s="5" t="str" cm="1">
        <f t="array" ref="O762">_xlfn.IFS(OR(ISBLANK(online_course_student_data_1!F762),online_course_student_data_1!F762=0),"Unknown",AND(online_course_student_data_1!F762&gt;=18,online_course_student_data_1!F762&lt;=22),"Student",AND(online_course_student_data_1!F762&gt;=23,online_course_student_data_1!F762&lt;=30),"Early Career",AND(online_course_student_data_1!F762&gt;=31,online_course_student_data_1!F762&lt;=40),"Mid Career",online_course_student_data_1!F762&gt;=41,"Senior")</f>
        <v>Student</v>
      </c>
      <c r="P762" s="5" t="str" cm="1">
        <f t="array" ref="P762">_xlfn.IFS(AND((J762*100)+K762&gt;0,(J762*100)+K762&lt;=5),"Low",AND((J762*100)+K762&gt;5,(J762*100)+K762&lt;=15),"Medium",(J762*100)+K762&gt;15,"High")</f>
        <v>High</v>
      </c>
      <c r="Q762" s="24"/>
    </row>
    <row r="763" spans="1:17" x14ac:dyDescent="0.25">
      <c r="A763" s="4" t="s">
        <v>3266</v>
      </c>
      <c r="B763" s="5" t="str">
        <f>TRIM(PROPER(online_course_student_data_1!$B763))</f>
        <v>John Dudley Dds</v>
      </c>
      <c r="C763" s="4" t="str">
        <f>TRIM(CLEAN(online_course_student_data_1!$C763))</f>
        <v>leahvaldez@gmail.com</v>
      </c>
      <c r="D763" s="5" t="str">
        <f>IF(LEFT(online_course_student_data_1!$D763,1)="F","Female","Male")</f>
        <v>Female</v>
      </c>
      <c r="E763" s="4" t="str">
        <f>IF(online_course_student_data_1!$E763="us","USA",IF(online_course_student_data_1!$E763="IN","INDIA",UPPER(online_course_student_data_1!$E763)))</f>
        <v>USA</v>
      </c>
      <c r="F763" s="13">
        <f>IF(OR(ISBLANK(online_course_student_data_1!F763),online_course_student_data_1!F763=0),ROUND(AVERAGE(online_course_student_data_1!F$2:F$1201),0),online_course_student_data_1!F763)</f>
        <v>44</v>
      </c>
      <c r="G763" s="10">
        <v>44940</v>
      </c>
      <c r="H763" s="5" t="str">
        <f>TRIM(online_course_student_data_1!H763)</f>
        <v>Social Media Strategy</v>
      </c>
      <c r="I763" s="5" t="str">
        <f>PROPER(TRIM(online_course_student_data_1!I763))</f>
        <v>Marketing</v>
      </c>
      <c r="J763" s="22">
        <f>IF(online_course_student_data_1!J763&gt;100%,online_course_student_data_1!J763/100,online_course_student_data_1!J763)</f>
        <v>0.73</v>
      </c>
      <c r="K763" s="11">
        <f>IF(online_course_student_data_1!K763&gt;2,online_course_student_data_1!K763/60,online_course_student_data_1!K763)</f>
        <v>2</v>
      </c>
      <c r="L763" s="4" t="s">
        <v>32</v>
      </c>
      <c r="M763" s="25">
        <f>IF(ISBLANK(online_course_student_data_1!M763),AVERAGE(1,5),IF(online_course_student_data_1!M763&gt;5,"5",online_course_student_data_1!M763))</f>
        <v>4</v>
      </c>
      <c r="N763" s="5">
        <f>LEN(online_course_student_data_1!N763)-LEN(SUBSTITUTE(online_course_student_data_1!N763,",",""))+1</f>
        <v>6</v>
      </c>
      <c r="O763" s="5" t="str" cm="1">
        <f t="array" ref="O763">_xlfn.IFS(OR(ISBLANK(online_course_student_data_1!F763),online_course_student_data_1!F763=0),"Unknown",AND(online_course_student_data_1!F763&gt;=18,online_course_student_data_1!F763&lt;=22),"Student",AND(online_course_student_data_1!F763&gt;=23,online_course_student_data_1!F763&lt;=30),"Early Career",AND(online_course_student_data_1!F763&gt;=31,online_course_student_data_1!F763&lt;=40),"Mid Career",online_course_student_data_1!F763&gt;=41,"Senior")</f>
        <v>Senior</v>
      </c>
      <c r="P763" s="5" t="str" cm="1">
        <f t="array" ref="P763">_xlfn.IFS(AND((J763*100)+K763&gt;0,(J763*100)+K763&lt;=5),"Low",AND((J763*100)+K763&gt;5,(J763*100)+K763&lt;=15),"Medium",(J763*100)+K763&gt;15,"High")</f>
        <v>High</v>
      </c>
      <c r="Q763" s="24"/>
    </row>
    <row r="764" spans="1:17" x14ac:dyDescent="0.25">
      <c r="A764" s="4" t="s">
        <v>3270</v>
      </c>
      <c r="B764" s="5" t="str">
        <f>TRIM(PROPER(online_course_student_data_1!$B764))</f>
        <v>Kim Underwood</v>
      </c>
      <c r="C764" s="4" t="str">
        <f>TRIM(CLEAN(online_course_student_data_1!$C764))</f>
        <v>carpenterrobert@hotmail.com</v>
      </c>
      <c r="D764" s="5" t="str">
        <f>IF(LEFT(online_course_student_data_1!$D764,1)="F","Female","Male")</f>
        <v>Male</v>
      </c>
      <c r="E764" s="4" t="str">
        <f>IF(online_course_student_data_1!$E764="us","USA",IF(online_course_student_data_1!$E764="IN","INDIA",UPPER(online_course_student_data_1!$E764)))</f>
        <v>INDIA</v>
      </c>
      <c r="F764" s="13">
        <f>IF(OR(ISBLANK(online_course_student_data_1!F764),online_course_student_data_1!F764=0),ROUND(AVERAGE(online_course_student_data_1!F$2:F$1201),0),online_course_student_data_1!F764)</f>
        <v>16</v>
      </c>
      <c r="G764" s="10">
        <v>45253</v>
      </c>
      <c r="H764" s="5" t="str">
        <f>TRIM(online_course_student_data_1!H764)</f>
        <v>Graphic Design Basics</v>
      </c>
      <c r="I764" s="5" t="str">
        <f>PROPER(TRIM(online_course_student_data_1!I764))</f>
        <v>Design</v>
      </c>
      <c r="J764" s="22">
        <f>IF(online_course_student_data_1!J764&gt;100%,online_course_student_data_1!J764/100,online_course_student_data_1!J764)</f>
        <v>0.4</v>
      </c>
      <c r="K764" s="11">
        <f>IF(online_course_student_data_1!K764&gt;2,online_course_student_data_1!K764/60,online_course_student_data_1!K764)</f>
        <v>1</v>
      </c>
      <c r="L764" s="4" t="s">
        <v>39</v>
      </c>
      <c r="M764" s="25">
        <f>IF(ISBLANK(online_course_student_data_1!M764),AVERAGE(1,5),IF(online_course_student_data_1!M764&gt;5,"5",online_course_student_data_1!M764))</f>
        <v>5</v>
      </c>
      <c r="N764" s="5">
        <f>LEN(online_course_student_data_1!N764)-LEN(SUBSTITUTE(online_course_student_data_1!N764,",",""))+1</f>
        <v>7</v>
      </c>
      <c r="O764" s="5" t="str" cm="1">
        <f t="array" ref="O764">_xlfn.IFS(OR(ISBLANK(online_course_student_data_1!F764),online_course_student_data_1!F764=0),"Unknown",AND(online_course_student_data_1!F764&gt;=18,online_course_student_data_1!F764&lt;=22),"Student",AND(online_course_student_data_1!F764&gt;=23,online_course_student_data_1!F764&lt;=30),"Early Career",AND(online_course_student_data_1!F764&gt;=31,online_course_student_data_1!F764&lt;=40),"Mid Career",online_course_student_data_1!F764&gt;=41,"Senior")</f>
        <v>Unknown</v>
      </c>
      <c r="P764" s="5" t="str" cm="1">
        <f t="array" ref="P764">_xlfn.IFS(AND((J764*100)+K764&gt;0,(J764*100)+K764&lt;=5),"Low",AND((J764*100)+K764&gt;5,(J764*100)+K764&lt;=15),"Medium",(J764*100)+K764&gt;15,"High")</f>
        <v>High</v>
      </c>
      <c r="Q764" s="24"/>
    </row>
    <row r="765" spans="1:17" x14ac:dyDescent="0.25">
      <c r="A765" s="4" t="s">
        <v>3275</v>
      </c>
      <c r="B765" s="5" t="str">
        <f>TRIM(PROPER(online_course_student_data_1!$B765))</f>
        <v>Isaiah Harris</v>
      </c>
      <c r="C765" s="4" t="str">
        <f>TRIM(CLEAN(online_course_student_data_1!$C765))</f>
        <v>angela21@pruitt.com</v>
      </c>
      <c r="D765" s="5" t="str">
        <f>IF(LEFT(online_course_student_data_1!$D765,1)="F","Female","Male")</f>
        <v>Male</v>
      </c>
      <c r="E765" s="4" t="str">
        <f>IF(online_course_student_data_1!$E765="us","USA",IF(online_course_student_data_1!$E765="IN","INDIA",UPPER(online_course_student_data_1!$E765)))</f>
        <v>INDIA</v>
      </c>
      <c r="F765" s="13">
        <f>IF(OR(ISBLANK(online_course_student_data_1!F765),online_course_student_data_1!F765=0),ROUND(AVERAGE(online_course_student_data_1!F$2:F$1201),0),online_course_student_data_1!F765)</f>
        <v>16</v>
      </c>
      <c r="G765" s="10">
        <v>45735</v>
      </c>
      <c r="H765" s="5" t="str">
        <f>TRIM(online_course_student_data_1!H765)</f>
        <v>Finance 101</v>
      </c>
      <c r="I765" s="5" t="str">
        <f>PROPER(TRIM(online_course_student_data_1!I765))</f>
        <v>Business</v>
      </c>
      <c r="J765" s="22">
        <f>IF(online_course_student_data_1!J765&gt;100%,online_course_student_data_1!J765/100,online_course_student_data_1!J765)</f>
        <v>0.11</v>
      </c>
      <c r="K765" s="11">
        <f>IF(online_course_student_data_1!K765&gt;2,online_course_student_data_1!K765/60,online_course_student_data_1!K765)</f>
        <v>2</v>
      </c>
      <c r="L765" s="4" t="s">
        <v>32</v>
      </c>
      <c r="M765" s="25">
        <f>IF(ISBLANK(online_course_student_data_1!M765),AVERAGE(1,5),IF(online_course_student_data_1!M765&gt;5,"5",online_course_student_data_1!M765))</f>
        <v>1</v>
      </c>
      <c r="N765" s="5">
        <f>LEN(online_course_student_data_1!N765)-LEN(SUBSTITUTE(online_course_student_data_1!N765,",",""))+1</f>
        <v>3</v>
      </c>
      <c r="O765" s="5" t="str" cm="1">
        <f t="array" ref="O765">_xlfn.IFS(OR(ISBLANK(online_course_student_data_1!F765),online_course_student_data_1!F765=0),"Unknown",AND(online_course_student_data_1!F765&gt;=18,online_course_student_data_1!F765&lt;=22),"Student",AND(online_course_student_data_1!F765&gt;=23,online_course_student_data_1!F765&lt;=30),"Early Career",AND(online_course_student_data_1!F765&gt;=31,online_course_student_data_1!F765&lt;=40),"Mid Career",online_course_student_data_1!F765&gt;=41,"Senior")</f>
        <v>Unknown</v>
      </c>
      <c r="P765" s="5" t="str" cm="1">
        <f t="array" ref="P765">_xlfn.IFS(AND((J765*100)+K765&gt;0,(J765*100)+K765&lt;=5),"Low",AND((J765*100)+K765&gt;5,(J765*100)+K765&lt;=15),"Medium",(J765*100)+K765&gt;15,"High")</f>
        <v>Medium</v>
      </c>
      <c r="Q765" s="24"/>
    </row>
    <row r="766" spans="1:17" x14ac:dyDescent="0.25">
      <c r="A766" s="4" t="s">
        <v>3280</v>
      </c>
      <c r="B766" s="5" t="str">
        <f>TRIM(PROPER(online_course_student_data_1!$B766))</f>
        <v>Tara Fisher</v>
      </c>
      <c r="C766" s="4" t="str">
        <f>TRIM(CLEAN(online_course_student_data_1!$C766))</f>
        <v>briantaylor@padilla.biz</v>
      </c>
      <c r="D766" s="5" t="str">
        <f>IF(LEFT(online_course_student_data_1!$D766,1)="F","Female","Male")</f>
        <v>Female</v>
      </c>
      <c r="E766" s="4" t="str">
        <f>IF(online_course_student_data_1!$E766="us","USA",IF(online_course_student_data_1!$E766="IN","INDIA",UPPER(online_course_student_data_1!$E766)))</f>
        <v>GERMANY</v>
      </c>
      <c r="F766" s="13">
        <f>IF(OR(ISBLANK(online_course_student_data_1!F766),online_course_student_data_1!F766=0),ROUND(AVERAGE(online_course_student_data_1!F$2:F$1201),0),online_course_student_data_1!F766)</f>
        <v>27</v>
      </c>
      <c r="G766" s="10">
        <v>45145</v>
      </c>
      <c r="H766" s="5" t="str">
        <f>TRIM(online_course_student_data_1!H766)</f>
        <v>SEO Fundamentals</v>
      </c>
      <c r="I766" s="5" t="str">
        <f>PROPER(TRIM(online_course_student_data_1!I766))</f>
        <v>Marketing</v>
      </c>
      <c r="J766" s="22">
        <f>IF(online_course_student_data_1!J766&gt;100%,online_course_student_data_1!J766/100,online_course_student_data_1!J766)</f>
        <v>0.57999999999999996</v>
      </c>
      <c r="K766" s="11">
        <f>IF(online_course_student_data_1!K766&gt;2,online_course_student_data_1!K766/60,online_course_student_data_1!K766)</f>
        <v>1</v>
      </c>
      <c r="L766" s="4" t="s">
        <v>39</v>
      </c>
      <c r="M766" s="25">
        <f>IF(ISBLANK(online_course_student_data_1!M766),AVERAGE(1,5),IF(online_course_student_data_1!M766&gt;5,"5",online_course_student_data_1!M766))</f>
        <v>3</v>
      </c>
      <c r="N766" s="5">
        <f>LEN(online_course_student_data_1!N766)-LEN(SUBSTITUTE(online_course_student_data_1!N766,",",""))+1</f>
        <v>1</v>
      </c>
      <c r="O766" s="5" t="str" cm="1">
        <f t="array" ref="O766">_xlfn.IFS(OR(ISBLANK(online_course_student_data_1!F766),online_course_student_data_1!F766=0),"Unknown",AND(online_course_student_data_1!F766&gt;=18,online_course_student_data_1!F766&lt;=22),"Student",AND(online_course_student_data_1!F766&gt;=23,online_course_student_data_1!F766&lt;=30),"Early Career",AND(online_course_student_data_1!F766&gt;=31,online_course_student_data_1!F766&lt;=40),"Mid Career",online_course_student_data_1!F766&gt;=41,"Senior")</f>
        <v>Early Career</v>
      </c>
      <c r="P766" s="5" t="str" cm="1">
        <f t="array" ref="P766">_xlfn.IFS(AND((J766*100)+K766&gt;0,(J766*100)+K766&lt;=5),"Low",AND((J766*100)+K766&gt;5,(J766*100)+K766&lt;=15),"Medium",(J766*100)+K766&gt;15,"High")</f>
        <v>High</v>
      </c>
      <c r="Q766" s="24"/>
    </row>
    <row r="767" spans="1:17" x14ac:dyDescent="0.25">
      <c r="A767" s="4" t="s">
        <v>3283</v>
      </c>
      <c r="B767" s="5" t="str">
        <f>TRIM(PROPER(online_course_student_data_1!$B767))</f>
        <v>Karen Wheeler</v>
      </c>
      <c r="C767" s="4" t="str">
        <f>TRIM(CLEAN(online_course_student_data_1!$C767))</f>
        <v>thomasdonald@jones.biz</v>
      </c>
      <c r="D767" s="5" t="str">
        <f>IF(LEFT(online_course_student_data_1!$D767,1)="F","Female","Male")</f>
        <v>Female</v>
      </c>
      <c r="E767" s="4" t="str">
        <f>IF(online_course_student_data_1!$E767="us","USA",IF(online_course_student_data_1!$E767="IN","INDIA",UPPER(online_course_student_data_1!$E767)))</f>
        <v>USA</v>
      </c>
      <c r="F767" s="13">
        <f>IF(OR(ISBLANK(online_course_student_data_1!F767),online_course_student_data_1!F767=0),ROUND(AVERAGE(online_course_student_data_1!F$2:F$1201),0),online_course_student_data_1!F767)</f>
        <v>16</v>
      </c>
      <c r="G767" s="10">
        <v>45057</v>
      </c>
      <c r="H767" s="5" t="str">
        <f>TRIM(online_course_student_data_1!H767)</f>
        <v>UI/UX Fundamentals</v>
      </c>
      <c r="I767" s="5" t="str">
        <f>PROPER(TRIM(online_course_student_data_1!I767))</f>
        <v>Design</v>
      </c>
      <c r="J767" s="22">
        <f>IF(online_course_student_data_1!J767&gt;100%,online_course_student_data_1!J767/100,online_course_student_data_1!J767)</f>
        <v>0.18</v>
      </c>
      <c r="K767" s="11">
        <f>IF(online_course_student_data_1!K767&gt;2,online_course_student_data_1!K767/60,online_course_student_data_1!K767)</f>
        <v>2</v>
      </c>
      <c r="L767" s="4" t="s">
        <v>39</v>
      </c>
      <c r="M767" s="25">
        <f>IF(ISBLANK(online_course_student_data_1!M767),AVERAGE(1,5),IF(online_course_student_data_1!M767&gt;5,"5",online_course_student_data_1!M767))</f>
        <v>3</v>
      </c>
      <c r="N767" s="5">
        <f>LEN(online_course_student_data_1!N767)-LEN(SUBSTITUTE(online_course_student_data_1!N767,",",""))+1</f>
        <v>1</v>
      </c>
      <c r="O767" s="5" t="str" cm="1">
        <f t="array" ref="O767">_xlfn.IFS(OR(ISBLANK(online_course_student_data_1!F767),online_course_student_data_1!F767=0),"Unknown",AND(online_course_student_data_1!F767&gt;=18,online_course_student_data_1!F767&lt;=22),"Student",AND(online_course_student_data_1!F767&gt;=23,online_course_student_data_1!F767&lt;=30),"Early Career",AND(online_course_student_data_1!F767&gt;=31,online_course_student_data_1!F767&lt;=40),"Mid Career",online_course_student_data_1!F767&gt;=41,"Senior")</f>
        <v>Unknown</v>
      </c>
      <c r="P767" s="5" t="str" cm="1">
        <f t="array" ref="P767">_xlfn.IFS(AND((J767*100)+K767&gt;0,(J767*100)+K767&lt;=5),"Low",AND((J767*100)+K767&gt;5,(J767*100)+K767&lt;=15),"Medium",(J767*100)+K767&gt;15,"High")</f>
        <v>High</v>
      </c>
      <c r="Q767" s="24"/>
    </row>
    <row r="768" spans="1:17" x14ac:dyDescent="0.25">
      <c r="A768" s="4" t="s">
        <v>3286</v>
      </c>
      <c r="B768" s="5" t="str">
        <f>TRIM(PROPER(online_course_student_data_1!$B768))</f>
        <v>Joseph Rush</v>
      </c>
      <c r="C768" s="4" t="str">
        <f>TRIM(CLEAN(online_course_student_data_1!$C768))</f>
        <v>csharp@hotmail.com</v>
      </c>
      <c r="D768" s="5" t="str">
        <f>IF(LEFT(online_course_student_data_1!$D768,1)="F","Female","Male")</f>
        <v>Male</v>
      </c>
      <c r="E768" s="4" t="str">
        <f>IF(online_course_student_data_1!$E768="us","USA",IF(online_course_student_data_1!$E768="IN","INDIA",UPPER(online_course_student_data_1!$E768)))</f>
        <v>USA</v>
      </c>
      <c r="F768" s="13">
        <f>IF(OR(ISBLANK(online_course_student_data_1!F768),online_course_student_data_1!F768=0),ROUND(AVERAGE(online_course_student_data_1!F$2:F$1201),0),online_course_student_data_1!F768)</f>
        <v>16</v>
      </c>
      <c r="G768" s="10">
        <v>44890</v>
      </c>
      <c r="H768" s="5" t="str">
        <f>TRIM(online_course_student_data_1!H768)</f>
        <v>Project Management Essentials</v>
      </c>
      <c r="I768" s="5" t="str">
        <f>PROPER(TRIM(online_course_student_data_1!I768))</f>
        <v>Business</v>
      </c>
      <c r="J768" s="22">
        <f>IF(online_course_student_data_1!J768&gt;100%,online_course_student_data_1!J768/100,online_course_student_data_1!J768)</f>
        <v>0.46</v>
      </c>
      <c r="K768" s="11">
        <f>IF(online_course_student_data_1!K768&gt;2,online_course_student_data_1!K768/60,online_course_student_data_1!K768)</f>
        <v>1.5</v>
      </c>
      <c r="L768" s="4" t="s">
        <v>32</v>
      </c>
      <c r="M768" s="25" t="str">
        <f>IF(ISBLANK(online_course_student_data_1!M768),AVERAGE(1,5),IF(online_course_student_data_1!M768&gt;5,"5",online_course_student_data_1!M768))</f>
        <v>5</v>
      </c>
      <c r="N768" s="5">
        <f>LEN(online_course_student_data_1!N768)-LEN(SUBSTITUTE(online_course_student_data_1!N768,",",""))+1</f>
        <v>3</v>
      </c>
      <c r="O768" s="5" t="str" cm="1">
        <f t="array" ref="O768">_xlfn.IFS(OR(ISBLANK(online_course_student_data_1!F768),online_course_student_data_1!F768=0),"Unknown",AND(online_course_student_data_1!F768&gt;=18,online_course_student_data_1!F768&lt;=22),"Student",AND(online_course_student_data_1!F768&gt;=23,online_course_student_data_1!F768&lt;=30),"Early Career",AND(online_course_student_data_1!F768&gt;=31,online_course_student_data_1!F768&lt;=40),"Mid Career",online_course_student_data_1!F768&gt;=41,"Senior")</f>
        <v>Unknown</v>
      </c>
      <c r="P768" s="5" t="str" cm="1">
        <f t="array" ref="P768">_xlfn.IFS(AND((J768*100)+K768&gt;0,(J768*100)+K768&lt;=5),"Low",AND((J768*100)+K768&gt;5,(J768*100)+K768&lt;=15),"Medium",(J768*100)+K768&gt;15,"High")</f>
        <v>High</v>
      </c>
      <c r="Q768" s="24"/>
    </row>
    <row r="769" spans="1:17" x14ac:dyDescent="0.25">
      <c r="A769" s="4" t="s">
        <v>3290</v>
      </c>
      <c r="B769" s="5" t="str">
        <f>TRIM(PROPER(online_course_student_data_1!$B769))</f>
        <v>Marvin Munoz</v>
      </c>
      <c r="C769" s="4" t="str">
        <f>TRIM(CLEAN(online_course_student_data_1!$C769))</f>
        <v>alexwall@vaughan.com</v>
      </c>
      <c r="D769" s="5" t="str">
        <f>IF(LEFT(online_course_student_data_1!$D769,1)="F","Female","Male")</f>
        <v>Male</v>
      </c>
      <c r="E769" s="4" t="str">
        <f>IF(online_course_student_data_1!$E769="us","USA",IF(online_course_student_data_1!$E769="IN","INDIA",UPPER(online_course_student_data_1!$E769)))</f>
        <v>UK</v>
      </c>
      <c r="F769" s="13">
        <f>IF(OR(ISBLANK(online_course_student_data_1!F769),online_course_student_data_1!F769=0),ROUND(AVERAGE(online_course_student_data_1!F$2:F$1201),0),online_course_student_data_1!F769)</f>
        <v>16</v>
      </c>
      <c r="G769" s="10">
        <v>45738</v>
      </c>
      <c r="H769" s="5" t="str">
        <f>TRIM(online_course_student_data_1!H769)</f>
        <v>React for Beginners</v>
      </c>
      <c r="I769" s="5" t="str">
        <f>PROPER(TRIM(online_course_student_data_1!I769))</f>
        <v>Web Development</v>
      </c>
      <c r="J769" s="22">
        <f>IF(online_course_student_data_1!J769&gt;100%,online_course_student_data_1!J769/100,online_course_student_data_1!J769)</f>
        <v>0.81</v>
      </c>
      <c r="K769" s="11">
        <f>IF(online_course_student_data_1!K769&gt;2,online_course_student_data_1!K769/60,online_course_student_data_1!K769)</f>
        <v>2</v>
      </c>
      <c r="L769" s="4" t="s">
        <v>32</v>
      </c>
      <c r="M769" s="25">
        <f>IF(ISBLANK(online_course_student_data_1!M769),AVERAGE(1,5),IF(online_course_student_data_1!M769&gt;5,"5",online_course_student_data_1!M769))</f>
        <v>4</v>
      </c>
      <c r="N769" s="5">
        <f>LEN(online_course_student_data_1!N769)-LEN(SUBSTITUTE(online_course_student_data_1!N769,",",""))+1</f>
        <v>7</v>
      </c>
      <c r="O769" s="5" t="str" cm="1">
        <f t="array" ref="O769">_xlfn.IFS(OR(ISBLANK(online_course_student_data_1!F769),online_course_student_data_1!F769=0),"Unknown",AND(online_course_student_data_1!F769&gt;=18,online_course_student_data_1!F769&lt;=22),"Student",AND(online_course_student_data_1!F769&gt;=23,online_course_student_data_1!F769&lt;=30),"Early Career",AND(online_course_student_data_1!F769&gt;=31,online_course_student_data_1!F769&lt;=40),"Mid Career",online_course_student_data_1!F769&gt;=41,"Senior")</f>
        <v>Unknown</v>
      </c>
      <c r="P769" s="5" t="str" cm="1">
        <f t="array" ref="P769">_xlfn.IFS(AND((J769*100)+K769&gt;0,(J769*100)+K769&lt;=5),"Low",AND((J769*100)+K769&gt;5,(J769*100)+K769&lt;=15),"Medium",(J769*100)+K769&gt;15,"High")</f>
        <v>High</v>
      </c>
      <c r="Q769" s="24"/>
    </row>
    <row r="770" spans="1:17" x14ac:dyDescent="0.25">
      <c r="A770" s="4" t="s">
        <v>3295</v>
      </c>
      <c r="B770" s="5" t="str">
        <f>TRIM(PROPER(online_course_student_data_1!$B770))</f>
        <v>Christopher Dudley</v>
      </c>
      <c r="C770" s="4" t="str">
        <f>TRIM(CLEAN(online_course_student_data_1!$C770))</f>
        <v>juliamorales@gmail.com</v>
      </c>
      <c r="D770" s="5" t="str">
        <f>IF(LEFT(online_course_student_data_1!$D770,1)="F","Female","Male")</f>
        <v>Male</v>
      </c>
      <c r="E770" s="4" t="str">
        <f>IF(online_course_student_data_1!$E770="us","USA",IF(online_course_student_data_1!$E770="IN","INDIA",UPPER(online_course_student_data_1!$E770)))</f>
        <v>USA</v>
      </c>
      <c r="F770" s="13">
        <f>IF(OR(ISBLANK(online_course_student_data_1!F770),online_course_student_data_1!F770=0),ROUND(AVERAGE(online_course_student_data_1!F$2:F$1201),0),online_course_student_data_1!F770)</f>
        <v>16</v>
      </c>
      <c r="G770" s="10">
        <v>45605</v>
      </c>
      <c r="H770" s="5" t="str">
        <f>TRIM(online_course_student_data_1!H770)</f>
        <v>Machine Learning A-Z</v>
      </c>
      <c r="I770" s="5" t="str">
        <f>PROPER(TRIM(online_course_student_data_1!I770))</f>
        <v>Data Science</v>
      </c>
      <c r="J770" s="22">
        <f>IF(online_course_student_data_1!J770&gt;100%,online_course_student_data_1!J770/100,online_course_student_data_1!J770)</f>
        <v>0.76</v>
      </c>
      <c r="K770" s="11">
        <f>IF(online_course_student_data_1!K770&gt;2,online_course_student_data_1!K770/60,online_course_student_data_1!K770)</f>
        <v>2</v>
      </c>
      <c r="L770" s="4" t="s">
        <v>32</v>
      </c>
      <c r="M770" s="25">
        <f>IF(ISBLANK(online_course_student_data_1!M770),AVERAGE(1,5),IF(online_course_student_data_1!M770&gt;5,"5",online_course_student_data_1!M770))</f>
        <v>5</v>
      </c>
      <c r="N770" s="5">
        <f>LEN(online_course_student_data_1!N770)-LEN(SUBSTITUTE(online_course_student_data_1!N770,",",""))+1</f>
        <v>6</v>
      </c>
      <c r="O770" s="5" t="str" cm="1">
        <f t="array" ref="O770">_xlfn.IFS(OR(ISBLANK(online_course_student_data_1!F770),online_course_student_data_1!F770=0),"Unknown",AND(online_course_student_data_1!F770&gt;=18,online_course_student_data_1!F770&lt;=22),"Student",AND(online_course_student_data_1!F770&gt;=23,online_course_student_data_1!F770&lt;=30),"Early Career",AND(online_course_student_data_1!F770&gt;=31,online_course_student_data_1!F770&lt;=40),"Mid Career",online_course_student_data_1!F770&gt;=41,"Senior")</f>
        <v>Unknown</v>
      </c>
      <c r="P770" s="5" t="str" cm="1">
        <f t="array" ref="P770">_xlfn.IFS(AND((J770*100)+K770&gt;0,(J770*100)+K770&lt;=5),"Low",AND((J770*100)+K770&gt;5,(J770*100)+K770&lt;=15),"Medium",(J770*100)+K770&gt;15,"High")</f>
        <v>High</v>
      </c>
      <c r="Q770" s="24"/>
    </row>
    <row r="771" spans="1:17" x14ac:dyDescent="0.25">
      <c r="A771" s="4" t="s">
        <v>3299</v>
      </c>
      <c r="B771" s="5" t="str">
        <f>TRIM(PROPER(online_course_student_data_1!$B771))</f>
        <v>Lisa Jones</v>
      </c>
      <c r="C771" s="4" t="str">
        <f>TRIM(CLEAN(online_course_student_data_1!$C771))</f>
        <v>pedwards@yahoo.com</v>
      </c>
      <c r="D771" s="5" t="str">
        <f>IF(LEFT(online_course_student_data_1!$D771,1)="F","Female","Male")</f>
        <v>Female</v>
      </c>
      <c r="E771" s="4" t="str">
        <f>IF(online_course_student_data_1!$E771="us","USA",IF(online_course_student_data_1!$E771="IN","INDIA",UPPER(online_course_student_data_1!$E771)))</f>
        <v>UK</v>
      </c>
      <c r="F771" s="13">
        <f>IF(OR(ISBLANK(online_course_student_data_1!F771),online_course_student_data_1!F771=0),ROUND(AVERAGE(online_course_student_data_1!F$2:F$1201),0),online_course_student_data_1!F771)</f>
        <v>16</v>
      </c>
      <c r="G771" s="10">
        <v>44998</v>
      </c>
      <c r="H771" s="5" t="str">
        <f>TRIM(online_course_student_data_1!H771)</f>
        <v>Social Media Strategy</v>
      </c>
      <c r="I771" s="5" t="str">
        <f>PROPER(TRIM(online_course_student_data_1!I771))</f>
        <v>Marketing</v>
      </c>
      <c r="J771" s="22">
        <f>IF(online_course_student_data_1!J771&gt;100%,online_course_student_data_1!J771/100,online_course_student_data_1!J771)</f>
        <v>0.14000000000000001</v>
      </c>
      <c r="K771" s="11">
        <f>IF(online_course_student_data_1!K771&gt;2,online_course_student_data_1!K771/60,online_course_student_data_1!K771)</f>
        <v>1.5</v>
      </c>
      <c r="L771" s="4" t="s">
        <v>32</v>
      </c>
      <c r="M771" s="25">
        <f>IF(ISBLANK(online_course_student_data_1!M771),AVERAGE(1,5),IF(online_course_student_data_1!M771&gt;5,"5",online_course_student_data_1!M771))</f>
        <v>2</v>
      </c>
      <c r="N771" s="5">
        <f>LEN(online_course_student_data_1!N771)-LEN(SUBSTITUTE(online_course_student_data_1!N771,",",""))+1</f>
        <v>3</v>
      </c>
      <c r="O771" s="5" t="str" cm="1">
        <f t="array" ref="O771">_xlfn.IFS(OR(ISBLANK(online_course_student_data_1!F771),online_course_student_data_1!F771=0),"Unknown",AND(online_course_student_data_1!F771&gt;=18,online_course_student_data_1!F771&lt;=22),"Student",AND(online_course_student_data_1!F771&gt;=23,online_course_student_data_1!F771&lt;=30),"Early Career",AND(online_course_student_data_1!F771&gt;=31,online_course_student_data_1!F771&lt;=40),"Mid Career",online_course_student_data_1!F771&gt;=41,"Senior")</f>
        <v>Unknown</v>
      </c>
      <c r="P771" s="5" t="str" cm="1">
        <f t="array" ref="P771">_xlfn.IFS(AND((J771*100)+K771&gt;0,(J771*100)+K771&lt;=5),"Low",AND((J771*100)+K771&gt;5,(J771*100)+K771&lt;=15),"Medium",(J771*100)+K771&gt;15,"High")</f>
        <v>High</v>
      </c>
      <c r="Q771" s="24"/>
    </row>
    <row r="772" spans="1:17" x14ac:dyDescent="0.25">
      <c r="A772" s="4" t="s">
        <v>3303</v>
      </c>
      <c r="B772" s="5" t="str">
        <f>TRIM(PROPER(online_course_student_data_1!$B772))</f>
        <v>Chloe Rodriguez</v>
      </c>
      <c r="C772" s="4" t="str">
        <f>TRIM(CLEAN(online_course_student_data_1!$C772))</f>
        <v>carrie50@campbell.com</v>
      </c>
      <c r="D772" s="5" t="str">
        <f>IF(LEFT(online_course_student_data_1!$D772,1)="F","Female","Male")</f>
        <v>Female</v>
      </c>
      <c r="E772" s="4" t="str">
        <f>IF(online_course_student_data_1!$E772="us","USA",IF(online_course_student_data_1!$E772="IN","INDIA",UPPER(online_course_student_data_1!$E772)))</f>
        <v>CANADA</v>
      </c>
      <c r="F772" s="13">
        <f>IF(OR(ISBLANK(online_course_student_data_1!F772),online_course_student_data_1!F772=0),ROUND(AVERAGE(online_course_student_data_1!F$2:F$1201),0),online_course_student_data_1!F772)</f>
        <v>23</v>
      </c>
      <c r="G772" s="10">
        <v>45249</v>
      </c>
      <c r="H772" s="5" t="str">
        <f>TRIM(online_course_student_data_1!H772)</f>
        <v>Finance 101</v>
      </c>
      <c r="I772" s="5" t="str">
        <f>PROPER(TRIM(online_course_student_data_1!I772))</f>
        <v>Business</v>
      </c>
      <c r="J772" s="22">
        <f>IF(online_course_student_data_1!J772&gt;100%,online_course_student_data_1!J772/100,online_course_student_data_1!J772)</f>
        <v>0.63</v>
      </c>
      <c r="K772" s="11">
        <f>IF(online_course_student_data_1!K772&gt;2,online_course_student_data_1!K772/60,online_course_student_data_1!K772)</f>
        <v>2</v>
      </c>
      <c r="L772" s="4" t="s">
        <v>39</v>
      </c>
      <c r="M772" s="25">
        <f>IF(ISBLANK(online_course_student_data_1!M772),AVERAGE(1,5),IF(online_course_student_data_1!M772&gt;5,"5",online_course_student_data_1!M772))</f>
        <v>4</v>
      </c>
      <c r="N772" s="5">
        <f>LEN(online_course_student_data_1!N772)-LEN(SUBSTITUTE(online_course_student_data_1!N772,",",""))+1</f>
        <v>5</v>
      </c>
      <c r="O772" s="5" t="str" cm="1">
        <f t="array" ref="O772">_xlfn.IFS(OR(ISBLANK(online_course_student_data_1!F772),online_course_student_data_1!F772=0),"Unknown",AND(online_course_student_data_1!F772&gt;=18,online_course_student_data_1!F772&lt;=22),"Student",AND(online_course_student_data_1!F772&gt;=23,online_course_student_data_1!F772&lt;=30),"Early Career",AND(online_course_student_data_1!F772&gt;=31,online_course_student_data_1!F772&lt;=40),"Mid Career",online_course_student_data_1!F772&gt;=41,"Senior")</f>
        <v>Early Career</v>
      </c>
      <c r="P772" s="5" t="str" cm="1">
        <f t="array" ref="P772">_xlfn.IFS(AND((J772*100)+K772&gt;0,(J772*100)+K772&lt;=5),"Low",AND((J772*100)+K772&gt;5,(J772*100)+K772&lt;=15),"Medium",(J772*100)+K772&gt;15,"High")</f>
        <v>High</v>
      </c>
      <c r="Q772" s="24"/>
    </row>
    <row r="773" spans="1:17" x14ac:dyDescent="0.25">
      <c r="A773" s="4" t="s">
        <v>3307</v>
      </c>
      <c r="B773" s="5" t="str">
        <f>TRIM(PROPER(online_course_student_data_1!$B773))</f>
        <v>Chelsea Harris</v>
      </c>
      <c r="C773" s="4" t="str">
        <f>TRIM(CLEAN(online_course_student_data_1!$C773))</f>
        <v>josephdavila@williams.com</v>
      </c>
      <c r="D773" s="5" t="str">
        <f>IF(LEFT(online_course_student_data_1!$D773,1)="F","Female","Male")</f>
        <v>Female</v>
      </c>
      <c r="E773" s="4" t="str">
        <f>IF(online_course_student_data_1!$E773="us","USA",IF(online_course_student_data_1!$E773="IN","INDIA",UPPER(online_course_student_data_1!$E773)))</f>
        <v>USA</v>
      </c>
      <c r="F773" s="13">
        <f>IF(OR(ISBLANK(online_course_student_data_1!F773),online_course_student_data_1!F773=0),ROUND(AVERAGE(online_course_student_data_1!F$2:F$1201),0),online_course_student_data_1!F773)</f>
        <v>16</v>
      </c>
      <c r="G773" s="10">
        <v>44759</v>
      </c>
      <c r="H773" s="5" t="str">
        <f>TRIM(online_course_student_data_1!H773)</f>
        <v>Project Management Essentials</v>
      </c>
      <c r="I773" s="5" t="str">
        <f>PROPER(TRIM(online_course_student_data_1!I773))</f>
        <v>Business</v>
      </c>
      <c r="J773" s="22">
        <f>IF(online_course_student_data_1!J773&gt;100%,online_course_student_data_1!J773/100,online_course_student_data_1!J773)</f>
        <v>0.75</v>
      </c>
      <c r="K773" s="11">
        <f>IF(online_course_student_data_1!K773&gt;2,online_course_student_data_1!K773/60,online_course_student_data_1!K773)</f>
        <v>0.75</v>
      </c>
      <c r="L773" s="4" t="s">
        <v>32</v>
      </c>
      <c r="M773" s="25">
        <f>IF(ISBLANK(online_course_student_data_1!M773),AVERAGE(1,5),IF(online_course_student_data_1!M773&gt;5,"5",online_course_student_data_1!M773))</f>
        <v>3</v>
      </c>
      <c r="N773" s="5">
        <f>LEN(online_course_student_data_1!N773)-LEN(SUBSTITUTE(online_course_student_data_1!N773,",",""))+1</f>
        <v>2</v>
      </c>
      <c r="O773" s="5" t="str" cm="1">
        <f t="array" ref="O773">_xlfn.IFS(OR(ISBLANK(online_course_student_data_1!F773),online_course_student_data_1!F773=0),"Unknown",AND(online_course_student_data_1!F773&gt;=18,online_course_student_data_1!F773&lt;=22),"Student",AND(online_course_student_data_1!F773&gt;=23,online_course_student_data_1!F773&lt;=30),"Early Career",AND(online_course_student_data_1!F773&gt;=31,online_course_student_data_1!F773&lt;=40),"Mid Career",online_course_student_data_1!F773&gt;=41,"Senior")</f>
        <v>Unknown</v>
      </c>
      <c r="P773" s="5" t="str" cm="1">
        <f t="array" ref="P773">_xlfn.IFS(AND((J773*100)+K773&gt;0,(J773*100)+K773&lt;=5),"Low",AND((J773*100)+K773&gt;5,(J773*100)+K773&lt;=15),"Medium",(J773*100)+K773&gt;15,"High")</f>
        <v>High</v>
      </c>
      <c r="Q773" s="24"/>
    </row>
    <row r="774" spans="1:17" x14ac:dyDescent="0.25">
      <c r="A774" s="4" t="s">
        <v>3311</v>
      </c>
      <c r="B774" s="5" t="str">
        <f>TRIM(PROPER(online_course_student_data_1!$B774))</f>
        <v>Dr. Tina Porter</v>
      </c>
      <c r="C774" s="4" t="str">
        <f>TRIM(CLEAN(online_course_student_data_1!$C774))</f>
        <v>iswanson@hotmail.com</v>
      </c>
      <c r="D774" s="5" t="str">
        <f>IF(LEFT(online_course_student_data_1!$D774,1)="F","Female","Male")</f>
        <v>Female</v>
      </c>
      <c r="E774" s="4" t="str">
        <f>IF(online_course_student_data_1!$E774="us","USA",IF(online_course_student_data_1!$E774="IN","INDIA",UPPER(online_course_student_data_1!$E774)))</f>
        <v>UK</v>
      </c>
      <c r="F774" s="13">
        <f>IF(OR(ISBLANK(online_course_student_data_1!F774),online_course_student_data_1!F774=0),ROUND(AVERAGE(online_course_student_data_1!F$2:F$1201),0),online_course_student_data_1!F774)</f>
        <v>23</v>
      </c>
      <c r="G774" s="10">
        <v>45146</v>
      </c>
      <c r="H774" s="5" t="str">
        <f>TRIM(online_course_student_data_1!H774)</f>
        <v>Finance 101</v>
      </c>
      <c r="I774" s="5" t="str">
        <f>PROPER(TRIM(online_course_student_data_1!I774))</f>
        <v>Business</v>
      </c>
      <c r="J774" s="22">
        <f>IF(online_course_student_data_1!J774&gt;100%,online_course_student_data_1!J774/100,online_course_student_data_1!J774)</f>
        <v>0.25</v>
      </c>
      <c r="K774" s="11">
        <f>IF(online_course_student_data_1!K774&gt;2,online_course_student_data_1!K774/60,online_course_student_data_1!K774)</f>
        <v>0.75</v>
      </c>
      <c r="L774" s="4" t="s">
        <v>32</v>
      </c>
      <c r="M774" s="25">
        <f>IF(ISBLANK(online_course_student_data_1!M774),AVERAGE(1,5),IF(online_course_student_data_1!M774&gt;5,"5",online_course_student_data_1!M774))</f>
        <v>5</v>
      </c>
      <c r="N774" s="5">
        <f>LEN(online_course_student_data_1!N774)-LEN(SUBSTITUTE(online_course_student_data_1!N774,",",""))+1</f>
        <v>2</v>
      </c>
      <c r="O774" s="5" t="str" cm="1">
        <f t="array" ref="O774">_xlfn.IFS(OR(ISBLANK(online_course_student_data_1!F774),online_course_student_data_1!F774=0),"Unknown",AND(online_course_student_data_1!F774&gt;=18,online_course_student_data_1!F774&lt;=22),"Student",AND(online_course_student_data_1!F774&gt;=23,online_course_student_data_1!F774&lt;=30),"Early Career",AND(online_course_student_data_1!F774&gt;=31,online_course_student_data_1!F774&lt;=40),"Mid Career",online_course_student_data_1!F774&gt;=41,"Senior")</f>
        <v>Early Career</v>
      </c>
      <c r="P774" s="5" t="str" cm="1">
        <f t="array" ref="P774">_xlfn.IFS(AND((J774*100)+K774&gt;0,(J774*100)+K774&lt;=5),"Low",AND((J774*100)+K774&gt;5,(J774*100)+K774&lt;=15),"Medium",(J774*100)+K774&gt;15,"High")</f>
        <v>High</v>
      </c>
      <c r="Q774" s="24"/>
    </row>
    <row r="775" spans="1:17" x14ac:dyDescent="0.25">
      <c r="A775" s="4" t="s">
        <v>3315</v>
      </c>
      <c r="B775" s="5" t="str">
        <f>TRIM(PROPER(online_course_student_data_1!$B775))</f>
        <v>Ashlee Aguirre</v>
      </c>
      <c r="C775" s="4" t="str">
        <f>TRIM(CLEAN(online_course_student_data_1!$C775))</f>
        <v>invalid-email</v>
      </c>
      <c r="D775" s="5" t="str">
        <f>IF(LEFT(online_course_student_data_1!$D775,1)="F","Female","Male")</f>
        <v>Male</v>
      </c>
      <c r="E775" s="4" t="str">
        <f>IF(online_course_student_data_1!$E775="us","USA",IF(online_course_student_data_1!$E775="IN","INDIA",UPPER(online_course_student_data_1!$E775)))</f>
        <v>INDIA</v>
      </c>
      <c r="F775" s="13">
        <f>IF(OR(ISBLANK(online_course_student_data_1!F775),online_course_student_data_1!F775=0),ROUND(AVERAGE(online_course_student_data_1!F$2:F$1201),0),online_course_student_data_1!F775)</f>
        <v>31</v>
      </c>
      <c r="G775" s="10">
        <v>45706</v>
      </c>
      <c r="H775" s="5" t="str">
        <f>TRIM(online_course_student_data_1!H775)</f>
        <v>SEO Fundamentals</v>
      </c>
      <c r="I775" s="5" t="str">
        <f>PROPER(TRIM(online_course_student_data_1!I775))</f>
        <v>Marketing</v>
      </c>
      <c r="J775" s="22">
        <f>IF(online_course_student_data_1!J775&gt;100%,online_course_student_data_1!J775/100,online_course_student_data_1!J775)</f>
        <v>0.82</v>
      </c>
      <c r="K775" s="11">
        <f>IF(online_course_student_data_1!K775&gt;2,online_course_student_data_1!K775/60,online_course_student_data_1!K775)</f>
        <v>0.75</v>
      </c>
      <c r="L775" s="4" t="s">
        <v>32</v>
      </c>
      <c r="M775" s="25">
        <f>IF(ISBLANK(online_course_student_data_1!M775),AVERAGE(1,5),IF(online_course_student_data_1!M775&gt;5,"5",online_course_student_data_1!M775))</f>
        <v>5</v>
      </c>
      <c r="N775" s="5">
        <f>LEN(online_course_student_data_1!N775)-LEN(SUBSTITUTE(online_course_student_data_1!N775,",",""))+1</f>
        <v>5</v>
      </c>
      <c r="O775" s="5" t="str" cm="1">
        <f t="array" ref="O775">_xlfn.IFS(OR(ISBLANK(online_course_student_data_1!F775),online_course_student_data_1!F775=0),"Unknown",AND(online_course_student_data_1!F775&gt;=18,online_course_student_data_1!F775&lt;=22),"Student",AND(online_course_student_data_1!F775&gt;=23,online_course_student_data_1!F775&lt;=30),"Early Career",AND(online_course_student_data_1!F775&gt;=31,online_course_student_data_1!F775&lt;=40),"Mid Career",online_course_student_data_1!F775&gt;=41,"Senior")</f>
        <v>Mid Career</v>
      </c>
      <c r="P775" s="5" t="str" cm="1">
        <f t="array" ref="P775">_xlfn.IFS(AND((J775*100)+K775&gt;0,(J775*100)+K775&lt;=5),"Low",AND((J775*100)+K775&gt;5,(J775*100)+K775&lt;=15),"Medium",(J775*100)+K775&gt;15,"High")</f>
        <v>High</v>
      </c>
      <c r="Q775" s="24"/>
    </row>
    <row r="776" spans="1:17" x14ac:dyDescent="0.25">
      <c r="A776" s="4" t="s">
        <v>3319</v>
      </c>
      <c r="B776" s="5" t="str">
        <f>TRIM(PROPER(online_course_student_data_1!$B776))</f>
        <v>Sean Johnson</v>
      </c>
      <c r="C776" s="4" t="str">
        <f>TRIM(CLEAN(online_course_student_data_1!$C776))</f>
        <v>faithmiller@davis.com</v>
      </c>
      <c r="D776" s="5" t="str">
        <f>IF(LEFT(online_course_student_data_1!$D776,1)="F","Female","Male")</f>
        <v>Female</v>
      </c>
      <c r="E776" s="4" t="str">
        <f>IF(online_course_student_data_1!$E776="us","USA",IF(online_course_student_data_1!$E776="IN","INDIA",UPPER(online_course_student_data_1!$E776)))</f>
        <v>GERMANY</v>
      </c>
      <c r="F776" s="13">
        <f>IF(OR(ISBLANK(online_course_student_data_1!F776),online_course_student_data_1!F776=0),ROUND(AVERAGE(online_course_student_data_1!F$2:F$1201),0),online_course_student_data_1!F776)</f>
        <v>16</v>
      </c>
      <c r="G776" s="10">
        <v>44891</v>
      </c>
      <c r="H776" s="5" t="str">
        <f>TRIM(online_course_student_data_1!H776)</f>
        <v>React for Beginners</v>
      </c>
      <c r="I776" s="5" t="str">
        <f>PROPER(TRIM(online_course_student_data_1!I776))</f>
        <v>Web Development</v>
      </c>
      <c r="J776" s="22">
        <f>IF(online_course_student_data_1!J776&gt;100%,online_course_student_data_1!J776/100,online_course_student_data_1!J776)</f>
        <v>0.4</v>
      </c>
      <c r="K776" s="11">
        <f>IF(online_course_student_data_1!K776&gt;2,online_course_student_data_1!K776/60,online_course_student_data_1!K776)</f>
        <v>2</v>
      </c>
      <c r="L776" s="4" t="s">
        <v>39</v>
      </c>
      <c r="M776" s="25">
        <f>IF(ISBLANK(online_course_student_data_1!M776),AVERAGE(1,5),IF(online_course_student_data_1!M776&gt;5,"5",online_course_student_data_1!M776))</f>
        <v>1</v>
      </c>
      <c r="N776" s="5">
        <f>LEN(online_course_student_data_1!N776)-LEN(SUBSTITUTE(online_course_student_data_1!N776,",",""))+1</f>
        <v>6</v>
      </c>
      <c r="O776" s="5" t="str" cm="1">
        <f t="array" ref="O776">_xlfn.IFS(OR(ISBLANK(online_course_student_data_1!F776),online_course_student_data_1!F776=0),"Unknown",AND(online_course_student_data_1!F776&gt;=18,online_course_student_data_1!F776&lt;=22),"Student",AND(online_course_student_data_1!F776&gt;=23,online_course_student_data_1!F776&lt;=30),"Early Career",AND(online_course_student_data_1!F776&gt;=31,online_course_student_data_1!F776&lt;=40),"Mid Career",online_course_student_data_1!F776&gt;=41,"Senior")</f>
        <v>Unknown</v>
      </c>
      <c r="P776" s="5" t="str" cm="1">
        <f t="array" ref="P776">_xlfn.IFS(AND((J776*100)+K776&gt;0,(J776*100)+K776&lt;=5),"Low",AND((J776*100)+K776&gt;5,(J776*100)+K776&lt;=15),"Medium",(J776*100)+K776&gt;15,"High")</f>
        <v>High</v>
      </c>
      <c r="Q776" s="24"/>
    </row>
    <row r="777" spans="1:17" x14ac:dyDescent="0.25">
      <c r="A777" s="4" t="s">
        <v>3324</v>
      </c>
      <c r="B777" s="5" t="str">
        <f>TRIM(PROPER(online_course_student_data_1!$B777))</f>
        <v>Lisa Mills Phd</v>
      </c>
      <c r="C777" s="4" t="str">
        <f>TRIM(CLEAN(online_course_student_data_1!$C777))</f>
        <v>matthewward@yahoo.com</v>
      </c>
      <c r="D777" s="5" t="str">
        <f>IF(LEFT(online_course_student_data_1!$D777,1)="F","Female","Male")</f>
        <v>Female</v>
      </c>
      <c r="E777" s="4" t="str">
        <f>IF(online_course_student_data_1!$E777="us","USA",IF(online_course_student_data_1!$E777="IN","INDIA",UPPER(online_course_student_data_1!$E777)))</f>
        <v>USA</v>
      </c>
      <c r="F777" s="13">
        <f>IF(OR(ISBLANK(online_course_student_data_1!F777),online_course_student_data_1!F777=0),ROUND(AVERAGE(online_course_student_data_1!F$2:F$1201),0),online_course_student_data_1!F777)</f>
        <v>16</v>
      </c>
      <c r="G777" s="10">
        <v>44908</v>
      </c>
      <c r="H777" s="5" t="str">
        <f>TRIM(online_course_student_data_1!H777)</f>
        <v>Digital Marketing 101</v>
      </c>
      <c r="I777" s="5" t="str">
        <f>PROPER(TRIM(online_course_student_data_1!I777))</f>
        <v>Marketing</v>
      </c>
      <c r="J777" s="22">
        <f>IF(online_course_student_data_1!J777&gt;100%,online_course_student_data_1!J777/100,online_course_student_data_1!J777)</f>
        <v>0.67</v>
      </c>
      <c r="K777" s="11">
        <f>IF(online_course_student_data_1!K777&gt;2,online_course_student_data_1!K777/60,online_course_student_data_1!K777)</f>
        <v>2</v>
      </c>
      <c r="L777" s="4" t="s">
        <v>32</v>
      </c>
      <c r="M777" s="25">
        <f>IF(ISBLANK(online_course_student_data_1!M777),AVERAGE(1,5),IF(online_course_student_data_1!M777&gt;5,"5",online_course_student_data_1!M777))</f>
        <v>2</v>
      </c>
      <c r="N777" s="5">
        <f>LEN(online_course_student_data_1!N777)-LEN(SUBSTITUTE(online_course_student_data_1!N777,",",""))+1</f>
        <v>7</v>
      </c>
      <c r="O777" s="5" t="str" cm="1">
        <f t="array" ref="O777">_xlfn.IFS(OR(ISBLANK(online_course_student_data_1!F777),online_course_student_data_1!F777=0),"Unknown",AND(online_course_student_data_1!F777&gt;=18,online_course_student_data_1!F777&lt;=22),"Student",AND(online_course_student_data_1!F777&gt;=23,online_course_student_data_1!F777&lt;=30),"Early Career",AND(online_course_student_data_1!F777&gt;=31,online_course_student_data_1!F777&lt;=40),"Mid Career",online_course_student_data_1!F777&gt;=41,"Senior")</f>
        <v>Unknown</v>
      </c>
      <c r="P777" s="5" t="str" cm="1">
        <f t="array" ref="P777">_xlfn.IFS(AND((J777*100)+K777&gt;0,(J777*100)+K777&lt;=5),"Low",AND((J777*100)+K777&gt;5,(J777*100)+K777&lt;=15),"Medium",(J777*100)+K777&gt;15,"High")</f>
        <v>High</v>
      </c>
      <c r="Q777" s="24"/>
    </row>
    <row r="778" spans="1:17" x14ac:dyDescent="0.25">
      <c r="A778" s="4" t="s">
        <v>3329</v>
      </c>
      <c r="B778" s="5" t="str">
        <f>TRIM(PROPER(online_course_student_data_1!$B778))</f>
        <v>Daniel Bishop</v>
      </c>
      <c r="C778" s="4" t="str">
        <f>TRIM(CLEAN(online_course_student_data_1!$C778))</f>
        <v>ashleygamble@ballard.com</v>
      </c>
      <c r="D778" s="5" t="str">
        <f>IF(LEFT(online_course_student_data_1!$D778,1)="F","Female","Male")</f>
        <v>Female</v>
      </c>
      <c r="E778" s="4" t="str">
        <f>IF(online_course_student_data_1!$E778="us","USA",IF(online_course_student_data_1!$E778="IN","INDIA",UPPER(online_course_student_data_1!$E778)))</f>
        <v>USA</v>
      </c>
      <c r="F778" s="13">
        <f>IF(OR(ISBLANK(online_course_student_data_1!F778),online_course_student_data_1!F778=0),ROUND(AVERAGE(online_course_student_data_1!F$2:F$1201),0),online_course_student_data_1!F778)</f>
        <v>16</v>
      </c>
      <c r="G778" s="10">
        <v>44779</v>
      </c>
      <c r="H778" s="5" t="str">
        <f>TRIM(online_course_student_data_1!H778)</f>
        <v>HTML &amp; CSS Basics</v>
      </c>
      <c r="I778" s="5" t="str">
        <f>PROPER(TRIM(online_course_student_data_1!I778))</f>
        <v>Web Development</v>
      </c>
      <c r="J778" s="22">
        <f>IF(online_course_student_data_1!J778&gt;100%,online_course_student_data_1!J778/100,online_course_student_data_1!J778)</f>
        <v>0.35</v>
      </c>
      <c r="K778" s="11">
        <f>IF(online_course_student_data_1!K778&gt;2,online_course_student_data_1!K778/60,online_course_student_data_1!K778)</f>
        <v>2</v>
      </c>
      <c r="L778" s="4" t="s">
        <v>32</v>
      </c>
      <c r="M778" s="25">
        <f>IF(ISBLANK(online_course_student_data_1!M778),AVERAGE(1,5),IF(online_course_student_data_1!M778&gt;5,"5",online_course_student_data_1!M778))</f>
        <v>4</v>
      </c>
      <c r="N778" s="5">
        <f>LEN(online_course_student_data_1!N778)-LEN(SUBSTITUTE(online_course_student_data_1!N778,",",""))+1</f>
        <v>1</v>
      </c>
      <c r="O778" s="5" t="str" cm="1">
        <f t="array" ref="O778">_xlfn.IFS(OR(ISBLANK(online_course_student_data_1!F778),online_course_student_data_1!F778=0),"Unknown",AND(online_course_student_data_1!F778&gt;=18,online_course_student_data_1!F778&lt;=22),"Student",AND(online_course_student_data_1!F778&gt;=23,online_course_student_data_1!F778&lt;=30),"Early Career",AND(online_course_student_data_1!F778&gt;=31,online_course_student_data_1!F778&lt;=40),"Mid Career",online_course_student_data_1!F778&gt;=41,"Senior")</f>
        <v>Unknown</v>
      </c>
      <c r="P778" s="5" t="str" cm="1">
        <f t="array" ref="P778">_xlfn.IFS(AND((J778*100)+K778&gt;0,(J778*100)+K778&lt;=5),"Low",AND((J778*100)+K778&gt;5,(J778*100)+K778&lt;=15),"Medium",(J778*100)+K778&gt;15,"High")</f>
        <v>High</v>
      </c>
      <c r="Q778" s="24"/>
    </row>
    <row r="779" spans="1:17" x14ac:dyDescent="0.25">
      <c r="A779" s="4" t="s">
        <v>3332</v>
      </c>
      <c r="B779" s="5" t="str">
        <f>TRIM(PROPER(online_course_student_data_1!$B779))</f>
        <v>Kathryn Gibson</v>
      </c>
      <c r="C779" s="4" t="str">
        <f>TRIM(CLEAN(online_course_student_data_1!$C779))</f>
        <v>evan49@gomez-jones.info</v>
      </c>
      <c r="D779" s="5" t="str">
        <f>IF(LEFT(online_course_student_data_1!$D779,1)="F","Female","Male")</f>
        <v>Male</v>
      </c>
      <c r="E779" s="4" t="str">
        <f>IF(online_course_student_data_1!$E779="us","USA",IF(online_course_student_data_1!$E779="IN","INDIA",UPPER(online_course_student_data_1!$E779)))</f>
        <v>INDIA</v>
      </c>
      <c r="F779" s="13">
        <f>IF(OR(ISBLANK(online_course_student_data_1!F779),online_course_student_data_1!F779=0),ROUND(AVERAGE(online_course_student_data_1!F$2:F$1201),0),online_course_student_data_1!F779)</f>
        <v>38</v>
      </c>
      <c r="G779" s="10">
        <v>45359</v>
      </c>
      <c r="H779" s="5" t="str">
        <f>TRIM(online_course_student_data_1!H779)</f>
        <v>Digital Marketing 101</v>
      </c>
      <c r="I779" s="5" t="str">
        <f>PROPER(TRIM(online_course_student_data_1!I779))</f>
        <v>Marketing</v>
      </c>
      <c r="J779" s="22">
        <f>IF(online_course_student_data_1!J779&gt;100%,online_course_student_data_1!J779/100,online_course_student_data_1!J779)</f>
        <v>0.51</v>
      </c>
      <c r="K779" s="11">
        <f>IF(online_course_student_data_1!K779&gt;2,online_course_student_data_1!K779/60,online_course_student_data_1!K779)</f>
        <v>2</v>
      </c>
      <c r="L779" s="4" t="s">
        <v>32</v>
      </c>
      <c r="M779" s="25">
        <f>IF(ISBLANK(online_course_student_data_1!M779),AVERAGE(1,5),IF(online_course_student_data_1!M779&gt;5,"5",online_course_student_data_1!M779))</f>
        <v>1</v>
      </c>
      <c r="N779" s="5">
        <f>LEN(online_course_student_data_1!N779)-LEN(SUBSTITUTE(online_course_student_data_1!N779,",",""))+1</f>
        <v>8</v>
      </c>
      <c r="O779" s="5" t="str" cm="1">
        <f t="array" ref="O779">_xlfn.IFS(OR(ISBLANK(online_course_student_data_1!F779),online_course_student_data_1!F779=0),"Unknown",AND(online_course_student_data_1!F779&gt;=18,online_course_student_data_1!F779&lt;=22),"Student",AND(online_course_student_data_1!F779&gt;=23,online_course_student_data_1!F779&lt;=30),"Early Career",AND(online_course_student_data_1!F779&gt;=31,online_course_student_data_1!F779&lt;=40),"Mid Career",online_course_student_data_1!F779&gt;=41,"Senior")</f>
        <v>Mid Career</v>
      </c>
      <c r="P779" s="5" t="str" cm="1">
        <f t="array" ref="P779">_xlfn.IFS(AND((J779*100)+K779&gt;0,(J779*100)+K779&lt;=5),"Low",AND((J779*100)+K779&gt;5,(J779*100)+K779&lt;=15),"Medium",(J779*100)+K779&gt;15,"High")</f>
        <v>High</v>
      </c>
      <c r="Q779" s="24"/>
    </row>
    <row r="780" spans="1:17" x14ac:dyDescent="0.25">
      <c r="A780" s="4" t="s">
        <v>3336</v>
      </c>
      <c r="B780" s="5" t="str">
        <f>TRIM(PROPER(online_course_student_data_1!$B780))</f>
        <v>Jessica Glass</v>
      </c>
      <c r="C780" s="4" t="str">
        <f>TRIM(CLEAN(online_course_student_data_1!$C780))</f>
        <v>swilliams@ortiz-harvey.com</v>
      </c>
      <c r="D780" s="5" t="str">
        <f>IF(LEFT(online_course_student_data_1!$D780,1)="F","Female","Male")</f>
        <v>Female</v>
      </c>
      <c r="E780" s="4" t="str">
        <f>IF(online_course_student_data_1!$E780="us","USA",IF(online_course_student_data_1!$E780="IN","INDIA",UPPER(online_course_student_data_1!$E780)))</f>
        <v>INDIA</v>
      </c>
      <c r="F780" s="13">
        <f>IF(OR(ISBLANK(online_course_student_data_1!F780),online_course_student_data_1!F780=0),ROUND(AVERAGE(online_course_student_data_1!F$2:F$1201),0),online_course_student_data_1!F780)</f>
        <v>16</v>
      </c>
      <c r="G780" s="10">
        <v>45265</v>
      </c>
      <c r="H780" s="5" t="str">
        <f>TRIM(online_course_student_data_1!H780)</f>
        <v>Adobe Illustrator Mastery</v>
      </c>
      <c r="I780" s="5" t="str">
        <f>PROPER(TRIM(online_course_student_data_1!I780))</f>
        <v>Design</v>
      </c>
      <c r="J780" s="22">
        <f>IF(online_course_student_data_1!J780&gt;100%,online_course_student_data_1!J780/100,online_course_student_data_1!J780)</f>
        <v>0.44</v>
      </c>
      <c r="K780" s="11">
        <f>IF(online_course_student_data_1!K780&gt;2,online_course_student_data_1!K780/60,online_course_student_data_1!K780)</f>
        <v>2</v>
      </c>
      <c r="L780" s="4" t="s">
        <v>39</v>
      </c>
      <c r="M780" s="25">
        <f>IF(ISBLANK(online_course_student_data_1!M780),AVERAGE(1,5),IF(online_course_student_data_1!M780&gt;5,"5",online_course_student_data_1!M780))</f>
        <v>4</v>
      </c>
      <c r="N780" s="5">
        <f>LEN(online_course_student_data_1!N780)-LEN(SUBSTITUTE(online_course_student_data_1!N780,",",""))+1</f>
        <v>5</v>
      </c>
      <c r="O780" s="5" t="str" cm="1">
        <f t="array" ref="O780">_xlfn.IFS(OR(ISBLANK(online_course_student_data_1!F780),online_course_student_data_1!F780=0),"Unknown",AND(online_course_student_data_1!F780&gt;=18,online_course_student_data_1!F780&lt;=22),"Student",AND(online_course_student_data_1!F780&gt;=23,online_course_student_data_1!F780&lt;=30),"Early Career",AND(online_course_student_data_1!F780&gt;=31,online_course_student_data_1!F780&lt;=40),"Mid Career",online_course_student_data_1!F780&gt;=41,"Senior")</f>
        <v>Unknown</v>
      </c>
      <c r="P780" s="5" t="str" cm="1">
        <f t="array" ref="P780">_xlfn.IFS(AND((J780*100)+K780&gt;0,(J780*100)+K780&lt;=5),"Low",AND((J780*100)+K780&gt;5,(J780*100)+K780&lt;=15),"Medium",(J780*100)+K780&gt;15,"High")</f>
        <v>High</v>
      </c>
      <c r="Q780" s="24"/>
    </row>
    <row r="781" spans="1:17" x14ac:dyDescent="0.25">
      <c r="A781" s="4" t="s">
        <v>3340</v>
      </c>
      <c r="B781" s="5" t="str">
        <f>TRIM(PROPER(online_course_student_data_1!$B781))</f>
        <v>Jacqueline Fleming</v>
      </c>
      <c r="C781" s="4" t="str">
        <f>TRIM(CLEAN(online_course_student_data_1!$C781))</f>
        <v>natalie09@hotmail.com</v>
      </c>
      <c r="D781" s="5" t="str">
        <f>IF(LEFT(online_course_student_data_1!$D781,1)="F","Female","Male")</f>
        <v>Male</v>
      </c>
      <c r="E781" s="4" t="str">
        <f>IF(online_course_student_data_1!$E781="us","USA",IF(online_course_student_data_1!$E781="IN","INDIA",UPPER(online_course_student_data_1!$E781)))</f>
        <v>USA</v>
      </c>
      <c r="F781" s="13">
        <f>IF(OR(ISBLANK(online_course_student_data_1!F781),online_course_student_data_1!F781=0),ROUND(AVERAGE(online_course_student_data_1!F$2:F$1201),0),online_course_student_data_1!F781)</f>
        <v>16</v>
      </c>
      <c r="G781" s="10">
        <v>45342</v>
      </c>
      <c r="H781" s="5" t="str">
        <f>TRIM(online_course_student_data_1!H781)</f>
        <v>Adobe Illustrator Mastery</v>
      </c>
      <c r="I781" s="5" t="str">
        <f>PROPER(TRIM(online_course_student_data_1!I781))</f>
        <v>Design</v>
      </c>
      <c r="J781" s="22">
        <f>IF(online_course_student_data_1!J781&gt;100%,online_course_student_data_1!J781/100,online_course_student_data_1!J781)</f>
        <v>0.13</v>
      </c>
      <c r="K781" s="11">
        <f>IF(online_course_student_data_1!K781&gt;2,online_course_student_data_1!K781/60,online_course_student_data_1!K781)</f>
        <v>2</v>
      </c>
      <c r="L781" s="4" t="s">
        <v>39</v>
      </c>
      <c r="M781" s="25">
        <f>IF(ISBLANK(online_course_student_data_1!M781),AVERAGE(1,5),IF(online_course_student_data_1!M781&gt;5,"5",online_course_student_data_1!M781))</f>
        <v>1</v>
      </c>
      <c r="N781" s="5">
        <f>LEN(online_course_student_data_1!N781)-LEN(SUBSTITUTE(online_course_student_data_1!N781,",",""))+1</f>
        <v>2</v>
      </c>
      <c r="O781" s="5" t="str" cm="1">
        <f t="array" ref="O781">_xlfn.IFS(OR(ISBLANK(online_course_student_data_1!F781),online_course_student_data_1!F781=0),"Unknown",AND(online_course_student_data_1!F781&gt;=18,online_course_student_data_1!F781&lt;=22),"Student",AND(online_course_student_data_1!F781&gt;=23,online_course_student_data_1!F781&lt;=30),"Early Career",AND(online_course_student_data_1!F781&gt;=31,online_course_student_data_1!F781&lt;=40),"Mid Career",online_course_student_data_1!F781&gt;=41,"Senior")</f>
        <v>Unknown</v>
      </c>
      <c r="P781" s="5" t="str" cm="1">
        <f t="array" ref="P781">_xlfn.IFS(AND((J781*100)+K781&gt;0,(J781*100)+K781&lt;=5),"Low",AND((J781*100)+K781&gt;5,(J781*100)+K781&lt;=15),"Medium",(J781*100)+K781&gt;15,"High")</f>
        <v>Medium</v>
      </c>
      <c r="Q781" s="24"/>
    </row>
    <row r="782" spans="1:17" x14ac:dyDescent="0.25">
      <c r="A782" s="4" t="s">
        <v>3345</v>
      </c>
      <c r="B782" s="5" t="str">
        <f>TRIM(PROPER(online_course_student_data_1!$B782))</f>
        <v>Aimee Farrell</v>
      </c>
      <c r="C782" s="4" t="str">
        <f>TRIM(CLEAN(online_course_student_data_1!$C782))</f>
        <v>zmoore@gmail.com</v>
      </c>
      <c r="D782" s="5" t="str">
        <f>IF(LEFT(online_course_student_data_1!$D782,1)="F","Female","Male")</f>
        <v>Male</v>
      </c>
      <c r="E782" s="4" t="str">
        <f>IF(online_course_student_data_1!$E782="us","USA",IF(online_course_student_data_1!$E782="IN","INDIA",UPPER(online_course_student_data_1!$E782)))</f>
        <v>CANADA</v>
      </c>
      <c r="F782" s="13">
        <f>IF(OR(ISBLANK(online_course_student_data_1!F782),online_course_student_data_1!F782=0),ROUND(AVERAGE(online_course_student_data_1!F$2:F$1201),0),online_course_student_data_1!F782)</f>
        <v>43</v>
      </c>
      <c r="G782" s="10">
        <v>44658</v>
      </c>
      <c r="H782" s="5" t="str">
        <f>TRIM(online_course_student_data_1!H782)</f>
        <v>HTML &amp; CSS Basics</v>
      </c>
      <c r="I782" s="5" t="str">
        <f>PROPER(TRIM(online_course_student_data_1!I782))</f>
        <v>Web Development</v>
      </c>
      <c r="J782" s="22">
        <f>IF(online_course_student_data_1!J782&gt;100%,online_course_student_data_1!J782/100,online_course_student_data_1!J782)</f>
        <v>0.47</v>
      </c>
      <c r="K782" s="11">
        <f>IF(online_course_student_data_1!K782&gt;2,online_course_student_data_1!K782/60,online_course_student_data_1!K782)</f>
        <v>1</v>
      </c>
      <c r="L782" s="4" t="s">
        <v>32</v>
      </c>
      <c r="M782" s="25" t="str">
        <f>IF(ISBLANK(online_course_student_data_1!M782),AVERAGE(1,5),IF(online_course_student_data_1!M782&gt;5,"5",online_course_student_data_1!M782))</f>
        <v>5</v>
      </c>
      <c r="N782" s="5">
        <f>LEN(online_course_student_data_1!N782)-LEN(SUBSTITUTE(online_course_student_data_1!N782,",",""))+1</f>
        <v>4</v>
      </c>
      <c r="O782" s="5" t="str" cm="1">
        <f t="array" ref="O782">_xlfn.IFS(OR(ISBLANK(online_course_student_data_1!F782),online_course_student_data_1!F782=0),"Unknown",AND(online_course_student_data_1!F782&gt;=18,online_course_student_data_1!F782&lt;=22),"Student",AND(online_course_student_data_1!F782&gt;=23,online_course_student_data_1!F782&lt;=30),"Early Career",AND(online_course_student_data_1!F782&gt;=31,online_course_student_data_1!F782&lt;=40),"Mid Career",online_course_student_data_1!F782&gt;=41,"Senior")</f>
        <v>Senior</v>
      </c>
      <c r="P782" s="5" t="str" cm="1">
        <f t="array" ref="P782">_xlfn.IFS(AND((J782*100)+K782&gt;0,(J782*100)+K782&lt;=5),"Low",AND((J782*100)+K782&gt;5,(J782*100)+K782&lt;=15),"Medium",(J782*100)+K782&gt;15,"High")</f>
        <v>High</v>
      </c>
      <c r="Q782" s="24"/>
    </row>
    <row r="783" spans="1:17" x14ac:dyDescent="0.25">
      <c r="A783" s="4" t="s">
        <v>3349</v>
      </c>
      <c r="B783" s="5" t="str">
        <f>TRIM(PROPER(online_course_student_data_1!$B783))</f>
        <v>John Day</v>
      </c>
      <c r="C783" s="4" t="str">
        <f>TRIM(CLEAN(online_course_student_data_1!$C783))</f>
        <v>millerjessica@yahoo.com</v>
      </c>
      <c r="D783" s="5" t="str">
        <f>IF(LEFT(online_course_student_data_1!$D783,1)="F","Female","Male")</f>
        <v>Female</v>
      </c>
      <c r="E783" s="4" t="str">
        <f>IF(online_course_student_data_1!$E783="us","USA",IF(online_course_student_data_1!$E783="IN","INDIA",UPPER(online_course_student_data_1!$E783)))</f>
        <v>USA</v>
      </c>
      <c r="F783" s="13">
        <f>IF(OR(ISBLANK(online_course_student_data_1!F783),online_course_student_data_1!F783=0),ROUND(AVERAGE(online_course_student_data_1!F$2:F$1201),0),online_course_student_data_1!F783)</f>
        <v>16</v>
      </c>
      <c r="G783" s="10">
        <v>45004</v>
      </c>
      <c r="H783" s="5" t="str">
        <f>TRIM(online_course_student_data_1!H783)</f>
        <v>Machine Learning A-Z</v>
      </c>
      <c r="I783" s="5" t="str">
        <f>PROPER(TRIM(online_course_student_data_1!I783))</f>
        <v>Data Science</v>
      </c>
      <c r="J783" s="22">
        <f>IF(online_course_student_data_1!J783&gt;100%,online_course_student_data_1!J783/100,online_course_student_data_1!J783)</f>
        <v>0.48</v>
      </c>
      <c r="K783" s="11">
        <f>IF(online_course_student_data_1!K783&gt;2,online_course_student_data_1!K783/60,online_course_student_data_1!K783)</f>
        <v>1</v>
      </c>
      <c r="L783" s="4" t="s">
        <v>32</v>
      </c>
      <c r="M783" s="25">
        <f>IF(ISBLANK(online_course_student_data_1!M783),AVERAGE(1,5),IF(online_course_student_data_1!M783&gt;5,"5",online_course_student_data_1!M783))</f>
        <v>3</v>
      </c>
      <c r="N783" s="5">
        <f>LEN(online_course_student_data_1!N783)-LEN(SUBSTITUTE(online_course_student_data_1!N783,",",""))+1</f>
        <v>6</v>
      </c>
      <c r="O783" s="5" t="str" cm="1">
        <f t="array" ref="O783">_xlfn.IFS(OR(ISBLANK(online_course_student_data_1!F783),online_course_student_data_1!F783=0),"Unknown",AND(online_course_student_data_1!F783&gt;=18,online_course_student_data_1!F783&lt;=22),"Student",AND(online_course_student_data_1!F783&gt;=23,online_course_student_data_1!F783&lt;=30),"Early Career",AND(online_course_student_data_1!F783&gt;=31,online_course_student_data_1!F783&lt;=40),"Mid Career",online_course_student_data_1!F783&gt;=41,"Senior")</f>
        <v>Unknown</v>
      </c>
      <c r="P783" s="5" t="str" cm="1">
        <f t="array" ref="P783">_xlfn.IFS(AND((J783*100)+K783&gt;0,(J783*100)+K783&lt;=5),"Low",AND((J783*100)+K783&gt;5,(J783*100)+K783&lt;=15),"Medium",(J783*100)+K783&gt;15,"High")</f>
        <v>High</v>
      </c>
      <c r="Q783" s="24"/>
    </row>
    <row r="784" spans="1:17" x14ac:dyDescent="0.25">
      <c r="A784" s="4" t="s">
        <v>3352</v>
      </c>
      <c r="B784" s="5" t="str">
        <f>TRIM(PROPER(online_course_student_data_1!$B784))</f>
        <v>Zachary Tucker</v>
      </c>
      <c r="C784" s="4" t="str">
        <f>TRIM(CLEAN(online_course_student_data_1!$C784))</f>
        <v>ramirezbenjamin@gmail.com</v>
      </c>
      <c r="D784" s="5" t="str">
        <f>IF(LEFT(online_course_student_data_1!$D784,1)="F","Female","Male")</f>
        <v>Male</v>
      </c>
      <c r="E784" s="4" t="str">
        <f>IF(online_course_student_data_1!$E784="us","USA",IF(online_course_student_data_1!$E784="IN","INDIA",UPPER(online_course_student_data_1!$E784)))</f>
        <v>INDIA</v>
      </c>
      <c r="F784" s="13">
        <f>IF(OR(ISBLANK(online_course_student_data_1!F784),online_course_student_data_1!F784=0),ROUND(AVERAGE(online_course_student_data_1!F$2:F$1201),0),online_course_student_data_1!F784)</f>
        <v>16</v>
      </c>
      <c r="G784" s="10">
        <v>45506</v>
      </c>
      <c r="H784" s="5" t="str">
        <f>TRIM(online_course_student_data_1!H784)</f>
        <v>Adobe Illustrator Mastery</v>
      </c>
      <c r="I784" s="5" t="str">
        <f>PROPER(TRIM(online_course_student_data_1!I784))</f>
        <v>Design</v>
      </c>
      <c r="J784" s="22">
        <f>IF(online_course_student_data_1!J784&gt;100%,online_course_student_data_1!J784/100,online_course_student_data_1!J784)</f>
        <v>0.67</v>
      </c>
      <c r="K784" s="11">
        <f>IF(online_course_student_data_1!K784&gt;2,online_course_student_data_1!K784/60,online_course_student_data_1!K784)</f>
        <v>1</v>
      </c>
      <c r="L784" s="4" t="s">
        <v>32</v>
      </c>
      <c r="M784" s="25">
        <f>IF(ISBLANK(online_course_student_data_1!M784),AVERAGE(1,5),IF(online_course_student_data_1!M784&gt;5,"5",online_course_student_data_1!M784))</f>
        <v>2</v>
      </c>
      <c r="N784" s="5">
        <f>LEN(online_course_student_data_1!N784)-LEN(SUBSTITUTE(online_course_student_data_1!N784,",",""))+1</f>
        <v>8</v>
      </c>
      <c r="O784" s="5" t="str" cm="1">
        <f t="array" ref="O784">_xlfn.IFS(OR(ISBLANK(online_course_student_data_1!F784),online_course_student_data_1!F784=0),"Unknown",AND(online_course_student_data_1!F784&gt;=18,online_course_student_data_1!F784&lt;=22),"Student",AND(online_course_student_data_1!F784&gt;=23,online_course_student_data_1!F784&lt;=30),"Early Career",AND(online_course_student_data_1!F784&gt;=31,online_course_student_data_1!F784&lt;=40),"Mid Career",online_course_student_data_1!F784&gt;=41,"Senior")</f>
        <v>Unknown</v>
      </c>
      <c r="P784" s="5" t="str" cm="1">
        <f t="array" ref="P784">_xlfn.IFS(AND((J784*100)+K784&gt;0,(J784*100)+K784&lt;=5),"Low",AND((J784*100)+K784&gt;5,(J784*100)+K784&lt;=15),"Medium",(J784*100)+K784&gt;15,"High")</f>
        <v>High</v>
      </c>
      <c r="Q784" s="24"/>
    </row>
    <row r="785" spans="1:17" x14ac:dyDescent="0.25">
      <c r="A785" s="4" t="s">
        <v>3356</v>
      </c>
      <c r="B785" s="5" t="str">
        <f>TRIM(PROPER(online_course_student_data_1!$B785))</f>
        <v>Victoria Schroeder</v>
      </c>
      <c r="C785" s="4" t="str">
        <f>TRIM(CLEAN(online_course_student_data_1!$C785))</f>
        <v>kristine73@lewis.biz</v>
      </c>
      <c r="D785" s="5" t="str">
        <f>IF(LEFT(online_course_student_data_1!$D785,1)="F","Female","Male")</f>
        <v>Female</v>
      </c>
      <c r="E785" s="4" t="str">
        <f>IF(online_course_student_data_1!$E785="us","USA",IF(online_course_student_data_1!$E785="IN","INDIA",UPPER(online_course_student_data_1!$E785)))</f>
        <v>USA</v>
      </c>
      <c r="F785" s="13">
        <f>IF(OR(ISBLANK(online_course_student_data_1!F785),online_course_student_data_1!F785=0),ROUND(AVERAGE(online_course_student_data_1!F$2:F$1201),0),online_course_student_data_1!F785)</f>
        <v>33</v>
      </c>
      <c r="G785" s="10">
        <v>45447</v>
      </c>
      <c r="H785" s="5" t="str">
        <f>TRIM(online_course_student_data_1!H785)</f>
        <v>Project Management Essentials</v>
      </c>
      <c r="I785" s="5" t="str">
        <f>PROPER(TRIM(online_course_student_data_1!I785))</f>
        <v>Business</v>
      </c>
      <c r="J785" s="22">
        <f>IF(online_course_student_data_1!J785&gt;100%,online_course_student_data_1!J785/100,online_course_student_data_1!J785)</f>
        <v>0.31</v>
      </c>
      <c r="K785" s="11">
        <f>IF(online_course_student_data_1!K785&gt;2,online_course_student_data_1!K785/60,online_course_student_data_1!K785)</f>
        <v>2</v>
      </c>
      <c r="L785" s="4" t="s">
        <v>39</v>
      </c>
      <c r="M785" s="25">
        <f>IF(ISBLANK(online_course_student_data_1!M785),AVERAGE(1,5),IF(online_course_student_data_1!M785&gt;5,"5",online_course_student_data_1!M785))</f>
        <v>3</v>
      </c>
      <c r="N785" s="5">
        <f>LEN(online_course_student_data_1!N785)-LEN(SUBSTITUTE(online_course_student_data_1!N785,",",""))+1</f>
        <v>2</v>
      </c>
      <c r="O785" s="5" t="str" cm="1">
        <f t="array" ref="O785">_xlfn.IFS(OR(ISBLANK(online_course_student_data_1!F785),online_course_student_data_1!F785=0),"Unknown",AND(online_course_student_data_1!F785&gt;=18,online_course_student_data_1!F785&lt;=22),"Student",AND(online_course_student_data_1!F785&gt;=23,online_course_student_data_1!F785&lt;=30),"Early Career",AND(online_course_student_data_1!F785&gt;=31,online_course_student_data_1!F785&lt;=40),"Mid Career",online_course_student_data_1!F785&gt;=41,"Senior")</f>
        <v>Mid Career</v>
      </c>
      <c r="P785" s="5" t="str" cm="1">
        <f t="array" ref="P785">_xlfn.IFS(AND((J785*100)+K785&gt;0,(J785*100)+K785&lt;=5),"Low",AND((J785*100)+K785&gt;5,(J785*100)+K785&lt;=15),"Medium",(J785*100)+K785&gt;15,"High")</f>
        <v>High</v>
      </c>
      <c r="Q785" s="24"/>
    </row>
    <row r="786" spans="1:17" x14ac:dyDescent="0.25">
      <c r="A786" s="4" t="s">
        <v>3360</v>
      </c>
      <c r="B786" s="5" t="str">
        <f>TRIM(PROPER(online_course_student_data_1!$B786))</f>
        <v>Donald Miller</v>
      </c>
      <c r="C786" s="4" t="str">
        <f>TRIM(CLEAN(online_course_student_data_1!$C786))</f>
        <v>qwarren@yahoo.com</v>
      </c>
      <c r="D786" s="5" t="str">
        <f>IF(LEFT(online_course_student_data_1!$D786,1)="F","Female","Male")</f>
        <v>Female</v>
      </c>
      <c r="E786" s="4" t="str">
        <f>IF(online_course_student_data_1!$E786="us","USA",IF(online_course_student_data_1!$E786="IN","INDIA",UPPER(online_course_student_data_1!$E786)))</f>
        <v>CANADA</v>
      </c>
      <c r="F786" s="13">
        <f>IF(OR(ISBLANK(online_course_student_data_1!F786),online_course_student_data_1!F786=0),ROUND(AVERAGE(online_course_student_data_1!F$2:F$1201),0),online_course_student_data_1!F786)</f>
        <v>16</v>
      </c>
      <c r="G786" s="10">
        <v>45077</v>
      </c>
      <c r="H786" s="5" t="str">
        <f>TRIM(online_course_student_data_1!H786)</f>
        <v>JavaScript Bootcamp</v>
      </c>
      <c r="I786" s="5" t="str">
        <f>PROPER(TRIM(online_course_student_data_1!I786))</f>
        <v>Web Development</v>
      </c>
      <c r="J786" s="22">
        <f>IF(online_course_student_data_1!J786&gt;100%,online_course_student_data_1!J786/100,online_course_student_data_1!J786)</f>
        <v>0.43</v>
      </c>
      <c r="K786" s="11">
        <f>IF(online_course_student_data_1!K786&gt;2,online_course_student_data_1!K786/60,online_course_student_data_1!K786)</f>
        <v>1.5</v>
      </c>
      <c r="L786" s="4" t="s">
        <v>32</v>
      </c>
      <c r="M786" s="25">
        <f>IF(ISBLANK(online_course_student_data_1!M786),AVERAGE(1,5),IF(online_course_student_data_1!M786&gt;5,"5",online_course_student_data_1!M786))</f>
        <v>2</v>
      </c>
      <c r="N786" s="5">
        <f>LEN(online_course_student_data_1!N786)-LEN(SUBSTITUTE(online_course_student_data_1!N786,",",""))+1</f>
        <v>7</v>
      </c>
      <c r="O786" s="5" t="str" cm="1">
        <f t="array" ref="O786">_xlfn.IFS(OR(ISBLANK(online_course_student_data_1!F786),online_course_student_data_1!F786=0),"Unknown",AND(online_course_student_data_1!F786&gt;=18,online_course_student_data_1!F786&lt;=22),"Student",AND(online_course_student_data_1!F786&gt;=23,online_course_student_data_1!F786&lt;=30),"Early Career",AND(online_course_student_data_1!F786&gt;=31,online_course_student_data_1!F786&lt;=40),"Mid Career",online_course_student_data_1!F786&gt;=41,"Senior")</f>
        <v>Unknown</v>
      </c>
      <c r="P786" s="5" t="str" cm="1">
        <f t="array" ref="P786">_xlfn.IFS(AND((J786*100)+K786&gt;0,(J786*100)+K786&lt;=5),"Low",AND((J786*100)+K786&gt;5,(J786*100)+K786&lt;=15),"Medium",(J786*100)+K786&gt;15,"High")</f>
        <v>High</v>
      </c>
      <c r="Q786" s="24"/>
    </row>
    <row r="787" spans="1:17" x14ac:dyDescent="0.25">
      <c r="A787" s="4" t="s">
        <v>3365</v>
      </c>
      <c r="B787" s="5" t="str">
        <f>TRIM(PROPER(online_course_student_data_1!$B787))</f>
        <v>Gloria Mullins</v>
      </c>
      <c r="C787" s="4" t="str">
        <f>TRIM(CLEAN(online_course_student_data_1!$C787))</f>
        <v>michaelbarnes@nichols-bowers.biz</v>
      </c>
      <c r="D787" s="5" t="str">
        <f>IF(LEFT(online_course_student_data_1!$D787,1)="F","Female","Male")</f>
        <v>Male</v>
      </c>
      <c r="E787" s="4" t="str">
        <f>IF(online_course_student_data_1!$E787="us","USA",IF(online_course_student_data_1!$E787="IN","INDIA",UPPER(online_course_student_data_1!$E787)))</f>
        <v>GERMANY</v>
      </c>
      <c r="F787" s="13">
        <f>IF(OR(ISBLANK(online_course_student_data_1!F787),online_course_student_data_1!F787=0),ROUND(AVERAGE(online_course_student_data_1!F$2:F$1201),0),online_course_student_data_1!F787)</f>
        <v>16</v>
      </c>
      <c r="G787" s="10">
        <v>44943</v>
      </c>
      <c r="H787" s="5" t="str">
        <f>TRIM(online_course_student_data_1!H787)</f>
        <v>Python for Data Science</v>
      </c>
      <c r="I787" s="5" t="str">
        <f>PROPER(TRIM(online_course_student_data_1!I787))</f>
        <v>Data Science</v>
      </c>
      <c r="J787" s="22">
        <f>IF(online_course_student_data_1!J787&gt;100%,online_course_student_data_1!J787/100,online_course_student_data_1!J787)</f>
        <v>0.56999999999999995</v>
      </c>
      <c r="K787" s="11">
        <f>IF(online_course_student_data_1!K787&gt;2,online_course_student_data_1!K787/60,online_course_student_data_1!K787)</f>
        <v>2</v>
      </c>
      <c r="L787" s="4" t="s">
        <v>39</v>
      </c>
      <c r="M787" s="25" t="str">
        <f>IF(ISBLANK(online_course_student_data_1!M787),AVERAGE(1,5),IF(online_course_student_data_1!M787&gt;5,"5",online_course_student_data_1!M787))</f>
        <v>5</v>
      </c>
      <c r="N787" s="5">
        <f>LEN(online_course_student_data_1!N787)-LEN(SUBSTITUTE(online_course_student_data_1!N787,",",""))+1</f>
        <v>4</v>
      </c>
      <c r="O787" s="5" t="str" cm="1">
        <f t="array" ref="O787">_xlfn.IFS(OR(ISBLANK(online_course_student_data_1!F787),online_course_student_data_1!F787=0),"Unknown",AND(online_course_student_data_1!F787&gt;=18,online_course_student_data_1!F787&lt;=22),"Student",AND(online_course_student_data_1!F787&gt;=23,online_course_student_data_1!F787&lt;=30),"Early Career",AND(online_course_student_data_1!F787&gt;=31,online_course_student_data_1!F787&lt;=40),"Mid Career",online_course_student_data_1!F787&gt;=41,"Senior")</f>
        <v>Unknown</v>
      </c>
      <c r="P787" s="5" t="str" cm="1">
        <f t="array" ref="P787">_xlfn.IFS(AND((J787*100)+K787&gt;0,(J787*100)+K787&lt;=5),"Low",AND((J787*100)+K787&gt;5,(J787*100)+K787&lt;=15),"Medium",(J787*100)+K787&gt;15,"High")</f>
        <v>High</v>
      </c>
      <c r="Q787" s="24"/>
    </row>
    <row r="788" spans="1:17" x14ac:dyDescent="0.25">
      <c r="A788" s="4" t="s">
        <v>3369</v>
      </c>
      <c r="B788" s="5" t="str">
        <f>TRIM(PROPER(online_course_student_data_1!$B788))</f>
        <v>Kristina English</v>
      </c>
      <c r="C788" s="4" t="str">
        <f>TRIM(CLEAN(online_course_student_data_1!$C788))</f>
        <v>invalid-email</v>
      </c>
      <c r="D788" s="5" t="str">
        <f>IF(LEFT(online_course_student_data_1!$D788,1)="F","Female","Male")</f>
        <v>Female</v>
      </c>
      <c r="E788" s="4" t="str">
        <f>IF(online_course_student_data_1!$E788="us","USA",IF(online_course_student_data_1!$E788="IN","INDIA",UPPER(online_course_student_data_1!$E788)))</f>
        <v>UK</v>
      </c>
      <c r="F788" s="13">
        <f>IF(OR(ISBLANK(online_course_student_data_1!F788),online_course_student_data_1!F788=0),ROUND(AVERAGE(online_course_student_data_1!F$2:F$1201),0),online_course_student_data_1!F788)</f>
        <v>26</v>
      </c>
      <c r="G788" s="10">
        <v>45179</v>
      </c>
      <c r="H788" s="5" t="str">
        <f>TRIM(online_course_student_data_1!H788)</f>
        <v>Finance 101</v>
      </c>
      <c r="I788" s="5" t="str">
        <f>PROPER(TRIM(online_course_student_data_1!I788))</f>
        <v>Business</v>
      </c>
      <c r="J788" s="22">
        <f>IF(online_course_student_data_1!J788&gt;100%,online_course_student_data_1!J788/100,online_course_student_data_1!J788)</f>
        <v>0.13</v>
      </c>
      <c r="K788" s="11">
        <f>IF(online_course_student_data_1!K788&gt;2,online_course_student_data_1!K788/60,online_course_student_data_1!K788)</f>
        <v>1.5</v>
      </c>
      <c r="L788" s="4" t="s">
        <v>32</v>
      </c>
      <c r="M788" s="25">
        <f>IF(ISBLANK(online_course_student_data_1!M788),AVERAGE(1,5),IF(online_course_student_data_1!M788&gt;5,"5",online_course_student_data_1!M788))</f>
        <v>3</v>
      </c>
      <c r="N788" s="5">
        <f>LEN(online_course_student_data_1!N788)-LEN(SUBSTITUTE(online_course_student_data_1!N788,",",""))+1</f>
        <v>2</v>
      </c>
      <c r="O788" s="5" t="str" cm="1">
        <f t="array" ref="O788">_xlfn.IFS(OR(ISBLANK(online_course_student_data_1!F788),online_course_student_data_1!F788=0),"Unknown",AND(online_course_student_data_1!F788&gt;=18,online_course_student_data_1!F788&lt;=22),"Student",AND(online_course_student_data_1!F788&gt;=23,online_course_student_data_1!F788&lt;=30),"Early Career",AND(online_course_student_data_1!F788&gt;=31,online_course_student_data_1!F788&lt;=40),"Mid Career",online_course_student_data_1!F788&gt;=41,"Senior")</f>
        <v>Early Career</v>
      </c>
      <c r="P788" s="5" t="str" cm="1">
        <f t="array" ref="P788">_xlfn.IFS(AND((J788*100)+K788&gt;0,(J788*100)+K788&lt;=5),"Low",AND((J788*100)+K788&gt;5,(J788*100)+K788&lt;=15),"Medium",(J788*100)+K788&gt;15,"High")</f>
        <v>Medium</v>
      </c>
      <c r="Q788" s="24"/>
    </row>
    <row r="789" spans="1:17" x14ac:dyDescent="0.25">
      <c r="A789" s="4" t="s">
        <v>3372</v>
      </c>
      <c r="B789" s="5" t="str">
        <f>TRIM(PROPER(online_course_student_data_1!$B789))</f>
        <v>Erica Downs</v>
      </c>
      <c r="C789" s="4" t="str">
        <f>TRIM(CLEAN(online_course_student_data_1!$C789))</f>
        <v>hernandezstephen@gmail.com</v>
      </c>
      <c r="D789" s="5" t="str">
        <f>IF(LEFT(online_course_student_data_1!$D789,1)="F","Female","Male")</f>
        <v>Male</v>
      </c>
      <c r="E789" s="4" t="str">
        <f>IF(online_course_student_data_1!$E789="us","USA",IF(online_course_student_data_1!$E789="IN","INDIA",UPPER(online_course_student_data_1!$E789)))</f>
        <v>INDIA</v>
      </c>
      <c r="F789" s="13">
        <f>IF(OR(ISBLANK(online_course_student_data_1!F789),online_course_student_data_1!F789=0),ROUND(AVERAGE(online_course_student_data_1!F$2:F$1201),0),online_course_student_data_1!F789)</f>
        <v>28</v>
      </c>
      <c r="G789" s="10">
        <v>45171</v>
      </c>
      <c r="H789" s="5" t="str">
        <f>TRIM(online_course_student_data_1!H789)</f>
        <v>UI/UX Fundamentals</v>
      </c>
      <c r="I789" s="5" t="str">
        <f>PROPER(TRIM(online_course_student_data_1!I789))</f>
        <v>Design</v>
      </c>
      <c r="J789" s="22">
        <f>IF(online_course_student_data_1!J789&gt;100%,online_course_student_data_1!J789/100,online_course_student_data_1!J789)</f>
        <v>0.1</v>
      </c>
      <c r="K789" s="11">
        <f>IF(online_course_student_data_1!K789&gt;2,online_course_student_data_1!K789/60,online_course_student_data_1!K789)</f>
        <v>1.5</v>
      </c>
      <c r="L789" s="4" t="s">
        <v>32</v>
      </c>
      <c r="M789" s="25">
        <f>IF(ISBLANK(online_course_student_data_1!M789),AVERAGE(1,5),IF(online_course_student_data_1!M789&gt;5,"5",online_course_student_data_1!M789))</f>
        <v>3</v>
      </c>
      <c r="N789" s="5">
        <f>LEN(online_course_student_data_1!N789)-LEN(SUBSTITUTE(online_course_student_data_1!N789,",",""))+1</f>
        <v>5</v>
      </c>
      <c r="O789" s="5" t="str" cm="1">
        <f t="array" ref="O789">_xlfn.IFS(OR(ISBLANK(online_course_student_data_1!F789),online_course_student_data_1!F789=0),"Unknown",AND(online_course_student_data_1!F789&gt;=18,online_course_student_data_1!F789&lt;=22),"Student",AND(online_course_student_data_1!F789&gt;=23,online_course_student_data_1!F789&lt;=30),"Early Career",AND(online_course_student_data_1!F789&gt;=31,online_course_student_data_1!F789&lt;=40),"Mid Career",online_course_student_data_1!F789&gt;=41,"Senior")</f>
        <v>Early Career</v>
      </c>
      <c r="P789" s="5" t="str" cm="1">
        <f t="array" ref="P789">_xlfn.IFS(AND((J789*100)+K789&gt;0,(J789*100)+K789&lt;=5),"Low",AND((J789*100)+K789&gt;5,(J789*100)+K789&lt;=15),"Medium",(J789*100)+K789&gt;15,"High")</f>
        <v>Medium</v>
      </c>
      <c r="Q789" s="24"/>
    </row>
    <row r="790" spans="1:17" x14ac:dyDescent="0.25">
      <c r="A790" s="4" t="s">
        <v>3376</v>
      </c>
      <c r="B790" s="5" t="str">
        <f>TRIM(PROPER(online_course_student_data_1!$B790))</f>
        <v>Jennifer Meyer</v>
      </c>
      <c r="C790" s="4" t="str">
        <f>TRIM(CLEAN(online_course_student_data_1!$C790))</f>
        <v>iharding@cole.com</v>
      </c>
      <c r="D790" s="5" t="str">
        <f>IF(LEFT(online_course_student_data_1!$D790,1)="F","Female","Male")</f>
        <v>Male</v>
      </c>
      <c r="E790" s="4" t="str">
        <f>IF(online_course_student_data_1!$E790="us","USA",IF(online_course_student_data_1!$E790="IN","INDIA",UPPER(online_course_student_data_1!$E790)))</f>
        <v>INDIA</v>
      </c>
      <c r="F790" s="13">
        <f>IF(OR(ISBLANK(online_course_student_data_1!F790),online_course_student_data_1!F790=0),ROUND(AVERAGE(online_course_student_data_1!F$2:F$1201),0),online_course_student_data_1!F790)</f>
        <v>16</v>
      </c>
      <c r="G790" s="10">
        <v>45433</v>
      </c>
      <c r="H790" s="5" t="str">
        <f>TRIM(online_course_student_data_1!H790)</f>
        <v>Python for Data Science</v>
      </c>
      <c r="I790" s="5" t="str">
        <f>PROPER(TRIM(online_course_student_data_1!I790))</f>
        <v>Data Science</v>
      </c>
      <c r="J790" s="22">
        <f>IF(online_course_student_data_1!J790&gt;100%,online_course_student_data_1!J790/100,online_course_student_data_1!J790)</f>
        <v>0.24</v>
      </c>
      <c r="K790" s="11">
        <f>IF(online_course_student_data_1!K790&gt;2,online_course_student_data_1!K790/60,online_course_student_data_1!K790)</f>
        <v>1</v>
      </c>
      <c r="L790" s="4" t="s">
        <v>32</v>
      </c>
      <c r="M790" s="25">
        <f>IF(ISBLANK(online_course_student_data_1!M790),AVERAGE(1,5),IF(online_course_student_data_1!M790&gt;5,"5",online_course_student_data_1!M790))</f>
        <v>3</v>
      </c>
      <c r="N790" s="5">
        <f>LEN(online_course_student_data_1!N790)-LEN(SUBSTITUTE(online_course_student_data_1!N790,",",""))+1</f>
        <v>7</v>
      </c>
      <c r="O790" s="5" t="str" cm="1">
        <f t="array" ref="O790">_xlfn.IFS(OR(ISBLANK(online_course_student_data_1!F790),online_course_student_data_1!F790=0),"Unknown",AND(online_course_student_data_1!F790&gt;=18,online_course_student_data_1!F790&lt;=22),"Student",AND(online_course_student_data_1!F790&gt;=23,online_course_student_data_1!F790&lt;=30),"Early Career",AND(online_course_student_data_1!F790&gt;=31,online_course_student_data_1!F790&lt;=40),"Mid Career",online_course_student_data_1!F790&gt;=41,"Senior")</f>
        <v>Unknown</v>
      </c>
      <c r="P790" s="5" t="str" cm="1">
        <f t="array" ref="P790">_xlfn.IFS(AND((J790*100)+K790&gt;0,(J790*100)+K790&lt;=5),"Low",AND((J790*100)+K790&gt;5,(J790*100)+K790&lt;=15),"Medium",(J790*100)+K790&gt;15,"High")</f>
        <v>High</v>
      </c>
      <c r="Q790" s="24"/>
    </row>
    <row r="791" spans="1:17" x14ac:dyDescent="0.25">
      <c r="A791" s="4" t="s">
        <v>3381</v>
      </c>
      <c r="B791" s="5" t="str">
        <f>TRIM(PROPER(online_course_student_data_1!$B791))</f>
        <v>James Bailey</v>
      </c>
      <c r="C791" s="4" t="str">
        <f>TRIM(CLEAN(online_course_student_data_1!$C791))</f>
        <v>woodmichael@mosley-shaw.com</v>
      </c>
      <c r="D791" s="5" t="str">
        <f>IF(LEFT(online_course_student_data_1!$D791,1)="F","Female","Male")</f>
        <v>Female</v>
      </c>
      <c r="E791" s="4" t="str">
        <f>IF(online_course_student_data_1!$E791="us","USA",IF(online_course_student_data_1!$E791="IN","INDIA",UPPER(online_course_student_data_1!$E791)))</f>
        <v>CANADA</v>
      </c>
      <c r="F791" s="13">
        <f>IF(OR(ISBLANK(online_course_student_data_1!F791),online_course_student_data_1!F791=0),ROUND(AVERAGE(online_course_student_data_1!F$2:F$1201),0),online_course_student_data_1!F791)</f>
        <v>16</v>
      </c>
      <c r="G791" s="10">
        <v>44949</v>
      </c>
      <c r="H791" s="5" t="str">
        <f>TRIM(online_course_student_data_1!H791)</f>
        <v>Data Visualization with R</v>
      </c>
      <c r="I791" s="5" t="str">
        <f>PROPER(TRIM(online_course_student_data_1!I791))</f>
        <v>Data Science</v>
      </c>
      <c r="J791" s="22">
        <f>IF(online_course_student_data_1!J791&gt;100%,online_course_student_data_1!J791/100,online_course_student_data_1!J791)</f>
        <v>0.06</v>
      </c>
      <c r="K791" s="11">
        <f>IF(online_course_student_data_1!K791&gt;2,online_course_student_data_1!K791/60,online_course_student_data_1!K791)</f>
        <v>1.5</v>
      </c>
      <c r="L791" s="4" t="s">
        <v>39</v>
      </c>
      <c r="M791" s="25">
        <f>IF(ISBLANK(online_course_student_data_1!M791),AVERAGE(1,5),IF(online_course_student_data_1!M791&gt;5,"5",online_course_student_data_1!M791))</f>
        <v>1</v>
      </c>
      <c r="N791" s="5">
        <f>LEN(online_course_student_data_1!N791)-LEN(SUBSTITUTE(online_course_student_data_1!N791,",",""))+1</f>
        <v>4</v>
      </c>
      <c r="O791" s="5" t="str" cm="1">
        <f t="array" ref="O791">_xlfn.IFS(OR(ISBLANK(online_course_student_data_1!F791),online_course_student_data_1!F791=0),"Unknown",AND(online_course_student_data_1!F791&gt;=18,online_course_student_data_1!F791&lt;=22),"Student",AND(online_course_student_data_1!F791&gt;=23,online_course_student_data_1!F791&lt;=30),"Early Career",AND(online_course_student_data_1!F791&gt;=31,online_course_student_data_1!F791&lt;=40),"Mid Career",online_course_student_data_1!F791&gt;=41,"Senior")</f>
        <v>Unknown</v>
      </c>
      <c r="P791" s="5" t="str" cm="1">
        <f t="array" ref="P791">_xlfn.IFS(AND((J791*100)+K791&gt;0,(J791*100)+K791&lt;=5),"Low",AND((J791*100)+K791&gt;5,(J791*100)+K791&lt;=15),"Medium",(J791*100)+K791&gt;15,"High")</f>
        <v>Medium</v>
      </c>
      <c r="Q791" s="24"/>
    </row>
    <row r="792" spans="1:17" x14ac:dyDescent="0.25">
      <c r="A792" s="4" t="s">
        <v>3386</v>
      </c>
      <c r="B792" s="5" t="str">
        <f>TRIM(PROPER(online_course_student_data_1!$B792))</f>
        <v>Guy Clayton</v>
      </c>
      <c r="C792" s="4" t="str">
        <f>TRIM(CLEAN(online_course_student_data_1!$C792))</f>
        <v>daniel27@yahoo.com</v>
      </c>
      <c r="D792" s="5" t="str">
        <f>IF(LEFT(online_course_student_data_1!$D792,1)="F","Female","Male")</f>
        <v>Female</v>
      </c>
      <c r="E792" s="4" t="str">
        <f>IF(online_course_student_data_1!$E792="us","USA",IF(online_course_student_data_1!$E792="IN","INDIA",UPPER(online_course_student_data_1!$E792)))</f>
        <v>INDIA</v>
      </c>
      <c r="F792" s="13">
        <f>IF(OR(ISBLANK(online_course_student_data_1!F792),online_course_student_data_1!F792=0),ROUND(AVERAGE(online_course_student_data_1!F$2:F$1201),0),online_course_student_data_1!F792)</f>
        <v>16</v>
      </c>
      <c r="G792" s="10">
        <v>45744</v>
      </c>
      <c r="H792" s="5" t="str">
        <f>TRIM(online_course_student_data_1!H792)</f>
        <v>UI/UX Fundamentals</v>
      </c>
      <c r="I792" s="5" t="str">
        <f>PROPER(TRIM(online_course_student_data_1!I792))</f>
        <v>Design</v>
      </c>
      <c r="J792" s="22">
        <f>IF(online_course_student_data_1!J792&gt;100%,online_course_student_data_1!J792/100,online_course_student_data_1!J792)</f>
        <v>0.88</v>
      </c>
      <c r="K792" s="11">
        <f>IF(online_course_student_data_1!K792&gt;2,online_course_student_data_1!K792/60,online_course_student_data_1!K792)</f>
        <v>1.5</v>
      </c>
      <c r="L792" s="4" t="s">
        <v>32</v>
      </c>
      <c r="M792" s="25">
        <f>IF(ISBLANK(online_course_student_data_1!M792),AVERAGE(1,5),IF(online_course_student_data_1!M792&gt;5,"5",online_course_student_data_1!M792))</f>
        <v>3</v>
      </c>
      <c r="N792" s="5">
        <f>LEN(online_course_student_data_1!N792)-LEN(SUBSTITUTE(online_course_student_data_1!N792,",",""))+1</f>
        <v>2</v>
      </c>
      <c r="O792" s="5" t="str" cm="1">
        <f t="array" ref="O792">_xlfn.IFS(OR(ISBLANK(online_course_student_data_1!F792),online_course_student_data_1!F792=0),"Unknown",AND(online_course_student_data_1!F792&gt;=18,online_course_student_data_1!F792&lt;=22),"Student",AND(online_course_student_data_1!F792&gt;=23,online_course_student_data_1!F792&lt;=30),"Early Career",AND(online_course_student_data_1!F792&gt;=31,online_course_student_data_1!F792&lt;=40),"Mid Career",online_course_student_data_1!F792&gt;=41,"Senior")</f>
        <v>Unknown</v>
      </c>
      <c r="P792" s="5" t="str" cm="1">
        <f t="array" ref="P792">_xlfn.IFS(AND((J792*100)+K792&gt;0,(J792*100)+K792&lt;=5),"Low",AND((J792*100)+K792&gt;5,(J792*100)+K792&lt;=15),"Medium",(J792*100)+K792&gt;15,"High")</f>
        <v>High</v>
      </c>
      <c r="Q792" s="24"/>
    </row>
    <row r="793" spans="1:17" x14ac:dyDescent="0.25">
      <c r="A793" s="4" t="s">
        <v>3390</v>
      </c>
      <c r="B793" s="5" t="str">
        <f>TRIM(PROPER(online_course_student_data_1!$B793))</f>
        <v>Jane Bruce</v>
      </c>
      <c r="C793" s="4" t="str">
        <f>TRIM(CLEAN(online_course_student_data_1!$C793))</f>
        <v>jacqueline11@gmail.com</v>
      </c>
      <c r="D793" s="5" t="str">
        <f>IF(LEFT(online_course_student_data_1!$D793,1)="F","Female","Male")</f>
        <v>Female</v>
      </c>
      <c r="E793" s="4" t="str">
        <f>IF(online_course_student_data_1!$E793="us","USA",IF(online_course_student_data_1!$E793="IN","INDIA",UPPER(online_course_student_data_1!$E793)))</f>
        <v>UK</v>
      </c>
      <c r="F793" s="13">
        <f>IF(OR(ISBLANK(online_course_student_data_1!F793),online_course_student_data_1!F793=0),ROUND(AVERAGE(online_course_student_data_1!F$2:F$1201),0),online_course_student_data_1!F793)</f>
        <v>16</v>
      </c>
      <c r="G793" s="10">
        <v>45118</v>
      </c>
      <c r="H793" s="5" t="str">
        <f>TRIM(online_course_student_data_1!H793)</f>
        <v>Python for Data Science</v>
      </c>
      <c r="I793" s="5" t="str">
        <f>PROPER(TRIM(online_course_student_data_1!I793))</f>
        <v>Data Science</v>
      </c>
      <c r="J793" s="22">
        <f>IF(online_course_student_data_1!J793&gt;100%,online_course_student_data_1!J793/100,online_course_student_data_1!J793)</f>
        <v>0.79</v>
      </c>
      <c r="K793" s="11">
        <f>IF(online_course_student_data_1!K793&gt;2,online_course_student_data_1!K793/60,online_course_student_data_1!K793)</f>
        <v>0.75</v>
      </c>
      <c r="L793" s="4" t="s">
        <v>39</v>
      </c>
      <c r="M793" s="25">
        <f>IF(ISBLANK(online_course_student_data_1!M793),AVERAGE(1,5),IF(online_course_student_data_1!M793&gt;5,"5",online_course_student_data_1!M793))</f>
        <v>4</v>
      </c>
      <c r="N793" s="5">
        <f>LEN(online_course_student_data_1!N793)-LEN(SUBSTITUTE(online_course_student_data_1!N793,",",""))+1</f>
        <v>3</v>
      </c>
      <c r="O793" s="5" t="str" cm="1">
        <f t="array" ref="O793">_xlfn.IFS(OR(ISBLANK(online_course_student_data_1!F793),online_course_student_data_1!F793=0),"Unknown",AND(online_course_student_data_1!F793&gt;=18,online_course_student_data_1!F793&lt;=22),"Student",AND(online_course_student_data_1!F793&gt;=23,online_course_student_data_1!F793&lt;=30),"Early Career",AND(online_course_student_data_1!F793&gt;=31,online_course_student_data_1!F793&lt;=40),"Mid Career",online_course_student_data_1!F793&gt;=41,"Senior")</f>
        <v>Unknown</v>
      </c>
      <c r="P793" s="5" t="str" cm="1">
        <f t="array" ref="P793">_xlfn.IFS(AND((J793*100)+K793&gt;0,(J793*100)+K793&lt;=5),"Low",AND((J793*100)+K793&gt;5,(J793*100)+K793&lt;=15),"Medium",(J793*100)+K793&gt;15,"High")</f>
        <v>High</v>
      </c>
      <c r="Q793" s="24"/>
    </row>
    <row r="794" spans="1:17" x14ac:dyDescent="0.25">
      <c r="A794" s="4" t="s">
        <v>3394</v>
      </c>
      <c r="B794" s="5" t="str">
        <f>TRIM(PROPER(online_course_student_data_1!$B794))</f>
        <v>Jon Walton</v>
      </c>
      <c r="C794" s="4" t="str">
        <f>TRIM(CLEAN(online_course_student_data_1!$C794))</f>
        <v>zgordon@contreras.com</v>
      </c>
      <c r="D794" s="5" t="str">
        <f>IF(LEFT(online_course_student_data_1!$D794,1)="F","Female","Male")</f>
        <v>Female</v>
      </c>
      <c r="E794" s="4" t="str">
        <f>IF(online_course_student_data_1!$E794="us","USA",IF(online_course_student_data_1!$E794="IN","INDIA",UPPER(online_course_student_data_1!$E794)))</f>
        <v>UK</v>
      </c>
      <c r="F794" s="13">
        <f>IF(OR(ISBLANK(online_course_student_data_1!F794),online_course_student_data_1!F794=0),ROUND(AVERAGE(online_course_student_data_1!F$2:F$1201),0),online_course_student_data_1!F794)</f>
        <v>39</v>
      </c>
      <c r="G794" s="10">
        <v>44797</v>
      </c>
      <c r="H794" s="5" t="str">
        <f>TRIM(online_course_student_data_1!H794)</f>
        <v>Project Management Essentials</v>
      </c>
      <c r="I794" s="5" t="str">
        <f>PROPER(TRIM(online_course_student_data_1!I794))</f>
        <v>Business</v>
      </c>
      <c r="J794" s="22">
        <f>IF(online_course_student_data_1!J794&gt;100%,online_course_student_data_1!J794/100,online_course_student_data_1!J794)</f>
        <v>0.54</v>
      </c>
      <c r="K794" s="11">
        <f>IF(online_course_student_data_1!K794&gt;2,online_course_student_data_1!K794/60,online_course_student_data_1!K794)</f>
        <v>1.5</v>
      </c>
      <c r="L794" s="4" t="s">
        <v>39</v>
      </c>
      <c r="M794" s="25">
        <f>IF(ISBLANK(online_course_student_data_1!M794),AVERAGE(1,5),IF(online_course_student_data_1!M794&gt;5,"5",online_course_student_data_1!M794))</f>
        <v>3</v>
      </c>
      <c r="N794" s="5">
        <f>LEN(online_course_student_data_1!N794)-LEN(SUBSTITUTE(online_course_student_data_1!N794,",",""))+1</f>
        <v>3</v>
      </c>
      <c r="O794" s="5" t="str" cm="1">
        <f t="array" ref="O794">_xlfn.IFS(OR(ISBLANK(online_course_student_data_1!F794),online_course_student_data_1!F794=0),"Unknown",AND(online_course_student_data_1!F794&gt;=18,online_course_student_data_1!F794&lt;=22),"Student",AND(online_course_student_data_1!F794&gt;=23,online_course_student_data_1!F794&lt;=30),"Early Career",AND(online_course_student_data_1!F794&gt;=31,online_course_student_data_1!F794&lt;=40),"Mid Career",online_course_student_data_1!F794&gt;=41,"Senior")</f>
        <v>Mid Career</v>
      </c>
      <c r="P794" s="5" t="str" cm="1">
        <f t="array" ref="P794">_xlfn.IFS(AND((J794*100)+K794&gt;0,(J794*100)+K794&lt;=5),"Low",AND((J794*100)+K794&gt;5,(J794*100)+K794&lt;=15),"Medium",(J794*100)+K794&gt;15,"High")</f>
        <v>High</v>
      </c>
      <c r="Q794" s="24"/>
    </row>
    <row r="795" spans="1:17" x14ac:dyDescent="0.25">
      <c r="A795" s="4" t="s">
        <v>3398</v>
      </c>
      <c r="B795" s="5" t="str">
        <f>TRIM(PROPER(online_course_student_data_1!$B795))</f>
        <v>Scott Sampson</v>
      </c>
      <c r="C795" s="4" t="str">
        <f>TRIM(CLEAN(online_course_student_data_1!$C795))</f>
        <v>pgutierrez@hotmail.com</v>
      </c>
      <c r="D795" s="5" t="str">
        <f>IF(LEFT(online_course_student_data_1!$D795,1)="F","Female","Male")</f>
        <v>Male</v>
      </c>
      <c r="E795" s="4" t="str">
        <f>IF(online_course_student_data_1!$E795="us","USA",IF(online_course_student_data_1!$E795="IN","INDIA",UPPER(online_course_student_data_1!$E795)))</f>
        <v>GERMANY</v>
      </c>
      <c r="F795" s="13">
        <f>IF(OR(ISBLANK(online_course_student_data_1!F795),online_course_student_data_1!F795=0),ROUND(AVERAGE(online_course_student_data_1!F$2:F$1201),0),online_course_student_data_1!F795)</f>
        <v>16</v>
      </c>
      <c r="G795" s="10">
        <v>45004</v>
      </c>
      <c r="H795" s="5" t="str">
        <f>TRIM(online_course_student_data_1!H795)</f>
        <v>Digital Marketing 101</v>
      </c>
      <c r="I795" s="5" t="str">
        <f>PROPER(TRIM(online_course_student_data_1!I795))</f>
        <v>Marketing</v>
      </c>
      <c r="J795" s="22">
        <f>IF(online_course_student_data_1!J795&gt;100%,online_course_student_data_1!J795/100,online_course_student_data_1!J795)</f>
        <v>0.05</v>
      </c>
      <c r="K795" s="11">
        <f>IF(online_course_student_data_1!K795&gt;2,online_course_student_data_1!K795/60,online_course_student_data_1!K795)</f>
        <v>1.5</v>
      </c>
      <c r="L795" s="4" t="s">
        <v>39</v>
      </c>
      <c r="M795" s="25" t="str">
        <f>IF(ISBLANK(online_course_student_data_1!M795),AVERAGE(1,5),IF(online_course_student_data_1!M795&gt;5,"5",online_course_student_data_1!M795))</f>
        <v>5</v>
      </c>
      <c r="N795" s="5">
        <f>LEN(online_course_student_data_1!N795)-LEN(SUBSTITUTE(online_course_student_data_1!N795,",",""))+1</f>
        <v>8</v>
      </c>
      <c r="O795" s="5" t="str" cm="1">
        <f t="array" ref="O795">_xlfn.IFS(OR(ISBLANK(online_course_student_data_1!F795),online_course_student_data_1!F795=0),"Unknown",AND(online_course_student_data_1!F795&gt;=18,online_course_student_data_1!F795&lt;=22),"Student",AND(online_course_student_data_1!F795&gt;=23,online_course_student_data_1!F795&lt;=30),"Early Career",AND(online_course_student_data_1!F795&gt;=31,online_course_student_data_1!F795&lt;=40),"Mid Career",online_course_student_data_1!F795&gt;=41,"Senior")</f>
        <v>Unknown</v>
      </c>
      <c r="P795" s="5" t="str" cm="1">
        <f t="array" ref="P795">_xlfn.IFS(AND((J795*100)+K795&gt;0,(J795*100)+K795&lt;=5),"Low",AND((J795*100)+K795&gt;5,(J795*100)+K795&lt;=15),"Medium",(J795*100)+K795&gt;15,"High")</f>
        <v>Medium</v>
      </c>
      <c r="Q795" s="24"/>
    </row>
    <row r="796" spans="1:17" x14ac:dyDescent="0.25">
      <c r="A796" s="4" t="s">
        <v>3402</v>
      </c>
      <c r="B796" s="5" t="str">
        <f>TRIM(PROPER(online_course_student_data_1!$B796))</f>
        <v>Drew Hobbs</v>
      </c>
      <c r="C796" s="4" t="str">
        <f>TRIM(CLEAN(online_course_student_data_1!$C796))</f>
        <v>mary63@gmail.com</v>
      </c>
      <c r="D796" s="5" t="str">
        <f>IF(LEFT(online_course_student_data_1!$D796,1)="F","Female","Male")</f>
        <v>Female</v>
      </c>
      <c r="E796" s="4" t="str">
        <f>IF(online_course_student_data_1!$E796="us","USA",IF(online_course_student_data_1!$E796="IN","INDIA",UPPER(online_course_student_data_1!$E796)))</f>
        <v>CANADA</v>
      </c>
      <c r="F796" s="13">
        <f>IF(OR(ISBLANK(online_course_student_data_1!F796),online_course_student_data_1!F796=0),ROUND(AVERAGE(online_course_student_data_1!F$2:F$1201),0),online_course_student_data_1!F796)</f>
        <v>16</v>
      </c>
      <c r="G796" s="10">
        <v>45272</v>
      </c>
      <c r="H796" s="5" t="str">
        <f>TRIM(online_course_student_data_1!H796)</f>
        <v>Python for Data Science</v>
      </c>
      <c r="I796" s="5" t="str">
        <f>PROPER(TRIM(online_course_student_data_1!I796))</f>
        <v>Data Science</v>
      </c>
      <c r="J796" s="22">
        <f>IF(online_course_student_data_1!J796&gt;100%,online_course_student_data_1!J796/100,online_course_student_data_1!J796)</f>
        <v>0.62</v>
      </c>
      <c r="K796" s="11">
        <f>IF(online_course_student_data_1!K796&gt;2,online_course_student_data_1!K796/60,online_course_student_data_1!K796)</f>
        <v>1</v>
      </c>
      <c r="L796" s="4" t="s">
        <v>32</v>
      </c>
      <c r="M796" s="25">
        <f>IF(ISBLANK(online_course_student_data_1!M796),AVERAGE(1,5),IF(online_course_student_data_1!M796&gt;5,"5",online_course_student_data_1!M796))</f>
        <v>3</v>
      </c>
      <c r="N796" s="5">
        <f>LEN(online_course_student_data_1!N796)-LEN(SUBSTITUTE(online_course_student_data_1!N796,",",""))+1</f>
        <v>5</v>
      </c>
      <c r="O796" s="5" t="str" cm="1">
        <f t="array" ref="O796">_xlfn.IFS(OR(ISBLANK(online_course_student_data_1!F796),online_course_student_data_1!F796=0),"Unknown",AND(online_course_student_data_1!F796&gt;=18,online_course_student_data_1!F796&lt;=22),"Student",AND(online_course_student_data_1!F796&gt;=23,online_course_student_data_1!F796&lt;=30),"Early Career",AND(online_course_student_data_1!F796&gt;=31,online_course_student_data_1!F796&lt;=40),"Mid Career",online_course_student_data_1!F796&gt;=41,"Senior")</f>
        <v>Unknown</v>
      </c>
      <c r="P796" s="5" t="str" cm="1">
        <f t="array" ref="P796">_xlfn.IFS(AND((J796*100)+K796&gt;0,(J796*100)+K796&lt;=5),"Low",AND((J796*100)+K796&gt;5,(J796*100)+K796&lt;=15),"Medium",(J796*100)+K796&gt;15,"High")</f>
        <v>High</v>
      </c>
      <c r="Q796" s="24"/>
    </row>
    <row r="797" spans="1:17" x14ac:dyDescent="0.25">
      <c r="A797" s="4" t="s">
        <v>3406</v>
      </c>
      <c r="B797" s="5" t="str">
        <f>TRIM(PROPER(online_course_student_data_1!$B797))</f>
        <v>Sara Stone</v>
      </c>
      <c r="C797" s="4" t="str">
        <f>TRIM(CLEAN(online_course_student_data_1!$C797))</f>
        <v>george96@gmail.com</v>
      </c>
      <c r="D797" s="5" t="str">
        <f>IF(LEFT(online_course_student_data_1!$D797,1)="F","Female","Male")</f>
        <v>Male</v>
      </c>
      <c r="E797" s="4" t="str">
        <f>IF(online_course_student_data_1!$E797="us","USA",IF(online_course_student_data_1!$E797="IN","INDIA",UPPER(online_course_student_data_1!$E797)))</f>
        <v>UK</v>
      </c>
      <c r="F797" s="13">
        <f>IF(OR(ISBLANK(online_course_student_data_1!F797),online_course_student_data_1!F797=0),ROUND(AVERAGE(online_course_student_data_1!F$2:F$1201),0),online_course_student_data_1!F797)</f>
        <v>31</v>
      </c>
      <c r="G797" s="10">
        <v>45566</v>
      </c>
      <c r="H797" s="5" t="str">
        <f>TRIM(online_course_student_data_1!H797)</f>
        <v>Finance 101</v>
      </c>
      <c r="I797" s="5" t="str">
        <f>PROPER(TRIM(online_course_student_data_1!I797))</f>
        <v>Business</v>
      </c>
      <c r="J797" s="22">
        <f>IF(online_course_student_data_1!J797&gt;100%,online_course_student_data_1!J797/100,online_course_student_data_1!J797)</f>
        <v>0.76</v>
      </c>
      <c r="K797" s="11">
        <f>IF(online_course_student_data_1!K797&gt;2,online_course_student_data_1!K797/60,online_course_student_data_1!K797)</f>
        <v>0.75</v>
      </c>
      <c r="L797" s="4" t="s">
        <v>39</v>
      </c>
      <c r="M797" s="25">
        <f>IF(ISBLANK(online_course_student_data_1!M797),AVERAGE(1,5),IF(online_course_student_data_1!M797&gt;5,"5",online_course_student_data_1!M797))</f>
        <v>4</v>
      </c>
      <c r="N797" s="5">
        <f>LEN(online_course_student_data_1!N797)-LEN(SUBSTITUTE(online_course_student_data_1!N797,",",""))+1</f>
        <v>6</v>
      </c>
      <c r="O797" s="5" t="str" cm="1">
        <f t="array" ref="O797">_xlfn.IFS(OR(ISBLANK(online_course_student_data_1!F797),online_course_student_data_1!F797=0),"Unknown",AND(online_course_student_data_1!F797&gt;=18,online_course_student_data_1!F797&lt;=22),"Student",AND(online_course_student_data_1!F797&gt;=23,online_course_student_data_1!F797&lt;=30),"Early Career",AND(online_course_student_data_1!F797&gt;=31,online_course_student_data_1!F797&lt;=40),"Mid Career",online_course_student_data_1!F797&gt;=41,"Senior")</f>
        <v>Mid Career</v>
      </c>
      <c r="P797" s="5" t="str" cm="1">
        <f t="array" ref="P797">_xlfn.IFS(AND((J797*100)+K797&gt;0,(J797*100)+K797&lt;=5),"Low",AND((J797*100)+K797&gt;5,(J797*100)+K797&lt;=15),"Medium",(J797*100)+K797&gt;15,"High")</f>
        <v>High</v>
      </c>
      <c r="Q797" s="24"/>
    </row>
    <row r="798" spans="1:17" x14ac:dyDescent="0.25">
      <c r="A798" s="4" t="s">
        <v>3410</v>
      </c>
      <c r="B798" s="5" t="str">
        <f>TRIM(PROPER(online_course_student_data_1!$B798))</f>
        <v>Sandra Solis</v>
      </c>
      <c r="C798" s="4" t="str">
        <f>TRIM(CLEAN(online_course_student_data_1!$C798))</f>
        <v>sheilamyers@hotmail.com</v>
      </c>
      <c r="D798" s="5" t="str">
        <f>IF(LEFT(online_course_student_data_1!$D798,1)="F","Female","Male")</f>
        <v>Female</v>
      </c>
      <c r="E798" s="4" t="str">
        <f>IF(online_course_student_data_1!$E798="us","USA",IF(online_course_student_data_1!$E798="IN","INDIA",UPPER(online_course_student_data_1!$E798)))</f>
        <v>USA</v>
      </c>
      <c r="F798" s="13">
        <f>IF(OR(ISBLANK(online_course_student_data_1!F798),online_course_student_data_1!F798=0),ROUND(AVERAGE(online_course_student_data_1!F$2:F$1201),0),online_course_student_data_1!F798)</f>
        <v>38</v>
      </c>
      <c r="G798" s="10">
        <v>45521</v>
      </c>
      <c r="H798" s="5" t="str">
        <f>TRIM(online_course_student_data_1!H798)</f>
        <v>Project Management Essentials</v>
      </c>
      <c r="I798" s="5" t="str">
        <f>PROPER(TRIM(online_course_student_data_1!I798))</f>
        <v>Business</v>
      </c>
      <c r="J798" s="22">
        <f>IF(online_course_student_data_1!J798&gt;100%,online_course_student_data_1!J798/100,online_course_student_data_1!J798)</f>
        <v>0.89</v>
      </c>
      <c r="K798" s="11">
        <f>IF(online_course_student_data_1!K798&gt;2,online_course_student_data_1!K798/60,online_course_student_data_1!K798)</f>
        <v>1.5</v>
      </c>
      <c r="L798" s="4" t="s">
        <v>39</v>
      </c>
      <c r="M798" s="25">
        <f>IF(ISBLANK(online_course_student_data_1!M798),AVERAGE(1,5),IF(online_course_student_data_1!M798&gt;5,"5",online_course_student_data_1!M798))</f>
        <v>4</v>
      </c>
      <c r="N798" s="5">
        <f>LEN(online_course_student_data_1!N798)-LEN(SUBSTITUTE(online_course_student_data_1!N798,",",""))+1</f>
        <v>1</v>
      </c>
      <c r="O798" s="5" t="str" cm="1">
        <f t="array" ref="O798">_xlfn.IFS(OR(ISBLANK(online_course_student_data_1!F798),online_course_student_data_1!F798=0),"Unknown",AND(online_course_student_data_1!F798&gt;=18,online_course_student_data_1!F798&lt;=22),"Student",AND(online_course_student_data_1!F798&gt;=23,online_course_student_data_1!F798&lt;=30),"Early Career",AND(online_course_student_data_1!F798&gt;=31,online_course_student_data_1!F798&lt;=40),"Mid Career",online_course_student_data_1!F798&gt;=41,"Senior")</f>
        <v>Mid Career</v>
      </c>
      <c r="P798" s="5" t="str" cm="1">
        <f t="array" ref="P798">_xlfn.IFS(AND((J798*100)+K798&gt;0,(J798*100)+K798&lt;=5),"Low",AND((J798*100)+K798&gt;5,(J798*100)+K798&lt;=15),"Medium",(J798*100)+K798&gt;15,"High")</f>
        <v>High</v>
      </c>
      <c r="Q798" s="24"/>
    </row>
    <row r="799" spans="1:17" x14ac:dyDescent="0.25">
      <c r="A799" s="4" t="s">
        <v>3413</v>
      </c>
      <c r="B799" s="5" t="str">
        <f>TRIM(PROPER(online_course_student_data_1!$B799))</f>
        <v>David Mckinney</v>
      </c>
      <c r="C799" s="4" t="str">
        <f>TRIM(CLEAN(online_course_student_data_1!$C799))</f>
        <v>welchkristen@rangel.com</v>
      </c>
      <c r="D799" s="5" t="str">
        <f>IF(LEFT(online_course_student_data_1!$D799,1)="F","Female","Male")</f>
        <v>Male</v>
      </c>
      <c r="E799" s="4" t="str">
        <f>IF(online_course_student_data_1!$E799="us","USA",IF(online_course_student_data_1!$E799="IN","INDIA",UPPER(online_course_student_data_1!$E799)))</f>
        <v>CANADA</v>
      </c>
      <c r="F799" s="13">
        <f>IF(OR(ISBLANK(online_course_student_data_1!F799),online_course_student_data_1!F799=0),ROUND(AVERAGE(online_course_student_data_1!F$2:F$1201),0),online_course_student_data_1!F799)</f>
        <v>24</v>
      </c>
      <c r="G799" s="10">
        <v>44927</v>
      </c>
      <c r="H799" s="5" t="str">
        <f>TRIM(online_course_student_data_1!H799)</f>
        <v>SEO Fundamentals</v>
      </c>
      <c r="I799" s="5" t="str">
        <f>PROPER(TRIM(online_course_student_data_1!I799))</f>
        <v>Marketing</v>
      </c>
      <c r="J799" s="22">
        <f>IF(online_course_student_data_1!J799&gt;100%,online_course_student_data_1!J799/100,online_course_student_data_1!J799)</f>
        <v>0.44</v>
      </c>
      <c r="K799" s="11">
        <f>IF(online_course_student_data_1!K799&gt;2,online_course_student_data_1!K799/60,online_course_student_data_1!K799)</f>
        <v>2</v>
      </c>
      <c r="L799" s="4" t="s">
        <v>39</v>
      </c>
      <c r="M799" s="25">
        <f>IF(ISBLANK(online_course_student_data_1!M799),AVERAGE(1,5),IF(online_course_student_data_1!M799&gt;5,"5",online_course_student_data_1!M799))</f>
        <v>3</v>
      </c>
      <c r="N799" s="5">
        <f>LEN(online_course_student_data_1!N799)-LEN(SUBSTITUTE(online_course_student_data_1!N799,",",""))+1</f>
        <v>3</v>
      </c>
      <c r="O799" s="5" t="str" cm="1">
        <f t="array" ref="O799">_xlfn.IFS(OR(ISBLANK(online_course_student_data_1!F799),online_course_student_data_1!F799=0),"Unknown",AND(online_course_student_data_1!F799&gt;=18,online_course_student_data_1!F799&lt;=22),"Student",AND(online_course_student_data_1!F799&gt;=23,online_course_student_data_1!F799&lt;=30),"Early Career",AND(online_course_student_data_1!F799&gt;=31,online_course_student_data_1!F799&lt;=40),"Mid Career",online_course_student_data_1!F799&gt;=41,"Senior")</f>
        <v>Early Career</v>
      </c>
      <c r="P799" s="5" t="str" cm="1">
        <f t="array" ref="P799">_xlfn.IFS(AND((J799*100)+K799&gt;0,(J799*100)+K799&lt;=5),"Low",AND((J799*100)+K799&gt;5,(J799*100)+K799&lt;=15),"Medium",(J799*100)+K799&gt;15,"High")</f>
        <v>High</v>
      </c>
      <c r="Q799" s="24"/>
    </row>
    <row r="800" spans="1:17" x14ac:dyDescent="0.25">
      <c r="A800" s="4" t="s">
        <v>3417</v>
      </c>
      <c r="B800" s="5" t="str">
        <f>TRIM(PROPER(online_course_student_data_1!$B800))</f>
        <v>Randy Hernandez</v>
      </c>
      <c r="C800" s="4" t="str">
        <f>TRIM(CLEAN(online_course_student_data_1!$C800))</f>
        <v>ujohnson@lucero.com</v>
      </c>
      <c r="D800" s="5" t="str">
        <f>IF(LEFT(online_course_student_data_1!$D800,1)="F","Female","Male")</f>
        <v>Male</v>
      </c>
      <c r="E800" s="4" t="str">
        <f>IF(online_course_student_data_1!$E800="us","USA",IF(online_course_student_data_1!$E800="IN","INDIA",UPPER(online_course_student_data_1!$E800)))</f>
        <v>UK</v>
      </c>
      <c r="F800" s="13">
        <f>IF(OR(ISBLANK(online_course_student_data_1!F800),online_course_student_data_1!F800=0),ROUND(AVERAGE(online_course_student_data_1!F$2:F$1201),0),online_course_student_data_1!F800)</f>
        <v>39</v>
      </c>
      <c r="G800" s="10">
        <v>44974</v>
      </c>
      <c r="H800" s="5" t="str">
        <f>TRIM(online_course_student_data_1!H800)</f>
        <v>Finance 101</v>
      </c>
      <c r="I800" s="5" t="str">
        <f>PROPER(TRIM(online_course_student_data_1!I800))</f>
        <v>Business</v>
      </c>
      <c r="J800" s="22">
        <f>IF(online_course_student_data_1!J800&gt;100%,online_course_student_data_1!J800/100,online_course_student_data_1!J800)</f>
        <v>0.72</v>
      </c>
      <c r="K800" s="11">
        <f>IF(online_course_student_data_1!K800&gt;2,online_course_student_data_1!K800/60,online_course_student_data_1!K800)</f>
        <v>2</v>
      </c>
      <c r="L800" s="4" t="s">
        <v>39</v>
      </c>
      <c r="M800" s="25" t="str">
        <f>IF(ISBLANK(online_course_student_data_1!M800),AVERAGE(1,5),IF(online_course_student_data_1!M800&gt;5,"5",online_course_student_data_1!M800))</f>
        <v>5</v>
      </c>
      <c r="N800" s="5">
        <f>LEN(online_course_student_data_1!N800)-LEN(SUBSTITUTE(online_course_student_data_1!N800,",",""))+1</f>
        <v>2</v>
      </c>
      <c r="O800" s="5" t="str" cm="1">
        <f t="array" ref="O800">_xlfn.IFS(OR(ISBLANK(online_course_student_data_1!F800),online_course_student_data_1!F800=0),"Unknown",AND(online_course_student_data_1!F800&gt;=18,online_course_student_data_1!F800&lt;=22),"Student",AND(online_course_student_data_1!F800&gt;=23,online_course_student_data_1!F800&lt;=30),"Early Career",AND(online_course_student_data_1!F800&gt;=31,online_course_student_data_1!F800&lt;=40),"Mid Career",online_course_student_data_1!F800&gt;=41,"Senior")</f>
        <v>Mid Career</v>
      </c>
      <c r="P800" s="5" t="str" cm="1">
        <f t="array" ref="P800">_xlfn.IFS(AND((J800*100)+K800&gt;0,(J800*100)+K800&lt;=5),"Low",AND((J800*100)+K800&gt;5,(J800*100)+K800&lt;=15),"Medium",(J800*100)+K800&gt;15,"High")</f>
        <v>High</v>
      </c>
      <c r="Q800" s="24"/>
    </row>
    <row r="801" spans="1:17" x14ac:dyDescent="0.25">
      <c r="A801" s="4" t="s">
        <v>3422</v>
      </c>
      <c r="B801" s="5" t="str">
        <f>TRIM(PROPER(online_course_student_data_1!$B801))</f>
        <v>Joseph Sanchez</v>
      </c>
      <c r="C801" s="4" t="str">
        <f>TRIM(CLEAN(online_course_student_data_1!$C801))</f>
        <v>donna41@gmail.com</v>
      </c>
      <c r="D801" s="5" t="str">
        <f>IF(LEFT(online_course_student_data_1!$D801,1)="F","Female","Male")</f>
        <v>Female</v>
      </c>
      <c r="E801" s="4" t="str">
        <f>IF(online_course_student_data_1!$E801="us","USA",IF(online_course_student_data_1!$E801="IN","INDIA",UPPER(online_course_student_data_1!$E801)))</f>
        <v>CANADA</v>
      </c>
      <c r="F801" s="13">
        <f>IF(OR(ISBLANK(online_course_student_data_1!F801),online_course_student_data_1!F801=0),ROUND(AVERAGE(online_course_student_data_1!F$2:F$1201),0),online_course_student_data_1!F801)</f>
        <v>16</v>
      </c>
      <c r="G801" s="10">
        <v>44947</v>
      </c>
      <c r="H801" s="5" t="str">
        <f>TRIM(online_course_student_data_1!H801)</f>
        <v>SEO Fundamentals</v>
      </c>
      <c r="I801" s="5" t="str">
        <f>PROPER(TRIM(online_course_student_data_1!I801))</f>
        <v>Marketing</v>
      </c>
      <c r="J801" s="22">
        <f>IF(online_course_student_data_1!J801&gt;100%,online_course_student_data_1!J801/100,online_course_student_data_1!J801)</f>
        <v>0.08</v>
      </c>
      <c r="K801" s="11">
        <f>IF(online_course_student_data_1!K801&gt;2,online_course_student_data_1!K801/60,online_course_student_data_1!K801)</f>
        <v>2</v>
      </c>
      <c r="L801" s="4" t="s">
        <v>39</v>
      </c>
      <c r="M801" s="25" t="str">
        <f>IF(ISBLANK(online_course_student_data_1!M801),AVERAGE(1,5),IF(online_course_student_data_1!M801&gt;5,"5",online_course_student_data_1!M801))</f>
        <v>5</v>
      </c>
      <c r="N801" s="5">
        <f>LEN(online_course_student_data_1!N801)-LEN(SUBSTITUTE(online_course_student_data_1!N801,",",""))+1</f>
        <v>3</v>
      </c>
      <c r="O801" s="5" t="str" cm="1">
        <f t="array" ref="O801">_xlfn.IFS(OR(ISBLANK(online_course_student_data_1!F801),online_course_student_data_1!F801=0),"Unknown",AND(online_course_student_data_1!F801&gt;=18,online_course_student_data_1!F801&lt;=22),"Student",AND(online_course_student_data_1!F801&gt;=23,online_course_student_data_1!F801&lt;=30),"Early Career",AND(online_course_student_data_1!F801&gt;=31,online_course_student_data_1!F801&lt;=40),"Mid Career",online_course_student_data_1!F801&gt;=41,"Senior")</f>
        <v>Unknown</v>
      </c>
      <c r="P801" s="5" t="str" cm="1">
        <f t="array" ref="P801">_xlfn.IFS(AND((J801*100)+K801&gt;0,(J801*100)+K801&lt;=5),"Low",AND((J801*100)+K801&gt;5,(J801*100)+K801&lt;=15),"Medium",(J801*100)+K801&gt;15,"High")</f>
        <v>Medium</v>
      </c>
      <c r="Q801" s="24"/>
    </row>
    <row r="802" spans="1:17" x14ac:dyDescent="0.25">
      <c r="A802" s="4" t="s">
        <v>3426</v>
      </c>
      <c r="B802" s="5" t="str">
        <f>TRIM(PROPER(online_course_student_data_1!$B802))</f>
        <v>Ashley Ho</v>
      </c>
      <c r="C802" s="4" t="str">
        <f>TRIM(CLEAN(online_course_student_data_1!$C802))</f>
        <v>thomasjose@davis.com</v>
      </c>
      <c r="D802" s="5" t="str">
        <f>IF(LEFT(online_course_student_data_1!$D802,1)="F","Female","Male")</f>
        <v>Male</v>
      </c>
      <c r="E802" s="4" t="str">
        <f>IF(online_course_student_data_1!$E802="us","USA",IF(online_course_student_data_1!$E802="IN","INDIA",UPPER(online_course_student_data_1!$E802)))</f>
        <v>INDIA</v>
      </c>
      <c r="F802" s="13">
        <f>IF(OR(ISBLANK(online_course_student_data_1!F802),online_course_student_data_1!F802=0),ROUND(AVERAGE(online_course_student_data_1!F$2:F$1201),0),online_course_student_data_1!F802)</f>
        <v>16</v>
      </c>
      <c r="G802" s="10">
        <v>45455</v>
      </c>
      <c r="H802" s="5" t="str">
        <f>TRIM(online_course_student_data_1!H802)</f>
        <v>Startup Strategy</v>
      </c>
      <c r="I802" s="5" t="str">
        <f>PROPER(TRIM(online_course_student_data_1!I802))</f>
        <v>Business</v>
      </c>
      <c r="J802" s="22">
        <f>IF(online_course_student_data_1!J802&gt;100%,online_course_student_data_1!J802/100,online_course_student_data_1!J802)</f>
        <v>0</v>
      </c>
      <c r="K802" s="11">
        <f>IF(online_course_student_data_1!K802&gt;2,online_course_student_data_1!K802/60,online_course_student_data_1!K802)</f>
        <v>2</v>
      </c>
      <c r="L802" s="4" t="s">
        <v>32</v>
      </c>
      <c r="M802" s="25">
        <f>IF(ISBLANK(online_course_student_data_1!M802),AVERAGE(1,5),IF(online_course_student_data_1!M802&gt;5,"5",online_course_student_data_1!M802))</f>
        <v>1</v>
      </c>
      <c r="N802" s="5">
        <f>LEN(online_course_student_data_1!N802)-LEN(SUBSTITUTE(online_course_student_data_1!N802,",",""))+1</f>
        <v>7</v>
      </c>
      <c r="O802" s="5" t="str" cm="1">
        <f t="array" ref="O802">_xlfn.IFS(OR(ISBLANK(online_course_student_data_1!F802),online_course_student_data_1!F802=0),"Unknown",AND(online_course_student_data_1!F802&gt;=18,online_course_student_data_1!F802&lt;=22),"Student",AND(online_course_student_data_1!F802&gt;=23,online_course_student_data_1!F802&lt;=30),"Early Career",AND(online_course_student_data_1!F802&gt;=31,online_course_student_data_1!F802&lt;=40),"Mid Career",online_course_student_data_1!F802&gt;=41,"Senior")</f>
        <v>Unknown</v>
      </c>
      <c r="P802" s="5" t="str" cm="1">
        <f t="array" ref="P802">_xlfn.IFS(AND((J802*100)+K802&gt;0,(J802*100)+K802&lt;=5),"Low",AND((J802*100)+K802&gt;5,(J802*100)+K802&lt;=15),"Medium",(J802*100)+K802&gt;15,"High")</f>
        <v>Low</v>
      </c>
      <c r="Q802" s="24"/>
    </row>
    <row r="803" spans="1:17" x14ac:dyDescent="0.25">
      <c r="A803" s="4" t="s">
        <v>3430</v>
      </c>
      <c r="B803" s="5" t="str">
        <f>TRIM(PROPER(online_course_student_data_1!$B803))</f>
        <v>Benjamin Chung</v>
      </c>
      <c r="C803" s="4" t="str">
        <f>TRIM(CLEAN(online_course_student_data_1!$C803))</f>
        <v>gracebrooks@schultz-hayes.com</v>
      </c>
      <c r="D803" s="5" t="str">
        <f>IF(LEFT(online_course_student_data_1!$D803,1)="F","Female","Male")</f>
        <v>Female</v>
      </c>
      <c r="E803" s="4" t="str">
        <f>IF(online_course_student_data_1!$E803="us","USA",IF(online_course_student_data_1!$E803="IN","INDIA",UPPER(online_course_student_data_1!$E803)))</f>
        <v>GERMANY</v>
      </c>
      <c r="F803" s="13">
        <f>IF(OR(ISBLANK(online_course_student_data_1!F803),online_course_student_data_1!F803=0),ROUND(AVERAGE(online_course_student_data_1!F$2:F$1201),0),online_course_student_data_1!F803)</f>
        <v>16</v>
      </c>
      <c r="G803" s="10">
        <v>44981</v>
      </c>
      <c r="H803" s="5" t="str">
        <f>TRIM(online_course_student_data_1!H803)</f>
        <v>Startup Strategy</v>
      </c>
      <c r="I803" s="5" t="str">
        <f>PROPER(TRIM(online_course_student_data_1!I803))</f>
        <v>Business</v>
      </c>
      <c r="J803" s="22">
        <f>IF(online_course_student_data_1!J803&gt;100%,online_course_student_data_1!J803/100,online_course_student_data_1!J803)</f>
        <v>0.1</v>
      </c>
      <c r="K803" s="11">
        <f>IF(online_course_student_data_1!K803&gt;2,online_course_student_data_1!K803/60,online_course_student_data_1!K803)</f>
        <v>2</v>
      </c>
      <c r="L803" s="4" t="s">
        <v>39</v>
      </c>
      <c r="M803" s="25">
        <f>IF(ISBLANK(online_course_student_data_1!M803),AVERAGE(1,5),IF(online_course_student_data_1!M803&gt;5,"5",online_course_student_data_1!M803))</f>
        <v>3</v>
      </c>
      <c r="N803" s="5">
        <f>LEN(online_course_student_data_1!N803)-LEN(SUBSTITUTE(online_course_student_data_1!N803,",",""))+1</f>
        <v>4</v>
      </c>
      <c r="O803" s="5" t="str" cm="1">
        <f t="array" ref="O803">_xlfn.IFS(OR(ISBLANK(online_course_student_data_1!F803),online_course_student_data_1!F803=0),"Unknown",AND(online_course_student_data_1!F803&gt;=18,online_course_student_data_1!F803&lt;=22),"Student",AND(online_course_student_data_1!F803&gt;=23,online_course_student_data_1!F803&lt;=30),"Early Career",AND(online_course_student_data_1!F803&gt;=31,online_course_student_data_1!F803&lt;=40),"Mid Career",online_course_student_data_1!F803&gt;=41,"Senior")</f>
        <v>Unknown</v>
      </c>
      <c r="P803" s="5" t="str" cm="1">
        <f t="array" ref="P803">_xlfn.IFS(AND((J803*100)+K803&gt;0,(J803*100)+K803&lt;=5),"Low",AND((J803*100)+K803&gt;5,(J803*100)+K803&lt;=15),"Medium",(J803*100)+K803&gt;15,"High")</f>
        <v>Medium</v>
      </c>
      <c r="Q803" s="24"/>
    </row>
    <row r="804" spans="1:17" x14ac:dyDescent="0.25">
      <c r="A804" s="4" t="s">
        <v>3435</v>
      </c>
      <c r="B804" s="5" t="str">
        <f>TRIM(PROPER(online_course_student_data_1!$B804))</f>
        <v>Lynn Bond</v>
      </c>
      <c r="C804" s="4" t="str">
        <f>TRIM(CLEAN(online_course_student_data_1!$C804))</f>
        <v>victoria79@payne.com</v>
      </c>
      <c r="D804" s="5" t="str">
        <f>IF(LEFT(online_course_student_data_1!$D804,1)="F","Female","Male")</f>
        <v>Male</v>
      </c>
      <c r="E804" s="4" t="str">
        <f>IF(online_course_student_data_1!$E804="us","USA",IF(online_course_student_data_1!$E804="IN","INDIA",UPPER(online_course_student_data_1!$E804)))</f>
        <v>GERMANY</v>
      </c>
      <c r="F804" s="13">
        <f>IF(OR(ISBLANK(online_course_student_data_1!F804),online_course_student_data_1!F804=0),ROUND(AVERAGE(online_course_student_data_1!F$2:F$1201),0),online_course_student_data_1!F804)</f>
        <v>26</v>
      </c>
      <c r="G804" s="10">
        <v>45231</v>
      </c>
      <c r="H804" s="5" t="str">
        <f>TRIM(online_course_student_data_1!H804)</f>
        <v>Graphic Design Basics</v>
      </c>
      <c r="I804" s="5" t="str">
        <f>PROPER(TRIM(online_course_student_data_1!I804))</f>
        <v>Design</v>
      </c>
      <c r="J804" s="22">
        <f>IF(online_course_student_data_1!J804&gt;100%,online_course_student_data_1!J804/100,online_course_student_data_1!J804)</f>
        <v>0.22</v>
      </c>
      <c r="K804" s="11">
        <f>IF(online_course_student_data_1!K804&gt;2,online_course_student_data_1!K804/60,online_course_student_data_1!K804)</f>
        <v>2</v>
      </c>
      <c r="L804" s="4" t="s">
        <v>39</v>
      </c>
      <c r="M804" s="25">
        <f>IF(ISBLANK(online_course_student_data_1!M804),AVERAGE(1,5),IF(online_course_student_data_1!M804&gt;5,"5",online_course_student_data_1!M804))</f>
        <v>5</v>
      </c>
      <c r="N804" s="5">
        <f>LEN(online_course_student_data_1!N804)-LEN(SUBSTITUTE(online_course_student_data_1!N804,",",""))+1</f>
        <v>5</v>
      </c>
      <c r="O804" s="5" t="str" cm="1">
        <f t="array" ref="O804">_xlfn.IFS(OR(ISBLANK(online_course_student_data_1!F804),online_course_student_data_1!F804=0),"Unknown",AND(online_course_student_data_1!F804&gt;=18,online_course_student_data_1!F804&lt;=22),"Student",AND(online_course_student_data_1!F804&gt;=23,online_course_student_data_1!F804&lt;=30),"Early Career",AND(online_course_student_data_1!F804&gt;=31,online_course_student_data_1!F804&lt;=40),"Mid Career",online_course_student_data_1!F804&gt;=41,"Senior")</f>
        <v>Early Career</v>
      </c>
      <c r="P804" s="5" t="str" cm="1">
        <f t="array" ref="P804">_xlfn.IFS(AND((J804*100)+K804&gt;0,(J804*100)+K804&lt;=5),"Low",AND((J804*100)+K804&gt;5,(J804*100)+K804&lt;=15),"Medium",(J804*100)+K804&gt;15,"High")</f>
        <v>High</v>
      </c>
      <c r="Q804" s="24"/>
    </row>
    <row r="805" spans="1:17" x14ac:dyDescent="0.25">
      <c r="A805" s="4" t="s">
        <v>3439</v>
      </c>
      <c r="B805" s="5" t="str">
        <f>TRIM(PROPER(online_course_student_data_1!$B805))</f>
        <v>Paige Robinson</v>
      </c>
      <c r="C805" s="4" t="str">
        <f>TRIM(CLEAN(online_course_student_data_1!$C805))</f>
        <v>roachanthony@gmail.com</v>
      </c>
      <c r="D805" s="5" t="str">
        <f>IF(LEFT(online_course_student_data_1!$D805,1)="F","Female","Male")</f>
        <v>Male</v>
      </c>
      <c r="E805" s="4" t="str">
        <f>IF(online_course_student_data_1!$E805="us","USA",IF(online_course_student_data_1!$E805="IN","INDIA",UPPER(online_course_student_data_1!$E805)))</f>
        <v>USA</v>
      </c>
      <c r="F805" s="13">
        <f>IF(OR(ISBLANK(online_course_student_data_1!F805),online_course_student_data_1!F805=0),ROUND(AVERAGE(online_course_student_data_1!F$2:F$1201),0),online_course_student_data_1!F805)</f>
        <v>16</v>
      </c>
      <c r="G805" s="10">
        <v>44957</v>
      </c>
      <c r="H805" s="5" t="str">
        <f>TRIM(online_course_student_data_1!H805)</f>
        <v>Project Management Essentials</v>
      </c>
      <c r="I805" s="5" t="str">
        <f>PROPER(TRIM(online_course_student_data_1!I805))</f>
        <v>Business</v>
      </c>
      <c r="J805" s="22">
        <f>IF(online_course_student_data_1!J805&gt;100%,online_course_student_data_1!J805/100,online_course_student_data_1!J805)</f>
        <v>0.8</v>
      </c>
      <c r="K805" s="11">
        <f>IF(online_course_student_data_1!K805&gt;2,online_course_student_data_1!K805/60,online_course_student_data_1!K805)</f>
        <v>2</v>
      </c>
      <c r="L805" s="4" t="s">
        <v>32</v>
      </c>
      <c r="M805" s="25">
        <f>IF(ISBLANK(online_course_student_data_1!M805),AVERAGE(1,5),IF(online_course_student_data_1!M805&gt;5,"5",online_course_student_data_1!M805))</f>
        <v>4</v>
      </c>
      <c r="N805" s="5">
        <f>LEN(online_course_student_data_1!N805)-LEN(SUBSTITUTE(online_course_student_data_1!N805,",",""))+1</f>
        <v>2</v>
      </c>
      <c r="O805" s="5" t="str" cm="1">
        <f t="array" ref="O805">_xlfn.IFS(OR(ISBLANK(online_course_student_data_1!F805),online_course_student_data_1!F805=0),"Unknown",AND(online_course_student_data_1!F805&gt;=18,online_course_student_data_1!F805&lt;=22),"Student",AND(online_course_student_data_1!F805&gt;=23,online_course_student_data_1!F805&lt;=30),"Early Career",AND(online_course_student_data_1!F805&gt;=31,online_course_student_data_1!F805&lt;=40),"Mid Career",online_course_student_data_1!F805&gt;=41,"Senior")</f>
        <v>Unknown</v>
      </c>
      <c r="P805" s="5" t="str" cm="1">
        <f t="array" ref="P805">_xlfn.IFS(AND((J805*100)+K805&gt;0,(J805*100)+K805&lt;=5),"Low",AND((J805*100)+K805&gt;5,(J805*100)+K805&lt;=15),"Medium",(J805*100)+K805&gt;15,"High")</f>
        <v>High</v>
      </c>
      <c r="Q805" s="24"/>
    </row>
    <row r="806" spans="1:17" x14ac:dyDescent="0.25">
      <c r="A806" s="4" t="s">
        <v>3443</v>
      </c>
      <c r="B806" s="5" t="str">
        <f>TRIM(PROPER(online_course_student_data_1!$B806))</f>
        <v>Donald Gonzalez</v>
      </c>
      <c r="C806" s="4" t="str">
        <f>TRIM(CLEAN(online_course_student_data_1!$C806))</f>
        <v>jean47@lamb.com</v>
      </c>
      <c r="D806" s="5" t="str">
        <f>IF(LEFT(online_course_student_data_1!$D806,1)="F","Female","Male")</f>
        <v>Male</v>
      </c>
      <c r="E806" s="4" t="str">
        <f>IF(online_course_student_data_1!$E806="us","USA",IF(online_course_student_data_1!$E806="IN","INDIA",UPPER(online_course_student_data_1!$E806)))</f>
        <v>USA</v>
      </c>
      <c r="F806" s="13">
        <f>IF(OR(ISBLANK(online_course_student_data_1!F806),online_course_student_data_1!F806=0),ROUND(AVERAGE(online_course_student_data_1!F$2:F$1201),0),online_course_student_data_1!F806)</f>
        <v>20</v>
      </c>
      <c r="G806" s="10">
        <v>44999</v>
      </c>
      <c r="H806" s="5" t="str">
        <f>TRIM(online_course_student_data_1!H806)</f>
        <v>Social Media Strategy</v>
      </c>
      <c r="I806" s="5" t="str">
        <f>PROPER(TRIM(online_course_student_data_1!I806))</f>
        <v>Marketing</v>
      </c>
      <c r="J806" s="22">
        <f>IF(online_course_student_data_1!J806&gt;100%,online_course_student_data_1!J806/100,online_course_student_data_1!J806)</f>
        <v>0.59</v>
      </c>
      <c r="K806" s="11">
        <f>IF(online_course_student_data_1!K806&gt;2,online_course_student_data_1!K806/60,online_course_student_data_1!K806)</f>
        <v>2</v>
      </c>
      <c r="L806" s="4" t="s">
        <v>32</v>
      </c>
      <c r="M806" s="25">
        <f>IF(ISBLANK(online_course_student_data_1!M806),AVERAGE(1,5),IF(online_course_student_data_1!M806&gt;5,"5",online_course_student_data_1!M806))</f>
        <v>4</v>
      </c>
      <c r="N806" s="5">
        <f>LEN(online_course_student_data_1!N806)-LEN(SUBSTITUTE(online_course_student_data_1!N806,",",""))+1</f>
        <v>6</v>
      </c>
      <c r="O806" s="5" t="str" cm="1">
        <f t="array" ref="O806">_xlfn.IFS(OR(ISBLANK(online_course_student_data_1!F806),online_course_student_data_1!F806=0),"Unknown",AND(online_course_student_data_1!F806&gt;=18,online_course_student_data_1!F806&lt;=22),"Student",AND(online_course_student_data_1!F806&gt;=23,online_course_student_data_1!F806&lt;=30),"Early Career",AND(online_course_student_data_1!F806&gt;=31,online_course_student_data_1!F806&lt;=40),"Mid Career",online_course_student_data_1!F806&gt;=41,"Senior")</f>
        <v>Student</v>
      </c>
      <c r="P806" s="5" t="str" cm="1">
        <f t="array" ref="P806">_xlfn.IFS(AND((J806*100)+K806&gt;0,(J806*100)+K806&lt;=5),"Low",AND((J806*100)+K806&gt;5,(J806*100)+K806&lt;=15),"Medium",(J806*100)+K806&gt;15,"High")</f>
        <v>High</v>
      </c>
      <c r="Q806" s="24"/>
    </row>
    <row r="807" spans="1:17" x14ac:dyDescent="0.25">
      <c r="A807" s="4" t="s">
        <v>3447</v>
      </c>
      <c r="B807" s="5" t="str">
        <f>TRIM(PROPER(online_course_student_data_1!$B807))</f>
        <v>Diana Long</v>
      </c>
      <c r="C807" s="4" t="str">
        <f>TRIM(CLEAN(online_course_student_data_1!$C807))</f>
        <v>lauramckay@yahoo.com</v>
      </c>
      <c r="D807" s="5" t="str">
        <f>IF(LEFT(online_course_student_data_1!$D807,1)="F","Female","Male")</f>
        <v>Male</v>
      </c>
      <c r="E807" s="4" t="str">
        <f>IF(online_course_student_data_1!$E807="us","USA",IF(online_course_student_data_1!$E807="IN","INDIA",UPPER(online_course_student_data_1!$E807)))</f>
        <v>USA</v>
      </c>
      <c r="F807" s="13">
        <f>IF(OR(ISBLANK(online_course_student_data_1!F807),online_course_student_data_1!F807=0),ROUND(AVERAGE(online_course_student_data_1!F$2:F$1201),0),online_course_student_data_1!F807)</f>
        <v>39</v>
      </c>
      <c r="G807" s="10">
        <v>45046</v>
      </c>
      <c r="H807" s="5" t="str">
        <f>TRIM(online_course_student_data_1!H807)</f>
        <v>React for Beginners</v>
      </c>
      <c r="I807" s="5" t="str">
        <f>PROPER(TRIM(online_course_student_data_1!I807))</f>
        <v>Web Development</v>
      </c>
      <c r="J807" s="22">
        <f>IF(online_course_student_data_1!J807&gt;100%,online_course_student_data_1!J807/100,online_course_student_data_1!J807)</f>
        <v>0.72</v>
      </c>
      <c r="K807" s="11">
        <f>IF(online_course_student_data_1!K807&gt;2,online_course_student_data_1!K807/60,online_course_student_data_1!K807)</f>
        <v>1.5</v>
      </c>
      <c r="L807" s="4" t="s">
        <v>32</v>
      </c>
      <c r="M807" s="25">
        <f>IF(ISBLANK(online_course_student_data_1!M807),AVERAGE(1,5),IF(online_course_student_data_1!M807&gt;5,"5",online_course_student_data_1!M807))</f>
        <v>3</v>
      </c>
      <c r="N807" s="5">
        <f>LEN(online_course_student_data_1!N807)-LEN(SUBSTITUTE(online_course_student_data_1!N807,",",""))+1</f>
        <v>6</v>
      </c>
      <c r="O807" s="5" t="str" cm="1">
        <f t="array" ref="O807">_xlfn.IFS(OR(ISBLANK(online_course_student_data_1!F807),online_course_student_data_1!F807=0),"Unknown",AND(online_course_student_data_1!F807&gt;=18,online_course_student_data_1!F807&lt;=22),"Student",AND(online_course_student_data_1!F807&gt;=23,online_course_student_data_1!F807&lt;=30),"Early Career",AND(online_course_student_data_1!F807&gt;=31,online_course_student_data_1!F807&lt;=40),"Mid Career",online_course_student_data_1!F807&gt;=41,"Senior")</f>
        <v>Mid Career</v>
      </c>
      <c r="P807" s="5" t="str" cm="1">
        <f t="array" ref="P807">_xlfn.IFS(AND((J807*100)+K807&gt;0,(J807*100)+K807&lt;=5),"Low",AND((J807*100)+K807&gt;5,(J807*100)+K807&lt;=15),"Medium",(J807*100)+K807&gt;15,"High")</f>
        <v>High</v>
      </c>
      <c r="Q807" s="24"/>
    </row>
    <row r="808" spans="1:17" x14ac:dyDescent="0.25">
      <c r="A808" s="4" t="s">
        <v>3452</v>
      </c>
      <c r="B808" s="5" t="str">
        <f>TRIM(PROPER(online_course_student_data_1!$B808))</f>
        <v>Rose Dean</v>
      </c>
      <c r="C808" s="4" t="str">
        <f>TRIM(CLEAN(online_course_student_data_1!$C808))</f>
        <v>wgonzalez@yahoo.com</v>
      </c>
      <c r="D808" s="5" t="str">
        <f>IF(LEFT(online_course_student_data_1!$D808,1)="F","Female","Male")</f>
        <v>Male</v>
      </c>
      <c r="E808" s="4" t="str">
        <f>IF(online_course_student_data_1!$E808="us","USA",IF(online_course_student_data_1!$E808="IN","INDIA",UPPER(online_course_student_data_1!$E808)))</f>
        <v>UK</v>
      </c>
      <c r="F808" s="13">
        <f>IF(OR(ISBLANK(online_course_student_data_1!F808),online_course_student_data_1!F808=0),ROUND(AVERAGE(online_course_student_data_1!F$2:F$1201),0),online_course_student_data_1!F808)</f>
        <v>16</v>
      </c>
      <c r="G808" s="10">
        <v>45537</v>
      </c>
      <c r="H808" s="5" t="str">
        <f>TRIM(online_course_student_data_1!H808)</f>
        <v>Graphic Design Basics</v>
      </c>
      <c r="I808" s="5" t="str">
        <f>PROPER(TRIM(online_course_student_data_1!I808))</f>
        <v>Design</v>
      </c>
      <c r="J808" s="22">
        <f>IF(online_course_student_data_1!J808&gt;100%,online_course_student_data_1!J808/100,online_course_student_data_1!J808)</f>
        <v>0.83</v>
      </c>
      <c r="K808" s="11">
        <f>IF(online_course_student_data_1!K808&gt;2,online_course_student_data_1!K808/60,online_course_student_data_1!K808)</f>
        <v>1.5</v>
      </c>
      <c r="L808" s="4" t="s">
        <v>32</v>
      </c>
      <c r="M808" s="25">
        <f>IF(ISBLANK(online_course_student_data_1!M808),AVERAGE(1,5),IF(online_course_student_data_1!M808&gt;5,"5",online_course_student_data_1!M808))</f>
        <v>1</v>
      </c>
      <c r="N808" s="5">
        <f>LEN(online_course_student_data_1!N808)-LEN(SUBSTITUTE(online_course_student_data_1!N808,",",""))+1</f>
        <v>2</v>
      </c>
      <c r="O808" s="5" t="str" cm="1">
        <f t="array" ref="O808">_xlfn.IFS(OR(ISBLANK(online_course_student_data_1!F808),online_course_student_data_1!F808=0),"Unknown",AND(online_course_student_data_1!F808&gt;=18,online_course_student_data_1!F808&lt;=22),"Student",AND(online_course_student_data_1!F808&gt;=23,online_course_student_data_1!F808&lt;=30),"Early Career",AND(online_course_student_data_1!F808&gt;=31,online_course_student_data_1!F808&lt;=40),"Mid Career",online_course_student_data_1!F808&gt;=41,"Senior")</f>
        <v>Unknown</v>
      </c>
      <c r="P808" s="5" t="str" cm="1">
        <f t="array" ref="P808">_xlfn.IFS(AND((J808*100)+K808&gt;0,(J808*100)+K808&lt;=5),"Low",AND((J808*100)+K808&gt;5,(J808*100)+K808&lt;=15),"Medium",(J808*100)+K808&gt;15,"High")</f>
        <v>High</v>
      </c>
      <c r="Q808" s="24"/>
    </row>
    <row r="809" spans="1:17" x14ac:dyDescent="0.25">
      <c r="A809" s="4" t="s">
        <v>3455</v>
      </c>
      <c r="B809" s="5" t="str">
        <f>TRIM(PROPER(online_course_student_data_1!$B809))</f>
        <v>Tina King</v>
      </c>
      <c r="C809" s="4" t="str">
        <f>TRIM(CLEAN(online_course_student_data_1!$C809))</f>
        <v>cassandra85@yahoo.com</v>
      </c>
      <c r="D809" s="5" t="str">
        <f>IF(LEFT(online_course_student_data_1!$D809,1)="F","Female","Male")</f>
        <v>Female</v>
      </c>
      <c r="E809" s="4" t="str">
        <f>IF(online_course_student_data_1!$E809="us","USA",IF(online_course_student_data_1!$E809="IN","INDIA",UPPER(online_course_student_data_1!$E809)))</f>
        <v>UK</v>
      </c>
      <c r="F809" s="13">
        <f>IF(OR(ISBLANK(online_course_student_data_1!F809),online_course_student_data_1!F809=0),ROUND(AVERAGE(online_course_student_data_1!F$2:F$1201),0),online_course_student_data_1!F809)</f>
        <v>16</v>
      </c>
      <c r="G809" s="10">
        <v>45640</v>
      </c>
      <c r="H809" s="5" t="str">
        <f>TRIM(online_course_student_data_1!H809)</f>
        <v>Social Media Strategy</v>
      </c>
      <c r="I809" s="5" t="str">
        <f>PROPER(TRIM(online_course_student_data_1!I809))</f>
        <v>Marketing</v>
      </c>
      <c r="J809" s="22">
        <f>IF(online_course_student_data_1!J809&gt;100%,online_course_student_data_1!J809/100,online_course_student_data_1!J809)</f>
        <v>0.18</v>
      </c>
      <c r="K809" s="11">
        <f>IF(online_course_student_data_1!K809&gt;2,online_course_student_data_1!K809/60,online_course_student_data_1!K809)</f>
        <v>1</v>
      </c>
      <c r="L809" s="4" t="s">
        <v>32</v>
      </c>
      <c r="M809" s="25">
        <f>IF(ISBLANK(online_course_student_data_1!M809),AVERAGE(1,5),IF(online_course_student_data_1!M809&gt;5,"5",online_course_student_data_1!M809))</f>
        <v>5</v>
      </c>
      <c r="N809" s="5">
        <f>LEN(online_course_student_data_1!N809)-LEN(SUBSTITUTE(online_course_student_data_1!N809,",",""))+1</f>
        <v>1</v>
      </c>
      <c r="O809" s="5" t="str" cm="1">
        <f t="array" ref="O809">_xlfn.IFS(OR(ISBLANK(online_course_student_data_1!F809),online_course_student_data_1!F809=0),"Unknown",AND(online_course_student_data_1!F809&gt;=18,online_course_student_data_1!F809&lt;=22),"Student",AND(online_course_student_data_1!F809&gt;=23,online_course_student_data_1!F809&lt;=30),"Early Career",AND(online_course_student_data_1!F809&gt;=31,online_course_student_data_1!F809&lt;=40),"Mid Career",online_course_student_data_1!F809&gt;=41,"Senior")</f>
        <v>Unknown</v>
      </c>
      <c r="P809" s="5" t="str" cm="1">
        <f t="array" ref="P809">_xlfn.IFS(AND((J809*100)+K809&gt;0,(J809*100)+K809&lt;=5),"Low",AND((J809*100)+K809&gt;5,(J809*100)+K809&lt;=15),"Medium",(J809*100)+K809&gt;15,"High")</f>
        <v>High</v>
      </c>
      <c r="Q809" s="24"/>
    </row>
    <row r="810" spans="1:17" x14ac:dyDescent="0.25">
      <c r="A810" s="4" t="s">
        <v>3459</v>
      </c>
      <c r="B810" s="5" t="str">
        <f>TRIM(PROPER(online_course_student_data_1!$B810))</f>
        <v>Cody Sanchez</v>
      </c>
      <c r="C810" s="4" t="str">
        <f>TRIM(CLEAN(online_course_student_data_1!$C810))</f>
        <v>nathan51@flores.com</v>
      </c>
      <c r="D810" s="5" t="str">
        <f>IF(LEFT(online_course_student_data_1!$D810,1)="F","Female","Male")</f>
        <v>Female</v>
      </c>
      <c r="E810" s="4" t="str">
        <f>IF(online_course_student_data_1!$E810="us","USA",IF(online_course_student_data_1!$E810="IN","INDIA",UPPER(online_course_student_data_1!$E810)))</f>
        <v>GERMANY</v>
      </c>
      <c r="F810" s="13">
        <f>IF(OR(ISBLANK(online_course_student_data_1!F810),online_course_student_data_1!F810=0),ROUND(AVERAGE(online_course_student_data_1!F$2:F$1201),0),online_course_student_data_1!F810)</f>
        <v>16</v>
      </c>
      <c r="G810" s="10">
        <v>44704</v>
      </c>
      <c r="H810" s="5" t="str">
        <f>TRIM(online_course_student_data_1!H810)</f>
        <v>Adobe Illustrator Mastery</v>
      </c>
      <c r="I810" s="5" t="str">
        <f>PROPER(TRIM(online_course_student_data_1!I810))</f>
        <v>Design</v>
      </c>
      <c r="J810" s="22">
        <f>IF(online_course_student_data_1!J810&gt;100%,online_course_student_data_1!J810/100,online_course_student_data_1!J810)</f>
        <v>0.19</v>
      </c>
      <c r="K810" s="11">
        <f>IF(online_course_student_data_1!K810&gt;2,online_course_student_data_1!K810/60,online_course_student_data_1!K810)</f>
        <v>1.5</v>
      </c>
      <c r="L810" s="4" t="s">
        <v>32</v>
      </c>
      <c r="M810" s="25">
        <f>IF(ISBLANK(online_course_student_data_1!M810),AVERAGE(1,5),IF(online_course_student_data_1!M810&gt;5,"5",online_course_student_data_1!M810))</f>
        <v>5</v>
      </c>
      <c r="N810" s="5">
        <f>LEN(online_course_student_data_1!N810)-LEN(SUBSTITUTE(online_course_student_data_1!N810,",",""))+1</f>
        <v>4</v>
      </c>
      <c r="O810" s="5" t="str" cm="1">
        <f t="array" ref="O810">_xlfn.IFS(OR(ISBLANK(online_course_student_data_1!F810),online_course_student_data_1!F810=0),"Unknown",AND(online_course_student_data_1!F810&gt;=18,online_course_student_data_1!F810&lt;=22),"Student",AND(online_course_student_data_1!F810&gt;=23,online_course_student_data_1!F810&lt;=30),"Early Career",AND(online_course_student_data_1!F810&gt;=31,online_course_student_data_1!F810&lt;=40),"Mid Career",online_course_student_data_1!F810&gt;=41,"Senior")</f>
        <v>Unknown</v>
      </c>
      <c r="P810" s="5" t="str" cm="1">
        <f t="array" ref="P810">_xlfn.IFS(AND((J810*100)+K810&gt;0,(J810*100)+K810&lt;=5),"Low",AND((J810*100)+K810&gt;5,(J810*100)+K810&lt;=15),"Medium",(J810*100)+K810&gt;15,"High")</f>
        <v>High</v>
      </c>
      <c r="Q810" s="24"/>
    </row>
    <row r="811" spans="1:17" x14ac:dyDescent="0.25">
      <c r="A811" s="4" t="s">
        <v>3464</v>
      </c>
      <c r="B811" s="5" t="str">
        <f>TRIM(PROPER(online_course_student_data_1!$B811))</f>
        <v>Kristina Cruz</v>
      </c>
      <c r="C811" s="4" t="str">
        <f>TRIM(CLEAN(online_course_student_data_1!$C811))</f>
        <v>dakotaramirez@shah.org</v>
      </c>
      <c r="D811" s="5" t="str">
        <f>IF(LEFT(online_course_student_data_1!$D811,1)="F","Female","Male")</f>
        <v>Male</v>
      </c>
      <c r="E811" s="4" t="str">
        <f>IF(online_course_student_data_1!$E811="us","USA",IF(online_course_student_data_1!$E811="IN","INDIA",UPPER(online_course_student_data_1!$E811)))</f>
        <v>UK</v>
      </c>
      <c r="F811" s="13">
        <f>IF(OR(ISBLANK(online_course_student_data_1!F811),online_course_student_data_1!F811=0),ROUND(AVERAGE(online_course_student_data_1!F$2:F$1201),0),online_course_student_data_1!F811)</f>
        <v>16</v>
      </c>
      <c r="G811" s="10">
        <v>45049</v>
      </c>
      <c r="H811" s="5" t="str">
        <f>TRIM(online_course_student_data_1!H811)</f>
        <v>UI/UX Fundamentals</v>
      </c>
      <c r="I811" s="5" t="str">
        <f>PROPER(TRIM(online_course_student_data_1!I811))</f>
        <v>Design</v>
      </c>
      <c r="J811" s="22">
        <f>IF(online_course_student_data_1!J811&gt;100%,online_course_student_data_1!J811/100,online_course_student_data_1!J811)</f>
        <v>0.61</v>
      </c>
      <c r="K811" s="11">
        <f>IF(online_course_student_data_1!K811&gt;2,online_course_student_data_1!K811/60,online_course_student_data_1!K811)</f>
        <v>1.5</v>
      </c>
      <c r="L811" s="4" t="s">
        <v>39</v>
      </c>
      <c r="M811" s="25">
        <f>IF(ISBLANK(online_course_student_data_1!M811),AVERAGE(1,5),IF(online_course_student_data_1!M811&gt;5,"5",online_course_student_data_1!M811))</f>
        <v>2</v>
      </c>
      <c r="N811" s="5">
        <f>LEN(online_course_student_data_1!N811)-LEN(SUBSTITUTE(online_course_student_data_1!N811,",",""))+1</f>
        <v>1</v>
      </c>
      <c r="O811" s="5" t="str" cm="1">
        <f t="array" ref="O811">_xlfn.IFS(OR(ISBLANK(online_course_student_data_1!F811),online_course_student_data_1!F811=0),"Unknown",AND(online_course_student_data_1!F811&gt;=18,online_course_student_data_1!F811&lt;=22),"Student",AND(online_course_student_data_1!F811&gt;=23,online_course_student_data_1!F811&lt;=30),"Early Career",AND(online_course_student_data_1!F811&gt;=31,online_course_student_data_1!F811&lt;=40),"Mid Career",online_course_student_data_1!F811&gt;=41,"Senior")</f>
        <v>Unknown</v>
      </c>
      <c r="P811" s="5" t="str" cm="1">
        <f t="array" ref="P811">_xlfn.IFS(AND((J811*100)+K811&gt;0,(J811*100)+K811&lt;=5),"Low",AND((J811*100)+K811&gt;5,(J811*100)+K811&lt;=15),"Medium",(J811*100)+K811&gt;15,"High")</f>
        <v>High</v>
      </c>
      <c r="Q811" s="24"/>
    </row>
    <row r="812" spans="1:17" x14ac:dyDescent="0.25">
      <c r="A812" s="4" t="s">
        <v>3467</v>
      </c>
      <c r="B812" s="5" t="str">
        <f>TRIM(PROPER(online_course_student_data_1!$B812))</f>
        <v>Francisco Gonzalez</v>
      </c>
      <c r="C812" s="4" t="str">
        <f>TRIM(CLEAN(online_course_student_data_1!$C812))</f>
        <v>rwilliams@yahoo.com</v>
      </c>
      <c r="D812" s="5" t="str">
        <f>IF(LEFT(online_course_student_data_1!$D812,1)="F","Female","Male")</f>
        <v>Female</v>
      </c>
      <c r="E812" s="4" t="str">
        <f>IF(online_course_student_data_1!$E812="us","USA",IF(online_course_student_data_1!$E812="IN","INDIA",UPPER(online_course_student_data_1!$E812)))</f>
        <v>UK</v>
      </c>
      <c r="F812" s="13">
        <f>IF(OR(ISBLANK(online_course_student_data_1!F812),online_course_student_data_1!F812=0),ROUND(AVERAGE(online_course_student_data_1!F$2:F$1201),0),online_course_student_data_1!F812)</f>
        <v>16</v>
      </c>
      <c r="G812" s="10">
        <v>45748</v>
      </c>
      <c r="H812" s="5" t="str">
        <f>TRIM(online_course_student_data_1!H812)</f>
        <v>React for Beginners</v>
      </c>
      <c r="I812" s="5" t="str">
        <f>PROPER(TRIM(online_course_student_data_1!I812))</f>
        <v>Web Development</v>
      </c>
      <c r="J812" s="22">
        <f>IF(online_course_student_data_1!J812&gt;100%,online_course_student_data_1!J812/100,online_course_student_data_1!J812)</f>
        <v>0.95</v>
      </c>
      <c r="K812" s="11">
        <f>IF(online_course_student_data_1!K812&gt;2,online_course_student_data_1!K812/60,online_course_student_data_1!K812)</f>
        <v>1.5</v>
      </c>
      <c r="L812" s="4" t="s">
        <v>32</v>
      </c>
      <c r="M812" s="25">
        <f>IF(ISBLANK(online_course_student_data_1!M812),AVERAGE(1,5),IF(online_course_student_data_1!M812&gt;5,"5",online_course_student_data_1!M812))</f>
        <v>3</v>
      </c>
      <c r="N812" s="5">
        <f>LEN(online_course_student_data_1!N812)-LEN(SUBSTITUTE(online_course_student_data_1!N812,",",""))+1</f>
        <v>1</v>
      </c>
      <c r="O812" s="5" t="str" cm="1">
        <f t="array" ref="O812">_xlfn.IFS(OR(ISBLANK(online_course_student_data_1!F812),online_course_student_data_1!F812=0),"Unknown",AND(online_course_student_data_1!F812&gt;=18,online_course_student_data_1!F812&lt;=22),"Student",AND(online_course_student_data_1!F812&gt;=23,online_course_student_data_1!F812&lt;=30),"Early Career",AND(online_course_student_data_1!F812&gt;=31,online_course_student_data_1!F812&lt;=40),"Mid Career",online_course_student_data_1!F812&gt;=41,"Senior")</f>
        <v>Unknown</v>
      </c>
      <c r="P812" s="5" t="str" cm="1">
        <f t="array" ref="P812">_xlfn.IFS(AND((J812*100)+K812&gt;0,(J812*100)+K812&lt;=5),"Low",AND((J812*100)+K812&gt;5,(J812*100)+K812&lt;=15),"Medium",(J812*100)+K812&gt;15,"High")</f>
        <v>High</v>
      </c>
      <c r="Q812" s="24"/>
    </row>
    <row r="813" spans="1:17" x14ac:dyDescent="0.25">
      <c r="A813" s="4" t="s">
        <v>3470</v>
      </c>
      <c r="B813" s="5" t="str">
        <f>TRIM(PROPER(online_course_student_data_1!$B813))</f>
        <v>James Ray</v>
      </c>
      <c r="C813" s="4" t="str">
        <f>TRIM(CLEAN(online_course_student_data_1!$C813))</f>
        <v>schneidermelissa@gmail.com</v>
      </c>
      <c r="D813" s="5" t="str">
        <f>IF(LEFT(online_course_student_data_1!$D813,1)="F","Female","Male")</f>
        <v>Male</v>
      </c>
      <c r="E813" s="4" t="str">
        <f>IF(online_course_student_data_1!$E813="us","USA",IF(online_course_student_data_1!$E813="IN","INDIA",UPPER(online_course_student_data_1!$E813)))</f>
        <v>UK</v>
      </c>
      <c r="F813" s="13">
        <f>IF(OR(ISBLANK(online_course_student_data_1!F813),online_course_student_data_1!F813=0),ROUND(AVERAGE(online_course_student_data_1!F$2:F$1201),0),online_course_student_data_1!F813)</f>
        <v>16</v>
      </c>
      <c r="G813" s="10">
        <v>44814</v>
      </c>
      <c r="H813" s="5" t="str">
        <f>TRIM(online_course_student_data_1!H813)</f>
        <v>SEO Fundamentals</v>
      </c>
      <c r="I813" s="5" t="str">
        <f>PROPER(TRIM(online_course_student_data_1!I813))</f>
        <v>Marketing</v>
      </c>
      <c r="J813" s="22">
        <f>IF(online_course_student_data_1!J813&gt;100%,online_course_student_data_1!J813/100,online_course_student_data_1!J813)</f>
        <v>0.49</v>
      </c>
      <c r="K813" s="11">
        <f>IF(online_course_student_data_1!K813&gt;2,online_course_student_data_1!K813/60,online_course_student_data_1!K813)</f>
        <v>1</v>
      </c>
      <c r="L813" s="4" t="s">
        <v>32</v>
      </c>
      <c r="M813" s="25">
        <f>IF(ISBLANK(online_course_student_data_1!M813),AVERAGE(1,5),IF(online_course_student_data_1!M813&gt;5,"5",online_course_student_data_1!M813))</f>
        <v>3</v>
      </c>
      <c r="N813" s="5">
        <f>LEN(online_course_student_data_1!N813)-LEN(SUBSTITUTE(online_course_student_data_1!N813,",",""))+1</f>
        <v>6</v>
      </c>
      <c r="O813" s="5" t="str" cm="1">
        <f t="array" ref="O813">_xlfn.IFS(OR(ISBLANK(online_course_student_data_1!F813),online_course_student_data_1!F813=0),"Unknown",AND(online_course_student_data_1!F813&gt;=18,online_course_student_data_1!F813&lt;=22),"Student",AND(online_course_student_data_1!F813&gt;=23,online_course_student_data_1!F813&lt;=30),"Early Career",AND(online_course_student_data_1!F813&gt;=31,online_course_student_data_1!F813&lt;=40),"Mid Career",online_course_student_data_1!F813&gt;=41,"Senior")</f>
        <v>Unknown</v>
      </c>
      <c r="P813" s="5" t="str" cm="1">
        <f t="array" ref="P813">_xlfn.IFS(AND((J813*100)+K813&gt;0,(J813*100)+K813&lt;=5),"Low",AND((J813*100)+K813&gt;5,(J813*100)+K813&lt;=15),"Medium",(J813*100)+K813&gt;15,"High")</f>
        <v>High</v>
      </c>
      <c r="Q813" s="24"/>
    </row>
    <row r="814" spans="1:17" x14ac:dyDescent="0.25">
      <c r="A814" s="4" t="s">
        <v>3474</v>
      </c>
      <c r="B814" s="5" t="str">
        <f>TRIM(PROPER(online_course_student_data_1!$B814))</f>
        <v>Steven Hull</v>
      </c>
      <c r="C814" s="4" t="str">
        <f>TRIM(CLEAN(online_course_student_data_1!$C814))</f>
        <v>deanna17@gallegos.com</v>
      </c>
      <c r="D814" s="5" t="str">
        <f>IF(LEFT(online_course_student_data_1!$D814,1)="F","Female","Male")</f>
        <v>Female</v>
      </c>
      <c r="E814" s="4" t="str">
        <f>IF(online_course_student_data_1!$E814="us","USA",IF(online_course_student_data_1!$E814="IN","INDIA",UPPER(online_course_student_data_1!$E814)))</f>
        <v>UK</v>
      </c>
      <c r="F814" s="13">
        <f>IF(OR(ISBLANK(online_course_student_data_1!F814),online_course_student_data_1!F814=0),ROUND(AVERAGE(online_course_student_data_1!F$2:F$1201),0),online_course_student_data_1!F814)</f>
        <v>16</v>
      </c>
      <c r="G814" s="10">
        <v>45375</v>
      </c>
      <c r="H814" s="5" t="str">
        <f>TRIM(online_course_student_data_1!H814)</f>
        <v>Graphic Design Basics</v>
      </c>
      <c r="I814" s="5" t="str">
        <f>PROPER(TRIM(online_course_student_data_1!I814))</f>
        <v>Design</v>
      </c>
      <c r="J814" s="22">
        <f>IF(online_course_student_data_1!J814&gt;100%,online_course_student_data_1!J814/100,online_course_student_data_1!J814)</f>
        <v>0.84</v>
      </c>
      <c r="K814" s="11">
        <f>IF(online_course_student_data_1!K814&gt;2,online_course_student_data_1!K814/60,online_course_student_data_1!K814)</f>
        <v>1.5</v>
      </c>
      <c r="L814" s="4" t="s">
        <v>32</v>
      </c>
      <c r="M814" s="25">
        <f>IF(ISBLANK(online_course_student_data_1!M814),AVERAGE(1,5),IF(online_course_student_data_1!M814&gt;5,"5",online_course_student_data_1!M814))</f>
        <v>5</v>
      </c>
      <c r="N814" s="5">
        <f>LEN(online_course_student_data_1!N814)-LEN(SUBSTITUTE(online_course_student_data_1!N814,",",""))+1</f>
        <v>5</v>
      </c>
      <c r="O814" s="5" t="str" cm="1">
        <f t="array" ref="O814">_xlfn.IFS(OR(ISBLANK(online_course_student_data_1!F814),online_course_student_data_1!F814=0),"Unknown",AND(online_course_student_data_1!F814&gt;=18,online_course_student_data_1!F814&lt;=22),"Student",AND(online_course_student_data_1!F814&gt;=23,online_course_student_data_1!F814&lt;=30),"Early Career",AND(online_course_student_data_1!F814&gt;=31,online_course_student_data_1!F814&lt;=40),"Mid Career",online_course_student_data_1!F814&gt;=41,"Senior")</f>
        <v>Unknown</v>
      </c>
      <c r="P814" s="5" t="str" cm="1">
        <f t="array" ref="P814">_xlfn.IFS(AND((J814*100)+K814&gt;0,(J814*100)+K814&lt;=5),"Low",AND((J814*100)+K814&gt;5,(J814*100)+K814&lt;=15),"Medium",(J814*100)+K814&gt;15,"High")</f>
        <v>High</v>
      </c>
      <c r="Q814" s="24"/>
    </row>
    <row r="815" spans="1:17" x14ac:dyDescent="0.25">
      <c r="A815" s="4" t="s">
        <v>3479</v>
      </c>
      <c r="B815" s="5" t="str">
        <f>TRIM(PROPER(online_course_student_data_1!$B815))</f>
        <v>Raymond Snyder</v>
      </c>
      <c r="C815" s="4" t="str">
        <f>TRIM(CLEAN(online_course_student_data_1!$C815))</f>
        <v>devans@allison-coffey.com</v>
      </c>
      <c r="D815" s="5" t="str">
        <f>IF(LEFT(online_course_student_data_1!$D815,1)="F","Female","Male")</f>
        <v>Male</v>
      </c>
      <c r="E815" s="4" t="str">
        <f>IF(online_course_student_data_1!$E815="us","USA",IF(online_course_student_data_1!$E815="IN","INDIA",UPPER(online_course_student_data_1!$E815)))</f>
        <v>INDIA</v>
      </c>
      <c r="F815" s="13">
        <f>IF(OR(ISBLANK(online_course_student_data_1!F815),online_course_student_data_1!F815=0),ROUND(AVERAGE(online_course_student_data_1!F$2:F$1201),0),online_course_student_data_1!F815)</f>
        <v>16</v>
      </c>
      <c r="G815" s="10">
        <v>45113</v>
      </c>
      <c r="H815" s="5" t="str">
        <f>TRIM(online_course_student_data_1!H815)</f>
        <v>JavaScript Bootcamp</v>
      </c>
      <c r="I815" s="5" t="str">
        <f>PROPER(TRIM(online_course_student_data_1!I815))</f>
        <v>Web Development</v>
      </c>
      <c r="J815" s="22">
        <f>IF(online_course_student_data_1!J815&gt;100%,online_course_student_data_1!J815/100,online_course_student_data_1!J815)</f>
        <v>0.67</v>
      </c>
      <c r="K815" s="11">
        <f>IF(online_course_student_data_1!K815&gt;2,online_course_student_data_1!K815/60,online_course_student_data_1!K815)</f>
        <v>2</v>
      </c>
      <c r="L815" s="4" t="s">
        <v>39</v>
      </c>
      <c r="M815" s="25">
        <f>IF(ISBLANK(online_course_student_data_1!M815),AVERAGE(1,5),IF(online_course_student_data_1!M815&gt;5,"5",online_course_student_data_1!M815))</f>
        <v>4</v>
      </c>
      <c r="N815" s="5">
        <f>LEN(online_course_student_data_1!N815)-LEN(SUBSTITUTE(online_course_student_data_1!N815,",",""))+1</f>
        <v>4</v>
      </c>
      <c r="O815" s="5" t="str" cm="1">
        <f t="array" ref="O815">_xlfn.IFS(OR(ISBLANK(online_course_student_data_1!F815),online_course_student_data_1!F815=0),"Unknown",AND(online_course_student_data_1!F815&gt;=18,online_course_student_data_1!F815&lt;=22),"Student",AND(online_course_student_data_1!F815&gt;=23,online_course_student_data_1!F815&lt;=30),"Early Career",AND(online_course_student_data_1!F815&gt;=31,online_course_student_data_1!F815&lt;=40),"Mid Career",online_course_student_data_1!F815&gt;=41,"Senior")</f>
        <v>Unknown</v>
      </c>
      <c r="P815" s="5" t="str" cm="1">
        <f t="array" ref="P815">_xlfn.IFS(AND((J815*100)+K815&gt;0,(J815*100)+K815&lt;=5),"Low",AND((J815*100)+K815&gt;5,(J815*100)+K815&lt;=15),"Medium",(J815*100)+K815&gt;15,"High")</f>
        <v>High</v>
      </c>
      <c r="Q815" s="24"/>
    </row>
    <row r="816" spans="1:17" x14ac:dyDescent="0.25">
      <c r="A816" s="4" t="s">
        <v>3483</v>
      </c>
      <c r="B816" s="5" t="str">
        <f>TRIM(PROPER(online_course_student_data_1!$B816))</f>
        <v>Roger Taylor</v>
      </c>
      <c r="C816" s="4" t="str">
        <f>TRIM(CLEAN(online_course_student_data_1!$C816))</f>
        <v>fperez@gmail.com</v>
      </c>
      <c r="D816" s="5" t="str">
        <f>IF(LEFT(online_course_student_data_1!$D816,1)="F","Female","Male")</f>
        <v>Male</v>
      </c>
      <c r="E816" s="4" t="str">
        <f>IF(online_course_student_data_1!$E816="us","USA",IF(online_course_student_data_1!$E816="IN","INDIA",UPPER(online_course_student_data_1!$E816)))</f>
        <v>INDIA</v>
      </c>
      <c r="F816" s="13">
        <f>IF(OR(ISBLANK(online_course_student_data_1!F816),online_course_student_data_1!F816=0),ROUND(AVERAGE(online_course_student_data_1!F$2:F$1201),0),online_course_student_data_1!F816)</f>
        <v>16</v>
      </c>
      <c r="G816" s="10">
        <v>45149</v>
      </c>
      <c r="H816" s="5" t="str">
        <f>TRIM(online_course_student_data_1!H816)</f>
        <v>JavaScript Bootcamp</v>
      </c>
      <c r="I816" s="5" t="str">
        <f>PROPER(TRIM(online_course_student_data_1!I816))</f>
        <v>Web Development</v>
      </c>
      <c r="J816" s="22">
        <f>IF(online_course_student_data_1!J816&gt;100%,online_course_student_data_1!J816/100,online_course_student_data_1!J816)</f>
        <v>0.82</v>
      </c>
      <c r="K816" s="11">
        <f>IF(online_course_student_data_1!K816&gt;2,online_course_student_data_1!K816/60,online_course_student_data_1!K816)</f>
        <v>2</v>
      </c>
      <c r="L816" s="4" t="s">
        <v>39</v>
      </c>
      <c r="M816" s="25">
        <f>IF(ISBLANK(online_course_student_data_1!M816),AVERAGE(1,5),IF(online_course_student_data_1!M816&gt;5,"5",online_course_student_data_1!M816))</f>
        <v>4</v>
      </c>
      <c r="N816" s="5">
        <f>LEN(online_course_student_data_1!N816)-LEN(SUBSTITUTE(online_course_student_data_1!N816,",",""))+1</f>
        <v>5</v>
      </c>
      <c r="O816" s="5" t="str" cm="1">
        <f t="array" ref="O816">_xlfn.IFS(OR(ISBLANK(online_course_student_data_1!F816),online_course_student_data_1!F816=0),"Unknown",AND(online_course_student_data_1!F816&gt;=18,online_course_student_data_1!F816&lt;=22),"Student",AND(online_course_student_data_1!F816&gt;=23,online_course_student_data_1!F816&lt;=30),"Early Career",AND(online_course_student_data_1!F816&gt;=31,online_course_student_data_1!F816&lt;=40),"Mid Career",online_course_student_data_1!F816&gt;=41,"Senior")</f>
        <v>Unknown</v>
      </c>
      <c r="P816" s="5" t="str" cm="1">
        <f t="array" ref="P816">_xlfn.IFS(AND((J816*100)+K816&gt;0,(J816*100)+K816&lt;=5),"Low",AND((J816*100)+K816&gt;5,(J816*100)+K816&lt;=15),"Medium",(J816*100)+K816&gt;15,"High")</f>
        <v>High</v>
      </c>
      <c r="Q816" s="24"/>
    </row>
    <row r="817" spans="1:17" x14ac:dyDescent="0.25">
      <c r="A817" s="4" t="s">
        <v>3487</v>
      </c>
      <c r="B817" s="5" t="str">
        <f>TRIM(PROPER(online_course_student_data_1!$B817))</f>
        <v>Michael Williams</v>
      </c>
      <c r="C817" s="4" t="str">
        <f>TRIM(CLEAN(online_course_student_data_1!$C817))</f>
        <v>williamskevin@murphy-salazar.biz</v>
      </c>
      <c r="D817" s="5" t="str">
        <f>IF(LEFT(online_course_student_data_1!$D817,1)="F","Female","Male")</f>
        <v>Male</v>
      </c>
      <c r="E817" s="4" t="str">
        <f>IF(online_course_student_data_1!$E817="us","USA",IF(online_course_student_data_1!$E817="IN","INDIA",UPPER(online_course_student_data_1!$E817)))</f>
        <v>GERMANY</v>
      </c>
      <c r="F817" s="13">
        <f>IF(OR(ISBLANK(online_course_student_data_1!F817),online_course_student_data_1!F817=0),ROUND(AVERAGE(online_course_student_data_1!F$2:F$1201),0),online_course_student_data_1!F817)</f>
        <v>16</v>
      </c>
      <c r="G817" s="10">
        <v>44937</v>
      </c>
      <c r="H817" s="5" t="str">
        <f>TRIM(online_course_student_data_1!H817)</f>
        <v>Finance 101</v>
      </c>
      <c r="I817" s="5" t="str">
        <f>PROPER(TRIM(online_course_student_data_1!I817))</f>
        <v>Business</v>
      </c>
      <c r="J817" s="22">
        <f>IF(online_course_student_data_1!J817&gt;100%,online_course_student_data_1!J817/100,online_course_student_data_1!J817)</f>
        <v>0.51</v>
      </c>
      <c r="K817" s="11">
        <f>IF(online_course_student_data_1!K817&gt;2,online_course_student_data_1!K817/60,online_course_student_data_1!K817)</f>
        <v>0.75</v>
      </c>
      <c r="L817" s="4" t="s">
        <v>39</v>
      </c>
      <c r="M817" s="25">
        <f>IF(ISBLANK(online_course_student_data_1!M817),AVERAGE(1,5),IF(online_course_student_data_1!M817&gt;5,"5",online_course_student_data_1!M817))</f>
        <v>1</v>
      </c>
      <c r="N817" s="5">
        <f>LEN(online_course_student_data_1!N817)-LEN(SUBSTITUTE(online_course_student_data_1!N817,",",""))+1</f>
        <v>6</v>
      </c>
      <c r="O817" s="5" t="str" cm="1">
        <f t="array" ref="O817">_xlfn.IFS(OR(ISBLANK(online_course_student_data_1!F817),online_course_student_data_1!F817=0),"Unknown",AND(online_course_student_data_1!F817&gt;=18,online_course_student_data_1!F817&lt;=22),"Student",AND(online_course_student_data_1!F817&gt;=23,online_course_student_data_1!F817&lt;=30),"Early Career",AND(online_course_student_data_1!F817&gt;=31,online_course_student_data_1!F817&lt;=40),"Mid Career",online_course_student_data_1!F817&gt;=41,"Senior")</f>
        <v>Unknown</v>
      </c>
      <c r="P817" s="5" t="str" cm="1">
        <f t="array" ref="P817">_xlfn.IFS(AND((J817*100)+K817&gt;0,(J817*100)+K817&lt;=5),"Low",AND((J817*100)+K817&gt;5,(J817*100)+K817&lt;=15),"Medium",(J817*100)+K817&gt;15,"High")</f>
        <v>High</v>
      </c>
      <c r="Q817" s="24"/>
    </row>
    <row r="818" spans="1:17" x14ac:dyDescent="0.25">
      <c r="A818" s="4" t="s">
        <v>3491</v>
      </c>
      <c r="B818" s="5" t="str">
        <f>TRIM(PROPER(online_course_student_data_1!$B818))</f>
        <v>Barbara Flores</v>
      </c>
      <c r="C818" s="4" t="str">
        <f>TRIM(CLEAN(online_course_student_data_1!$C818))</f>
        <v>qwalsh@boyd.org</v>
      </c>
      <c r="D818" s="5" t="str">
        <f>IF(LEFT(online_course_student_data_1!$D818,1)="F","Female","Male")</f>
        <v>Male</v>
      </c>
      <c r="E818" s="4" t="str">
        <f>IF(online_course_student_data_1!$E818="us","USA",IF(online_course_student_data_1!$E818="IN","INDIA",UPPER(online_course_student_data_1!$E818)))</f>
        <v>USA</v>
      </c>
      <c r="F818" s="13">
        <f>IF(OR(ISBLANK(online_course_student_data_1!F818),online_course_student_data_1!F818=0),ROUND(AVERAGE(online_course_student_data_1!F$2:F$1201),0),online_course_student_data_1!F818)</f>
        <v>16</v>
      </c>
      <c r="G818" s="10">
        <v>45077</v>
      </c>
      <c r="H818" s="5" t="str">
        <f>TRIM(online_course_student_data_1!H818)</f>
        <v>UI/UX Fundamentals</v>
      </c>
      <c r="I818" s="5" t="str">
        <f>PROPER(TRIM(online_course_student_data_1!I818))</f>
        <v>Design</v>
      </c>
      <c r="J818" s="22">
        <f>IF(online_course_student_data_1!J818&gt;100%,online_course_student_data_1!J818/100,online_course_student_data_1!J818)</f>
        <v>0.13</v>
      </c>
      <c r="K818" s="11">
        <f>IF(online_course_student_data_1!K818&gt;2,online_course_student_data_1!K818/60,online_course_student_data_1!K818)</f>
        <v>1</v>
      </c>
      <c r="L818" s="4" t="s">
        <v>32</v>
      </c>
      <c r="M818" s="25">
        <f>IF(ISBLANK(online_course_student_data_1!M818),AVERAGE(1,5),IF(online_course_student_data_1!M818&gt;5,"5",online_course_student_data_1!M818))</f>
        <v>2</v>
      </c>
      <c r="N818" s="5">
        <f>LEN(online_course_student_data_1!N818)-LEN(SUBSTITUTE(online_course_student_data_1!N818,",",""))+1</f>
        <v>4</v>
      </c>
      <c r="O818" s="5" t="str" cm="1">
        <f t="array" ref="O818">_xlfn.IFS(OR(ISBLANK(online_course_student_data_1!F818),online_course_student_data_1!F818=0),"Unknown",AND(online_course_student_data_1!F818&gt;=18,online_course_student_data_1!F818&lt;=22),"Student",AND(online_course_student_data_1!F818&gt;=23,online_course_student_data_1!F818&lt;=30),"Early Career",AND(online_course_student_data_1!F818&gt;=31,online_course_student_data_1!F818&lt;=40),"Mid Career",online_course_student_data_1!F818&gt;=41,"Senior")</f>
        <v>Unknown</v>
      </c>
      <c r="P818" s="5" t="str" cm="1">
        <f t="array" ref="P818">_xlfn.IFS(AND((J818*100)+K818&gt;0,(J818*100)+K818&lt;=5),"Low",AND((J818*100)+K818&gt;5,(J818*100)+K818&lt;=15),"Medium",(J818*100)+K818&gt;15,"High")</f>
        <v>Medium</v>
      </c>
      <c r="Q818" s="24"/>
    </row>
    <row r="819" spans="1:17" x14ac:dyDescent="0.25">
      <c r="A819" s="4" t="s">
        <v>3495</v>
      </c>
      <c r="B819" s="5" t="str">
        <f>TRIM(PROPER(online_course_student_data_1!$B819))</f>
        <v>Nicholas Perez</v>
      </c>
      <c r="C819" s="4" t="str">
        <f>TRIM(CLEAN(online_course_student_data_1!$C819))</f>
        <v>jennifer58@gmail.com</v>
      </c>
      <c r="D819" s="5" t="str">
        <f>IF(LEFT(online_course_student_data_1!$D819,1)="F","Female","Male")</f>
        <v>Male</v>
      </c>
      <c r="E819" s="4" t="str">
        <f>IF(online_course_student_data_1!$E819="us","USA",IF(online_course_student_data_1!$E819="IN","INDIA",UPPER(online_course_student_data_1!$E819)))</f>
        <v>UK</v>
      </c>
      <c r="F819" s="13">
        <f>IF(OR(ISBLANK(online_course_student_data_1!F819),online_course_student_data_1!F819=0),ROUND(AVERAGE(online_course_student_data_1!F$2:F$1201),0),online_course_student_data_1!F819)</f>
        <v>16</v>
      </c>
      <c r="G819" s="10">
        <v>45400</v>
      </c>
      <c r="H819" s="5" t="str">
        <f>TRIM(online_course_student_data_1!H819)</f>
        <v>Machine Learning A-Z</v>
      </c>
      <c r="I819" s="5" t="str">
        <f>PROPER(TRIM(online_course_student_data_1!I819))</f>
        <v>Data Science</v>
      </c>
      <c r="J819" s="22">
        <f>IF(online_course_student_data_1!J819&gt;100%,online_course_student_data_1!J819/100,online_course_student_data_1!J819)</f>
        <v>0.03</v>
      </c>
      <c r="K819" s="11">
        <f>IF(online_course_student_data_1!K819&gt;2,online_course_student_data_1!K819/60,online_course_student_data_1!K819)</f>
        <v>0.75</v>
      </c>
      <c r="L819" s="4" t="s">
        <v>39</v>
      </c>
      <c r="M819" s="25">
        <f>IF(ISBLANK(online_course_student_data_1!M819),AVERAGE(1,5),IF(online_course_student_data_1!M819&gt;5,"5",online_course_student_data_1!M819))</f>
        <v>2</v>
      </c>
      <c r="N819" s="5">
        <f>LEN(online_course_student_data_1!N819)-LEN(SUBSTITUTE(online_course_student_data_1!N819,",",""))+1</f>
        <v>6</v>
      </c>
      <c r="O819" s="5" t="str" cm="1">
        <f t="array" ref="O819">_xlfn.IFS(OR(ISBLANK(online_course_student_data_1!F819),online_course_student_data_1!F819=0),"Unknown",AND(online_course_student_data_1!F819&gt;=18,online_course_student_data_1!F819&lt;=22),"Student",AND(online_course_student_data_1!F819&gt;=23,online_course_student_data_1!F819&lt;=30),"Early Career",AND(online_course_student_data_1!F819&gt;=31,online_course_student_data_1!F819&lt;=40),"Mid Career",online_course_student_data_1!F819&gt;=41,"Senior")</f>
        <v>Unknown</v>
      </c>
      <c r="P819" s="5" t="str" cm="1">
        <f t="array" ref="P819">_xlfn.IFS(AND((J819*100)+K819&gt;0,(J819*100)+K819&lt;=5),"Low",AND((J819*100)+K819&gt;5,(J819*100)+K819&lt;=15),"Medium",(J819*100)+K819&gt;15,"High")</f>
        <v>Low</v>
      </c>
      <c r="Q819" s="24"/>
    </row>
    <row r="820" spans="1:17" x14ac:dyDescent="0.25">
      <c r="A820" s="4" t="s">
        <v>3498</v>
      </c>
      <c r="B820" s="5" t="str">
        <f>TRIM(PROPER(online_course_student_data_1!$B820))</f>
        <v>Angela Simpson</v>
      </c>
      <c r="C820" s="4" t="str">
        <f>TRIM(CLEAN(online_course_student_data_1!$C820))</f>
        <v>santiagotaylor@lopez-garcia.com</v>
      </c>
      <c r="D820" s="5" t="str">
        <f>IF(LEFT(online_course_student_data_1!$D820,1)="F","Female","Male")</f>
        <v>Female</v>
      </c>
      <c r="E820" s="4" t="str">
        <f>IF(online_course_student_data_1!$E820="us","USA",IF(online_course_student_data_1!$E820="IN","INDIA",UPPER(online_course_student_data_1!$E820)))</f>
        <v>USA</v>
      </c>
      <c r="F820" s="13">
        <f>IF(OR(ISBLANK(online_course_student_data_1!F820),online_course_student_data_1!F820=0),ROUND(AVERAGE(online_course_student_data_1!F$2:F$1201),0),online_course_student_data_1!F820)</f>
        <v>36</v>
      </c>
      <c r="G820" s="10">
        <v>45682</v>
      </c>
      <c r="H820" s="5" t="str">
        <f>TRIM(online_course_student_data_1!H820)</f>
        <v>Project Management Essentials</v>
      </c>
      <c r="I820" s="5" t="str">
        <f>PROPER(TRIM(online_course_student_data_1!I820))</f>
        <v>Business</v>
      </c>
      <c r="J820" s="22">
        <f>IF(online_course_student_data_1!J820&gt;100%,online_course_student_data_1!J820/100,online_course_student_data_1!J820)</f>
        <v>0.25</v>
      </c>
      <c r="K820" s="11">
        <f>IF(online_course_student_data_1!K820&gt;2,online_course_student_data_1!K820/60,online_course_student_data_1!K820)</f>
        <v>1</v>
      </c>
      <c r="L820" s="4" t="s">
        <v>39</v>
      </c>
      <c r="M820" s="25">
        <f>IF(ISBLANK(online_course_student_data_1!M820),AVERAGE(1,5),IF(online_course_student_data_1!M820&gt;5,"5",online_course_student_data_1!M820))</f>
        <v>3</v>
      </c>
      <c r="N820" s="5">
        <f>LEN(online_course_student_data_1!N820)-LEN(SUBSTITUTE(online_course_student_data_1!N820,",",""))+1</f>
        <v>8</v>
      </c>
      <c r="O820" s="5" t="str" cm="1">
        <f t="array" ref="O820">_xlfn.IFS(OR(ISBLANK(online_course_student_data_1!F820),online_course_student_data_1!F820=0),"Unknown",AND(online_course_student_data_1!F820&gt;=18,online_course_student_data_1!F820&lt;=22),"Student",AND(online_course_student_data_1!F820&gt;=23,online_course_student_data_1!F820&lt;=30),"Early Career",AND(online_course_student_data_1!F820&gt;=31,online_course_student_data_1!F820&lt;=40),"Mid Career",online_course_student_data_1!F820&gt;=41,"Senior")</f>
        <v>Mid Career</v>
      </c>
      <c r="P820" s="5" t="str" cm="1">
        <f t="array" ref="P820">_xlfn.IFS(AND((J820*100)+K820&gt;0,(J820*100)+K820&lt;=5),"Low",AND((J820*100)+K820&gt;5,(J820*100)+K820&lt;=15),"Medium",(J820*100)+K820&gt;15,"High")</f>
        <v>High</v>
      </c>
      <c r="Q820" s="24"/>
    </row>
    <row r="821" spans="1:17" x14ac:dyDescent="0.25">
      <c r="A821" s="4" t="s">
        <v>3503</v>
      </c>
      <c r="B821" s="5" t="str">
        <f>TRIM(PROPER(online_course_student_data_1!$B821))</f>
        <v>Tony Erickson</v>
      </c>
      <c r="C821" s="4" t="str">
        <f>TRIM(CLEAN(online_course_student_data_1!$C821))</f>
        <v>sloanjeffery@cruz-chavez.org</v>
      </c>
      <c r="D821" s="5" t="str">
        <f>IF(LEFT(online_course_student_data_1!$D821,1)="F","Female","Male")</f>
        <v>Female</v>
      </c>
      <c r="E821" s="4" t="str">
        <f>IF(online_course_student_data_1!$E821="us","USA",IF(online_course_student_data_1!$E821="IN","INDIA",UPPER(online_course_student_data_1!$E821)))</f>
        <v>INDIA</v>
      </c>
      <c r="F821" s="13">
        <f>IF(OR(ISBLANK(online_course_student_data_1!F821),online_course_student_data_1!F821=0),ROUND(AVERAGE(online_course_student_data_1!F$2:F$1201),0),online_course_student_data_1!F821)</f>
        <v>16</v>
      </c>
      <c r="G821" s="10">
        <v>45575</v>
      </c>
      <c r="H821" s="5" t="str">
        <f>TRIM(online_course_student_data_1!H821)</f>
        <v>Python for Data Science</v>
      </c>
      <c r="I821" s="5" t="str">
        <f>PROPER(TRIM(online_course_student_data_1!I821))</f>
        <v>Data Science</v>
      </c>
      <c r="J821" s="22">
        <f>IF(online_course_student_data_1!J821&gt;100%,online_course_student_data_1!J821/100,online_course_student_data_1!J821)</f>
        <v>0.46</v>
      </c>
      <c r="K821" s="11">
        <f>IF(online_course_student_data_1!K821&gt;2,online_course_student_data_1!K821/60,online_course_student_data_1!K821)</f>
        <v>1.5</v>
      </c>
      <c r="L821" s="4" t="s">
        <v>39</v>
      </c>
      <c r="M821" s="25" t="str">
        <f>IF(ISBLANK(online_course_student_data_1!M821),AVERAGE(1,5),IF(online_course_student_data_1!M821&gt;5,"5",online_course_student_data_1!M821))</f>
        <v>5</v>
      </c>
      <c r="N821" s="5">
        <f>LEN(online_course_student_data_1!N821)-LEN(SUBSTITUTE(online_course_student_data_1!N821,",",""))+1</f>
        <v>1</v>
      </c>
      <c r="O821" s="5" t="str" cm="1">
        <f t="array" ref="O821">_xlfn.IFS(OR(ISBLANK(online_course_student_data_1!F821),online_course_student_data_1!F821=0),"Unknown",AND(online_course_student_data_1!F821&gt;=18,online_course_student_data_1!F821&lt;=22),"Student",AND(online_course_student_data_1!F821&gt;=23,online_course_student_data_1!F821&lt;=30),"Early Career",AND(online_course_student_data_1!F821&gt;=31,online_course_student_data_1!F821&lt;=40),"Mid Career",online_course_student_data_1!F821&gt;=41,"Senior")</f>
        <v>Unknown</v>
      </c>
      <c r="P821" s="5" t="str" cm="1">
        <f t="array" ref="P821">_xlfn.IFS(AND((J821*100)+K821&gt;0,(J821*100)+K821&lt;=5),"Low",AND((J821*100)+K821&gt;5,(J821*100)+K821&lt;=15),"Medium",(J821*100)+K821&gt;15,"High")</f>
        <v>High</v>
      </c>
      <c r="Q821" s="24"/>
    </row>
    <row r="822" spans="1:17" x14ac:dyDescent="0.25">
      <c r="A822" s="4" t="s">
        <v>3506</v>
      </c>
      <c r="B822" s="5" t="str">
        <f>TRIM(PROPER(online_course_student_data_1!$B822))</f>
        <v>Jay Parks</v>
      </c>
      <c r="C822" s="4" t="str">
        <f>TRIM(CLEAN(online_course_student_data_1!$C822))</f>
        <v>stevenrodriguez@allen.com</v>
      </c>
      <c r="D822" s="5" t="str">
        <f>IF(LEFT(online_course_student_data_1!$D822,1)="F","Female","Male")</f>
        <v>Male</v>
      </c>
      <c r="E822" s="4" t="str">
        <f>IF(online_course_student_data_1!$E822="us","USA",IF(online_course_student_data_1!$E822="IN","INDIA",UPPER(online_course_student_data_1!$E822)))</f>
        <v>USA</v>
      </c>
      <c r="F822" s="13">
        <f>IF(OR(ISBLANK(online_course_student_data_1!F822),online_course_student_data_1!F822=0),ROUND(AVERAGE(online_course_student_data_1!F$2:F$1201),0),online_course_student_data_1!F822)</f>
        <v>16</v>
      </c>
      <c r="G822" s="10">
        <v>45632</v>
      </c>
      <c r="H822" s="5" t="str">
        <f>TRIM(online_course_student_data_1!H822)</f>
        <v>SEO Fundamentals</v>
      </c>
      <c r="I822" s="5" t="str">
        <f>PROPER(TRIM(online_course_student_data_1!I822))</f>
        <v>Marketing</v>
      </c>
      <c r="J822" s="22">
        <f>IF(online_course_student_data_1!J822&gt;100%,online_course_student_data_1!J822/100,online_course_student_data_1!J822)</f>
        <v>0.6</v>
      </c>
      <c r="K822" s="11">
        <f>IF(online_course_student_data_1!K822&gt;2,online_course_student_data_1!K822/60,online_course_student_data_1!K822)</f>
        <v>1.5</v>
      </c>
      <c r="L822" s="4" t="s">
        <v>32</v>
      </c>
      <c r="M822" s="25">
        <f>IF(ISBLANK(online_course_student_data_1!M822),AVERAGE(1,5),IF(online_course_student_data_1!M822&gt;5,"5",online_course_student_data_1!M822))</f>
        <v>5</v>
      </c>
      <c r="N822" s="5">
        <f>LEN(online_course_student_data_1!N822)-LEN(SUBSTITUTE(online_course_student_data_1!N822,",",""))+1</f>
        <v>4</v>
      </c>
      <c r="O822" s="5" t="str" cm="1">
        <f t="array" ref="O822">_xlfn.IFS(OR(ISBLANK(online_course_student_data_1!F822),online_course_student_data_1!F822=0),"Unknown",AND(online_course_student_data_1!F822&gt;=18,online_course_student_data_1!F822&lt;=22),"Student",AND(online_course_student_data_1!F822&gt;=23,online_course_student_data_1!F822&lt;=30),"Early Career",AND(online_course_student_data_1!F822&gt;=31,online_course_student_data_1!F822&lt;=40),"Mid Career",online_course_student_data_1!F822&gt;=41,"Senior")</f>
        <v>Unknown</v>
      </c>
      <c r="P822" s="5" t="str" cm="1">
        <f t="array" ref="P822">_xlfn.IFS(AND((J822*100)+K822&gt;0,(J822*100)+K822&lt;=5),"Low",AND((J822*100)+K822&gt;5,(J822*100)+K822&lt;=15),"Medium",(J822*100)+K822&gt;15,"High")</f>
        <v>High</v>
      </c>
      <c r="Q822" s="24"/>
    </row>
    <row r="823" spans="1:17" x14ac:dyDescent="0.25">
      <c r="A823" s="4" t="s">
        <v>3510</v>
      </c>
      <c r="B823" s="5" t="str">
        <f>TRIM(PROPER(online_course_student_data_1!$B823))</f>
        <v>Derek Mcintosh</v>
      </c>
      <c r="C823" s="4" t="str">
        <f>TRIM(CLEAN(online_course_student_data_1!$C823))</f>
        <v>ryan26@jordan.com</v>
      </c>
      <c r="D823" s="5" t="str">
        <f>IF(LEFT(online_course_student_data_1!$D823,1)="F","Female","Male")</f>
        <v>Female</v>
      </c>
      <c r="E823" s="4" t="str">
        <f>IF(online_course_student_data_1!$E823="us","USA",IF(online_course_student_data_1!$E823="IN","INDIA",UPPER(online_course_student_data_1!$E823)))</f>
        <v>INDIA</v>
      </c>
      <c r="F823" s="13">
        <f>IF(OR(ISBLANK(online_course_student_data_1!F823),online_course_student_data_1!F823=0),ROUND(AVERAGE(online_course_student_data_1!F$2:F$1201),0),online_course_student_data_1!F823)</f>
        <v>16</v>
      </c>
      <c r="G823" s="10">
        <v>45072</v>
      </c>
      <c r="H823" s="5" t="str">
        <f>TRIM(online_course_student_data_1!H823)</f>
        <v>Digital Marketing 101</v>
      </c>
      <c r="I823" s="5" t="str">
        <f>PROPER(TRIM(online_course_student_data_1!I823))</f>
        <v>Marketing</v>
      </c>
      <c r="J823" s="22">
        <f>IF(online_course_student_data_1!J823&gt;100%,online_course_student_data_1!J823/100,online_course_student_data_1!J823)</f>
        <v>0.15</v>
      </c>
      <c r="K823" s="11">
        <f>IF(online_course_student_data_1!K823&gt;2,online_course_student_data_1!K823/60,online_course_student_data_1!K823)</f>
        <v>0.75</v>
      </c>
      <c r="L823" s="4" t="s">
        <v>32</v>
      </c>
      <c r="M823" s="25">
        <f>IF(ISBLANK(online_course_student_data_1!M823),AVERAGE(1,5),IF(online_course_student_data_1!M823&gt;5,"5",online_course_student_data_1!M823))</f>
        <v>4</v>
      </c>
      <c r="N823" s="5">
        <f>LEN(online_course_student_data_1!N823)-LEN(SUBSTITUTE(online_course_student_data_1!N823,",",""))+1</f>
        <v>3</v>
      </c>
      <c r="O823" s="5" t="str" cm="1">
        <f t="array" ref="O823">_xlfn.IFS(OR(ISBLANK(online_course_student_data_1!F823),online_course_student_data_1!F823=0),"Unknown",AND(online_course_student_data_1!F823&gt;=18,online_course_student_data_1!F823&lt;=22),"Student",AND(online_course_student_data_1!F823&gt;=23,online_course_student_data_1!F823&lt;=30),"Early Career",AND(online_course_student_data_1!F823&gt;=31,online_course_student_data_1!F823&lt;=40),"Mid Career",online_course_student_data_1!F823&gt;=41,"Senior")</f>
        <v>Unknown</v>
      </c>
      <c r="P823" s="5" t="str" cm="1">
        <f t="array" ref="P823">_xlfn.IFS(AND((J823*100)+K823&gt;0,(J823*100)+K823&lt;=5),"Low",AND((J823*100)+K823&gt;5,(J823*100)+K823&lt;=15),"Medium",(J823*100)+K823&gt;15,"High")</f>
        <v>High</v>
      </c>
      <c r="Q823" s="24"/>
    </row>
    <row r="824" spans="1:17" x14ac:dyDescent="0.25">
      <c r="A824" s="4" t="s">
        <v>3514</v>
      </c>
      <c r="B824" s="5" t="str">
        <f>TRIM(PROPER(online_course_student_data_1!$B824))</f>
        <v>Cheyenne Lopez</v>
      </c>
      <c r="C824" s="4" t="str">
        <f>TRIM(CLEAN(online_course_student_data_1!$C824))</f>
        <v>alyssa78@rodriguez-williams.com</v>
      </c>
      <c r="D824" s="5" t="str">
        <f>IF(LEFT(online_course_student_data_1!$D824,1)="F","Female","Male")</f>
        <v>Male</v>
      </c>
      <c r="E824" s="4" t="str">
        <f>IF(online_course_student_data_1!$E824="us","USA",IF(online_course_student_data_1!$E824="IN","INDIA",UPPER(online_course_student_data_1!$E824)))</f>
        <v>USA</v>
      </c>
      <c r="F824" s="13">
        <f>IF(OR(ISBLANK(online_course_student_data_1!F824),online_course_student_data_1!F824=0),ROUND(AVERAGE(online_course_student_data_1!F$2:F$1201),0),online_course_student_data_1!F824)</f>
        <v>37</v>
      </c>
      <c r="G824" s="10">
        <v>44690</v>
      </c>
      <c r="H824" s="5" t="str">
        <f>TRIM(online_course_student_data_1!H824)</f>
        <v>Adobe Illustrator Mastery</v>
      </c>
      <c r="I824" s="5" t="str">
        <f>PROPER(TRIM(online_course_student_data_1!I824))</f>
        <v>Design</v>
      </c>
      <c r="J824" s="22">
        <f>IF(online_course_student_data_1!J824&gt;100%,online_course_student_data_1!J824/100,online_course_student_data_1!J824)</f>
        <v>0.2</v>
      </c>
      <c r="K824" s="11">
        <f>IF(online_course_student_data_1!K824&gt;2,online_course_student_data_1!K824/60,online_course_student_data_1!K824)</f>
        <v>1.5</v>
      </c>
      <c r="L824" s="4" t="s">
        <v>32</v>
      </c>
      <c r="M824" s="25">
        <f>IF(ISBLANK(online_course_student_data_1!M824),AVERAGE(1,5),IF(online_course_student_data_1!M824&gt;5,"5",online_course_student_data_1!M824))</f>
        <v>3</v>
      </c>
      <c r="N824" s="5">
        <f>LEN(online_course_student_data_1!N824)-LEN(SUBSTITUTE(online_course_student_data_1!N824,",",""))+1</f>
        <v>6</v>
      </c>
      <c r="O824" s="5" t="str" cm="1">
        <f t="array" ref="O824">_xlfn.IFS(OR(ISBLANK(online_course_student_data_1!F824),online_course_student_data_1!F824=0),"Unknown",AND(online_course_student_data_1!F824&gt;=18,online_course_student_data_1!F824&lt;=22),"Student",AND(online_course_student_data_1!F824&gt;=23,online_course_student_data_1!F824&lt;=30),"Early Career",AND(online_course_student_data_1!F824&gt;=31,online_course_student_data_1!F824&lt;=40),"Mid Career",online_course_student_data_1!F824&gt;=41,"Senior")</f>
        <v>Mid Career</v>
      </c>
      <c r="P824" s="5" t="str" cm="1">
        <f t="array" ref="P824">_xlfn.IFS(AND((J824*100)+K824&gt;0,(J824*100)+K824&lt;=5),"Low",AND((J824*100)+K824&gt;5,(J824*100)+K824&lt;=15),"Medium",(J824*100)+K824&gt;15,"High")</f>
        <v>High</v>
      </c>
      <c r="Q824" s="24"/>
    </row>
    <row r="825" spans="1:17" x14ac:dyDescent="0.25">
      <c r="A825" s="4" t="s">
        <v>3517</v>
      </c>
      <c r="B825" s="5" t="str">
        <f>TRIM(PROPER(online_course_student_data_1!$B825))</f>
        <v>Derek Jones</v>
      </c>
      <c r="C825" s="4" t="str">
        <f>TRIM(CLEAN(online_course_student_data_1!$C825))</f>
        <v>jeremy96@long-robinson.com</v>
      </c>
      <c r="D825" s="5" t="str">
        <f>IF(LEFT(online_course_student_data_1!$D825,1)="F","Female","Male")</f>
        <v>Male</v>
      </c>
      <c r="E825" s="4" t="str">
        <f>IF(online_course_student_data_1!$E825="us","USA",IF(online_course_student_data_1!$E825="IN","INDIA",UPPER(online_course_student_data_1!$E825)))</f>
        <v>UK</v>
      </c>
      <c r="F825" s="13">
        <f>IF(OR(ISBLANK(online_course_student_data_1!F825),online_course_student_data_1!F825=0),ROUND(AVERAGE(online_course_student_data_1!F$2:F$1201),0),online_course_student_data_1!F825)</f>
        <v>16</v>
      </c>
      <c r="G825" s="10">
        <v>44830</v>
      </c>
      <c r="H825" s="5" t="str">
        <f>TRIM(online_course_student_data_1!H825)</f>
        <v>SEO Fundamentals</v>
      </c>
      <c r="I825" s="5" t="str">
        <f>PROPER(TRIM(online_course_student_data_1!I825))</f>
        <v>Marketing</v>
      </c>
      <c r="J825" s="22">
        <f>IF(online_course_student_data_1!J825&gt;100%,online_course_student_data_1!J825/100,online_course_student_data_1!J825)</f>
        <v>0.43</v>
      </c>
      <c r="K825" s="11">
        <f>IF(online_course_student_data_1!K825&gt;2,online_course_student_data_1!K825/60,online_course_student_data_1!K825)</f>
        <v>1</v>
      </c>
      <c r="L825" s="4" t="s">
        <v>32</v>
      </c>
      <c r="M825" s="25">
        <f>IF(ISBLANK(online_course_student_data_1!M825),AVERAGE(1,5),IF(online_course_student_data_1!M825&gt;5,"5",online_course_student_data_1!M825))</f>
        <v>4</v>
      </c>
      <c r="N825" s="5">
        <f>LEN(online_course_student_data_1!N825)-LEN(SUBSTITUTE(online_course_student_data_1!N825,",",""))+1</f>
        <v>5</v>
      </c>
      <c r="O825" s="5" t="str" cm="1">
        <f t="array" ref="O825">_xlfn.IFS(OR(ISBLANK(online_course_student_data_1!F825),online_course_student_data_1!F825=0),"Unknown",AND(online_course_student_data_1!F825&gt;=18,online_course_student_data_1!F825&lt;=22),"Student",AND(online_course_student_data_1!F825&gt;=23,online_course_student_data_1!F825&lt;=30),"Early Career",AND(online_course_student_data_1!F825&gt;=31,online_course_student_data_1!F825&lt;=40),"Mid Career",online_course_student_data_1!F825&gt;=41,"Senior")</f>
        <v>Unknown</v>
      </c>
      <c r="P825" s="5" t="str" cm="1">
        <f t="array" ref="P825">_xlfn.IFS(AND((J825*100)+K825&gt;0,(J825*100)+K825&lt;=5),"Low",AND((J825*100)+K825&gt;5,(J825*100)+K825&lt;=15),"Medium",(J825*100)+K825&gt;15,"High")</f>
        <v>High</v>
      </c>
      <c r="Q825" s="24"/>
    </row>
    <row r="826" spans="1:17" x14ac:dyDescent="0.25">
      <c r="A826" s="4" t="s">
        <v>3521</v>
      </c>
      <c r="B826" s="5" t="str">
        <f>TRIM(PROPER(online_course_student_data_1!$B826))</f>
        <v>Dwayne Carlson</v>
      </c>
      <c r="C826" s="4" t="str">
        <f>TRIM(CLEAN(online_course_student_data_1!$C826))</f>
        <v>lopezrebecca@woods.com</v>
      </c>
      <c r="D826" s="5" t="str">
        <f>IF(LEFT(online_course_student_data_1!$D826,1)="F","Female","Male")</f>
        <v>Male</v>
      </c>
      <c r="E826" s="4" t="str">
        <f>IF(online_course_student_data_1!$E826="us","USA",IF(online_course_student_data_1!$E826="IN","INDIA",UPPER(online_course_student_data_1!$E826)))</f>
        <v>INDIA</v>
      </c>
      <c r="F826" s="13">
        <f>IF(OR(ISBLANK(online_course_student_data_1!F826),online_course_student_data_1!F826=0),ROUND(AVERAGE(online_course_student_data_1!F$2:F$1201),0),online_course_student_data_1!F826)</f>
        <v>16</v>
      </c>
      <c r="G826" s="10">
        <v>45427</v>
      </c>
      <c r="H826" s="5" t="str">
        <f>TRIM(online_course_student_data_1!H826)</f>
        <v>Python for Data Science</v>
      </c>
      <c r="I826" s="5" t="str">
        <f>PROPER(TRIM(online_course_student_data_1!I826))</f>
        <v>Data Science</v>
      </c>
      <c r="J826" s="22">
        <f>IF(online_course_student_data_1!J826&gt;100%,online_course_student_data_1!J826/100,online_course_student_data_1!J826)</f>
        <v>0.72</v>
      </c>
      <c r="K826" s="11">
        <f>IF(online_course_student_data_1!K826&gt;2,online_course_student_data_1!K826/60,online_course_student_data_1!K826)</f>
        <v>1.5</v>
      </c>
      <c r="L826" s="4" t="s">
        <v>32</v>
      </c>
      <c r="M826" s="25">
        <f>IF(ISBLANK(online_course_student_data_1!M826),AVERAGE(1,5),IF(online_course_student_data_1!M826&gt;5,"5",online_course_student_data_1!M826))</f>
        <v>5</v>
      </c>
      <c r="N826" s="5">
        <f>LEN(online_course_student_data_1!N826)-LEN(SUBSTITUTE(online_course_student_data_1!N826,",",""))+1</f>
        <v>8</v>
      </c>
      <c r="O826" s="5" t="str" cm="1">
        <f t="array" ref="O826">_xlfn.IFS(OR(ISBLANK(online_course_student_data_1!F826),online_course_student_data_1!F826=0),"Unknown",AND(online_course_student_data_1!F826&gt;=18,online_course_student_data_1!F826&lt;=22),"Student",AND(online_course_student_data_1!F826&gt;=23,online_course_student_data_1!F826&lt;=30),"Early Career",AND(online_course_student_data_1!F826&gt;=31,online_course_student_data_1!F826&lt;=40),"Mid Career",online_course_student_data_1!F826&gt;=41,"Senior")</f>
        <v>Unknown</v>
      </c>
      <c r="P826" s="5" t="str" cm="1">
        <f t="array" ref="P826">_xlfn.IFS(AND((J826*100)+K826&gt;0,(J826*100)+K826&lt;=5),"Low",AND((J826*100)+K826&gt;5,(J826*100)+K826&lt;=15),"Medium",(J826*100)+K826&gt;15,"High")</f>
        <v>High</v>
      </c>
      <c r="Q826" s="24"/>
    </row>
    <row r="827" spans="1:17" x14ac:dyDescent="0.25">
      <c r="A827" s="4" t="s">
        <v>3526</v>
      </c>
      <c r="B827" s="5" t="str">
        <f>TRIM(PROPER(online_course_student_data_1!$B827))</f>
        <v>Steven Thomas</v>
      </c>
      <c r="C827" s="4" t="str">
        <f>TRIM(CLEAN(online_course_student_data_1!$C827))</f>
        <v>bpatterson@mccann.com</v>
      </c>
      <c r="D827" s="5" t="str">
        <f>IF(LEFT(online_course_student_data_1!$D827,1)="F","Female","Male")</f>
        <v>Female</v>
      </c>
      <c r="E827" s="4" t="str">
        <f>IF(online_course_student_data_1!$E827="us","USA",IF(online_course_student_data_1!$E827="IN","INDIA",UPPER(online_course_student_data_1!$E827)))</f>
        <v>USA</v>
      </c>
      <c r="F827" s="13">
        <f>IF(OR(ISBLANK(online_course_student_data_1!F827),online_course_student_data_1!F827=0),ROUND(AVERAGE(online_course_student_data_1!F$2:F$1201),0),online_course_student_data_1!F827)</f>
        <v>16</v>
      </c>
      <c r="G827" s="10">
        <v>44922</v>
      </c>
      <c r="H827" s="5" t="str">
        <f>TRIM(online_course_student_data_1!H827)</f>
        <v>Data Visualization with R</v>
      </c>
      <c r="I827" s="5" t="str">
        <f>PROPER(TRIM(online_course_student_data_1!I827))</f>
        <v>Data Science</v>
      </c>
      <c r="J827" s="22">
        <f>IF(online_course_student_data_1!J827&gt;100%,online_course_student_data_1!J827/100,online_course_student_data_1!J827)</f>
        <v>0.05</v>
      </c>
      <c r="K827" s="11">
        <f>IF(online_course_student_data_1!K827&gt;2,online_course_student_data_1!K827/60,online_course_student_data_1!K827)</f>
        <v>1.5</v>
      </c>
      <c r="L827" s="4" t="s">
        <v>39</v>
      </c>
      <c r="M827" s="25">
        <f>IF(ISBLANK(online_course_student_data_1!M827),AVERAGE(1,5),IF(online_course_student_data_1!M827&gt;5,"5",online_course_student_data_1!M827))</f>
        <v>1</v>
      </c>
      <c r="N827" s="5">
        <f>LEN(online_course_student_data_1!N827)-LEN(SUBSTITUTE(online_course_student_data_1!N827,",",""))+1</f>
        <v>8</v>
      </c>
      <c r="O827" s="5" t="str" cm="1">
        <f t="array" ref="O827">_xlfn.IFS(OR(ISBLANK(online_course_student_data_1!F827),online_course_student_data_1!F827=0),"Unknown",AND(online_course_student_data_1!F827&gt;=18,online_course_student_data_1!F827&lt;=22),"Student",AND(online_course_student_data_1!F827&gt;=23,online_course_student_data_1!F827&lt;=30),"Early Career",AND(online_course_student_data_1!F827&gt;=31,online_course_student_data_1!F827&lt;=40),"Mid Career",online_course_student_data_1!F827&gt;=41,"Senior")</f>
        <v>Unknown</v>
      </c>
      <c r="P827" s="5" t="str" cm="1">
        <f t="array" ref="P827">_xlfn.IFS(AND((J827*100)+K827&gt;0,(J827*100)+K827&lt;=5),"Low",AND((J827*100)+K827&gt;5,(J827*100)+K827&lt;=15),"Medium",(J827*100)+K827&gt;15,"High")</f>
        <v>Medium</v>
      </c>
      <c r="Q827" s="24"/>
    </row>
    <row r="828" spans="1:17" x14ac:dyDescent="0.25">
      <c r="A828" s="4" t="s">
        <v>3530</v>
      </c>
      <c r="B828" s="5" t="str">
        <f>TRIM(PROPER(online_course_student_data_1!$B828))</f>
        <v>John Smith</v>
      </c>
      <c r="C828" s="4" t="str">
        <f>TRIM(CLEAN(online_course_student_data_1!$C828))</f>
        <v>invalid-email</v>
      </c>
      <c r="D828" s="5" t="str">
        <f>IF(LEFT(online_course_student_data_1!$D828,1)="F","Female","Male")</f>
        <v>Female</v>
      </c>
      <c r="E828" s="4" t="str">
        <f>IF(online_course_student_data_1!$E828="us","USA",IF(online_course_student_data_1!$E828="IN","INDIA",UPPER(online_course_student_data_1!$E828)))</f>
        <v>INDIA</v>
      </c>
      <c r="F828" s="13">
        <f>IF(OR(ISBLANK(online_course_student_data_1!F828),online_course_student_data_1!F828=0),ROUND(AVERAGE(online_course_student_data_1!F$2:F$1201),0),online_course_student_data_1!F828)</f>
        <v>16</v>
      </c>
      <c r="G828" s="10">
        <v>45713</v>
      </c>
      <c r="H828" s="5" t="str">
        <f>TRIM(online_course_student_data_1!H828)</f>
        <v>Python for Data Science</v>
      </c>
      <c r="I828" s="5" t="str">
        <f>PROPER(TRIM(online_course_student_data_1!I828))</f>
        <v>Data Science</v>
      </c>
      <c r="J828" s="22">
        <f>IF(online_course_student_data_1!J828&gt;100%,online_course_student_data_1!J828/100,online_course_student_data_1!J828)</f>
        <v>0.48</v>
      </c>
      <c r="K828" s="11">
        <f>IF(online_course_student_data_1!K828&gt;2,online_course_student_data_1!K828/60,online_course_student_data_1!K828)</f>
        <v>1.5</v>
      </c>
      <c r="L828" s="4" t="s">
        <v>39</v>
      </c>
      <c r="M828" s="25">
        <f>IF(ISBLANK(online_course_student_data_1!M828),AVERAGE(1,5),IF(online_course_student_data_1!M828&gt;5,"5",online_course_student_data_1!M828))</f>
        <v>3</v>
      </c>
      <c r="N828" s="5">
        <f>LEN(online_course_student_data_1!N828)-LEN(SUBSTITUTE(online_course_student_data_1!N828,",",""))+1</f>
        <v>1</v>
      </c>
      <c r="O828" s="5" t="str" cm="1">
        <f t="array" ref="O828">_xlfn.IFS(OR(ISBLANK(online_course_student_data_1!F828),online_course_student_data_1!F828=0),"Unknown",AND(online_course_student_data_1!F828&gt;=18,online_course_student_data_1!F828&lt;=22),"Student",AND(online_course_student_data_1!F828&gt;=23,online_course_student_data_1!F828&lt;=30),"Early Career",AND(online_course_student_data_1!F828&gt;=31,online_course_student_data_1!F828&lt;=40),"Mid Career",online_course_student_data_1!F828&gt;=41,"Senior")</f>
        <v>Unknown</v>
      </c>
      <c r="P828" s="5" t="str" cm="1">
        <f t="array" ref="P828">_xlfn.IFS(AND((J828*100)+K828&gt;0,(J828*100)+K828&lt;=5),"Low",AND((J828*100)+K828&gt;5,(J828*100)+K828&lt;=15),"Medium",(J828*100)+K828&gt;15,"High")</f>
        <v>High</v>
      </c>
      <c r="Q828" s="24"/>
    </row>
    <row r="829" spans="1:17" x14ac:dyDescent="0.25">
      <c r="A829" s="4" t="s">
        <v>3533</v>
      </c>
      <c r="B829" s="5" t="str">
        <f>TRIM(PROPER(online_course_student_data_1!$B829))</f>
        <v>Michael Roberts</v>
      </c>
      <c r="C829" s="4" t="str">
        <f>TRIM(CLEAN(online_course_student_data_1!$C829))</f>
        <v>karirowe@torres.com</v>
      </c>
      <c r="D829" s="5" t="str">
        <f>IF(LEFT(online_course_student_data_1!$D829,1)="F","Female","Male")</f>
        <v>Male</v>
      </c>
      <c r="E829" s="4" t="str">
        <f>IF(online_course_student_data_1!$E829="us","USA",IF(online_course_student_data_1!$E829="IN","INDIA",UPPER(online_course_student_data_1!$E829)))</f>
        <v>GERMANY</v>
      </c>
      <c r="F829" s="13">
        <f>IF(OR(ISBLANK(online_course_student_data_1!F829),online_course_student_data_1!F829=0),ROUND(AVERAGE(online_course_student_data_1!F$2:F$1201),0),online_course_student_data_1!F829)</f>
        <v>25</v>
      </c>
      <c r="G829" s="10">
        <v>45042</v>
      </c>
      <c r="H829" s="5" t="str">
        <f>TRIM(online_course_student_data_1!H829)</f>
        <v>Adobe Illustrator Mastery</v>
      </c>
      <c r="I829" s="5" t="str">
        <f>PROPER(TRIM(online_course_student_data_1!I829))</f>
        <v>Design</v>
      </c>
      <c r="J829" s="22">
        <f>IF(online_course_student_data_1!J829&gt;100%,online_course_student_data_1!J829/100,online_course_student_data_1!J829)</f>
        <v>0.78</v>
      </c>
      <c r="K829" s="11">
        <f>IF(online_course_student_data_1!K829&gt;2,online_course_student_data_1!K829/60,online_course_student_data_1!K829)</f>
        <v>1.5</v>
      </c>
      <c r="L829" s="4" t="s">
        <v>39</v>
      </c>
      <c r="M829" s="25">
        <f>IF(ISBLANK(online_course_student_data_1!M829),AVERAGE(1,5),IF(online_course_student_data_1!M829&gt;5,"5",online_course_student_data_1!M829))</f>
        <v>3</v>
      </c>
      <c r="N829" s="5">
        <f>LEN(online_course_student_data_1!N829)-LEN(SUBSTITUTE(online_course_student_data_1!N829,",",""))+1</f>
        <v>3</v>
      </c>
      <c r="O829" s="5" t="str" cm="1">
        <f t="array" ref="O829">_xlfn.IFS(OR(ISBLANK(online_course_student_data_1!F829),online_course_student_data_1!F829=0),"Unknown",AND(online_course_student_data_1!F829&gt;=18,online_course_student_data_1!F829&lt;=22),"Student",AND(online_course_student_data_1!F829&gt;=23,online_course_student_data_1!F829&lt;=30),"Early Career",AND(online_course_student_data_1!F829&gt;=31,online_course_student_data_1!F829&lt;=40),"Mid Career",online_course_student_data_1!F829&gt;=41,"Senior")</f>
        <v>Early Career</v>
      </c>
      <c r="P829" s="5" t="str" cm="1">
        <f t="array" ref="P829">_xlfn.IFS(AND((J829*100)+K829&gt;0,(J829*100)+K829&lt;=5),"Low",AND((J829*100)+K829&gt;5,(J829*100)+K829&lt;=15),"Medium",(J829*100)+K829&gt;15,"High")</f>
        <v>High</v>
      </c>
      <c r="Q829" s="24"/>
    </row>
    <row r="830" spans="1:17" x14ac:dyDescent="0.25">
      <c r="A830" s="4" t="s">
        <v>3537</v>
      </c>
      <c r="B830" s="5" t="str">
        <f>TRIM(PROPER(online_course_student_data_1!$B830))</f>
        <v>Mary King</v>
      </c>
      <c r="C830" s="4" t="str">
        <f>TRIM(CLEAN(online_course_student_data_1!$C830))</f>
        <v>careykevin@yahoo.com</v>
      </c>
      <c r="D830" s="5" t="str">
        <f>IF(LEFT(online_course_student_data_1!$D830,1)="F","Female","Male")</f>
        <v>Female</v>
      </c>
      <c r="E830" s="4" t="str">
        <f>IF(online_course_student_data_1!$E830="us","USA",IF(online_course_student_data_1!$E830="IN","INDIA",UPPER(online_course_student_data_1!$E830)))</f>
        <v>UK</v>
      </c>
      <c r="F830" s="13">
        <f>IF(OR(ISBLANK(online_course_student_data_1!F830),online_course_student_data_1!F830=0),ROUND(AVERAGE(online_course_student_data_1!F$2:F$1201),0),online_course_student_data_1!F830)</f>
        <v>27</v>
      </c>
      <c r="G830" s="10">
        <v>45568</v>
      </c>
      <c r="H830" s="5" t="str">
        <f>TRIM(online_course_student_data_1!H830)</f>
        <v>Adobe Illustrator Mastery</v>
      </c>
      <c r="I830" s="5" t="str">
        <f>PROPER(TRIM(online_course_student_data_1!I830))</f>
        <v>Design</v>
      </c>
      <c r="J830" s="22">
        <f>IF(online_course_student_data_1!J830&gt;100%,online_course_student_data_1!J830/100,online_course_student_data_1!J830)</f>
        <v>0.31</v>
      </c>
      <c r="K830" s="11">
        <f>IF(online_course_student_data_1!K830&gt;2,online_course_student_data_1!K830/60,online_course_student_data_1!K830)</f>
        <v>1.5</v>
      </c>
      <c r="L830" s="4" t="s">
        <v>32</v>
      </c>
      <c r="M830" s="25" t="str">
        <f>IF(ISBLANK(online_course_student_data_1!M830),AVERAGE(1,5),IF(online_course_student_data_1!M830&gt;5,"5",online_course_student_data_1!M830))</f>
        <v>5</v>
      </c>
      <c r="N830" s="5">
        <f>LEN(online_course_student_data_1!N830)-LEN(SUBSTITUTE(online_course_student_data_1!N830,",",""))+1</f>
        <v>1</v>
      </c>
      <c r="O830" s="5" t="str" cm="1">
        <f t="array" ref="O830">_xlfn.IFS(OR(ISBLANK(online_course_student_data_1!F830),online_course_student_data_1!F830=0),"Unknown",AND(online_course_student_data_1!F830&gt;=18,online_course_student_data_1!F830&lt;=22),"Student",AND(online_course_student_data_1!F830&gt;=23,online_course_student_data_1!F830&lt;=30),"Early Career",AND(online_course_student_data_1!F830&gt;=31,online_course_student_data_1!F830&lt;=40),"Mid Career",online_course_student_data_1!F830&gt;=41,"Senior")</f>
        <v>Early Career</v>
      </c>
      <c r="P830" s="5" t="str" cm="1">
        <f t="array" ref="P830">_xlfn.IFS(AND((J830*100)+K830&gt;0,(J830*100)+K830&lt;=5),"Low",AND((J830*100)+K830&gt;5,(J830*100)+K830&lt;=15),"Medium",(J830*100)+K830&gt;15,"High")</f>
        <v>High</v>
      </c>
      <c r="Q830" s="24"/>
    </row>
    <row r="831" spans="1:17" x14ac:dyDescent="0.25">
      <c r="A831" s="4" t="s">
        <v>3540</v>
      </c>
      <c r="B831" s="5" t="str">
        <f>TRIM(PROPER(online_course_student_data_1!$B831))</f>
        <v>Linda Rodriguez</v>
      </c>
      <c r="C831" s="4" t="str">
        <f>TRIM(CLEAN(online_course_student_data_1!$C831))</f>
        <v>tiffanychase@mcknight.org</v>
      </c>
      <c r="D831" s="5" t="str">
        <f>IF(LEFT(online_course_student_data_1!$D831,1)="F","Female","Male")</f>
        <v>Female</v>
      </c>
      <c r="E831" s="4" t="str">
        <f>IF(online_course_student_data_1!$E831="us","USA",IF(online_course_student_data_1!$E831="IN","INDIA",UPPER(online_course_student_data_1!$E831)))</f>
        <v>UK</v>
      </c>
      <c r="F831" s="13">
        <f>IF(OR(ISBLANK(online_course_student_data_1!F831),online_course_student_data_1!F831=0),ROUND(AVERAGE(online_course_student_data_1!F$2:F$1201),0),online_course_student_data_1!F831)</f>
        <v>16</v>
      </c>
      <c r="G831" s="10">
        <v>45462</v>
      </c>
      <c r="H831" s="5" t="str">
        <f>TRIM(online_course_student_data_1!H831)</f>
        <v>JavaScript Bootcamp</v>
      </c>
      <c r="I831" s="5" t="str">
        <f>PROPER(TRIM(online_course_student_data_1!I831))</f>
        <v>Web Development</v>
      </c>
      <c r="J831" s="22">
        <f>IF(online_course_student_data_1!J831&gt;100%,online_course_student_data_1!J831/100,online_course_student_data_1!J831)</f>
        <v>0.84</v>
      </c>
      <c r="K831" s="11">
        <f>IF(online_course_student_data_1!K831&gt;2,online_course_student_data_1!K831/60,online_course_student_data_1!K831)</f>
        <v>0.75</v>
      </c>
      <c r="L831" s="4" t="s">
        <v>39</v>
      </c>
      <c r="M831" s="25">
        <f>IF(ISBLANK(online_course_student_data_1!M831),AVERAGE(1,5),IF(online_course_student_data_1!M831&gt;5,"5",online_course_student_data_1!M831))</f>
        <v>1</v>
      </c>
      <c r="N831" s="5">
        <f>LEN(online_course_student_data_1!N831)-LEN(SUBSTITUTE(online_course_student_data_1!N831,",",""))+1</f>
        <v>3</v>
      </c>
      <c r="O831" s="5" t="str" cm="1">
        <f t="array" ref="O831">_xlfn.IFS(OR(ISBLANK(online_course_student_data_1!F831),online_course_student_data_1!F831=0),"Unknown",AND(online_course_student_data_1!F831&gt;=18,online_course_student_data_1!F831&lt;=22),"Student",AND(online_course_student_data_1!F831&gt;=23,online_course_student_data_1!F831&lt;=30),"Early Career",AND(online_course_student_data_1!F831&gt;=31,online_course_student_data_1!F831&lt;=40),"Mid Career",online_course_student_data_1!F831&gt;=41,"Senior")</f>
        <v>Unknown</v>
      </c>
      <c r="P831" s="5" t="str" cm="1">
        <f t="array" ref="P831">_xlfn.IFS(AND((J831*100)+K831&gt;0,(J831*100)+K831&lt;=5),"Low",AND((J831*100)+K831&gt;5,(J831*100)+K831&lt;=15),"Medium",(J831*100)+K831&gt;15,"High")</f>
        <v>High</v>
      </c>
      <c r="Q831" s="24"/>
    </row>
    <row r="832" spans="1:17" x14ac:dyDescent="0.25">
      <c r="A832" s="4" t="s">
        <v>3545</v>
      </c>
      <c r="B832" s="5" t="str">
        <f>TRIM(PROPER(online_course_student_data_1!$B832))</f>
        <v>Cheryl Blevins</v>
      </c>
      <c r="C832" s="4" t="str">
        <f>TRIM(CLEAN(online_course_student_data_1!$C832))</f>
        <v>natalie87@thompson.com</v>
      </c>
      <c r="D832" s="5" t="str">
        <f>IF(LEFT(online_course_student_data_1!$D832,1)="F","Female","Male")</f>
        <v>Male</v>
      </c>
      <c r="E832" s="4" t="str">
        <f>IF(online_course_student_data_1!$E832="us","USA",IF(online_course_student_data_1!$E832="IN","INDIA",UPPER(online_course_student_data_1!$E832)))</f>
        <v>INDIA</v>
      </c>
      <c r="F832" s="13">
        <f>IF(OR(ISBLANK(online_course_student_data_1!F832),online_course_student_data_1!F832=0),ROUND(AVERAGE(online_course_student_data_1!F$2:F$1201),0),online_course_student_data_1!F832)</f>
        <v>16</v>
      </c>
      <c r="G832" s="10">
        <v>45738</v>
      </c>
      <c r="H832" s="5" t="str">
        <f>TRIM(online_course_student_data_1!H832)</f>
        <v>Adobe Illustrator Mastery</v>
      </c>
      <c r="I832" s="5" t="str">
        <f>PROPER(TRIM(online_course_student_data_1!I832))</f>
        <v>Design</v>
      </c>
      <c r="J832" s="22">
        <f>IF(online_course_student_data_1!J832&gt;100%,online_course_student_data_1!J832/100,online_course_student_data_1!J832)</f>
        <v>0.37</v>
      </c>
      <c r="K832" s="11">
        <f>IF(online_course_student_data_1!K832&gt;2,online_course_student_data_1!K832/60,online_course_student_data_1!K832)</f>
        <v>2</v>
      </c>
      <c r="L832" s="4" t="s">
        <v>32</v>
      </c>
      <c r="M832" s="25" t="str">
        <f>IF(ISBLANK(online_course_student_data_1!M832),AVERAGE(1,5),IF(online_course_student_data_1!M832&gt;5,"5",online_course_student_data_1!M832))</f>
        <v>5</v>
      </c>
      <c r="N832" s="5">
        <f>LEN(online_course_student_data_1!N832)-LEN(SUBSTITUTE(online_course_student_data_1!N832,",",""))+1</f>
        <v>5</v>
      </c>
      <c r="O832" s="5" t="str" cm="1">
        <f t="array" ref="O832">_xlfn.IFS(OR(ISBLANK(online_course_student_data_1!F832),online_course_student_data_1!F832=0),"Unknown",AND(online_course_student_data_1!F832&gt;=18,online_course_student_data_1!F832&lt;=22),"Student",AND(online_course_student_data_1!F832&gt;=23,online_course_student_data_1!F832&lt;=30),"Early Career",AND(online_course_student_data_1!F832&gt;=31,online_course_student_data_1!F832&lt;=40),"Mid Career",online_course_student_data_1!F832&gt;=41,"Senior")</f>
        <v>Unknown</v>
      </c>
      <c r="P832" s="5" t="str" cm="1">
        <f t="array" ref="P832">_xlfn.IFS(AND((J832*100)+K832&gt;0,(J832*100)+K832&lt;=5),"Low",AND((J832*100)+K832&gt;5,(J832*100)+K832&lt;=15),"Medium",(J832*100)+K832&gt;15,"High")</f>
        <v>High</v>
      </c>
      <c r="Q832" s="24"/>
    </row>
    <row r="833" spans="1:17" x14ac:dyDescent="0.25">
      <c r="A833" s="4" t="s">
        <v>3549</v>
      </c>
      <c r="B833" s="5" t="str">
        <f>TRIM(PROPER(online_course_student_data_1!$B833))</f>
        <v>Connor Riley</v>
      </c>
      <c r="C833" s="4" t="str">
        <f>TRIM(CLEAN(online_course_student_data_1!$C833))</f>
        <v>hamiltonspencer@yahoo.com</v>
      </c>
      <c r="D833" s="5" t="str">
        <f>IF(LEFT(online_course_student_data_1!$D833,1)="F","Female","Male")</f>
        <v>Female</v>
      </c>
      <c r="E833" s="4" t="str">
        <f>IF(online_course_student_data_1!$E833="us","USA",IF(online_course_student_data_1!$E833="IN","INDIA",UPPER(online_course_student_data_1!$E833)))</f>
        <v>USA</v>
      </c>
      <c r="F833" s="13">
        <f>IF(OR(ISBLANK(online_course_student_data_1!F833),online_course_student_data_1!F833=0),ROUND(AVERAGE(online_course_student_data_1!F$2:F$1201),0),online_course_student_data_1!F833)</f>
        <v>16</v>
      </c>
      <c r="G833" s="10">
        <v>45058</v>
      </c>
      <c r="H833" s="5" t="str">
        <f>TRIM(online_course_student_data_1!H833)</f>
        <v>Project Management Essentials</v>
      </c>
      <c r="I833" s="5" t="str">
        <f>PROPER(TRIM(online_course_student_data_1!I833))</f>
        <v>Business</v>
      </c>
      <c r="J833" s="22">
        <f>IF(online_course_student_data_1!J833&gt;100%,online_course_student_data_1!J833/100,online_course_student_data_1!J833)</f>
        <v>0.17</v>
      </c>
      <c r="K833" s="11">
        <f>IF(online_course_student_data_1!K833&gt;2,online_course_student_data_1!K833/60,online_course_student_data_1!K833)</f>
        <v>2</v>
      </c>
      <c r="L833" s="4" t="s">
        <v>39</v>
      </c>
      <c r="M833" s="25" t="str">
        <f>IF(ISBLANK(online_course_student_data_1!M833),AVERAGE(1,5),IF(online_course_student_data_1!M833&gt;5,"5",online_course_student_data_1!M833))</f>
        <v>5</v>
      </c>
      <c r="N833" s="5">
        <f>LEN(online_course_student_data_1!N833)-LEN(SUBSTITUTE(online_course_student_data_1!N833,",",""))+1</f>
        <v>8</v>
      </c>
      <c r="O833" s="5" t="str" cm="1">
        <f t="array" ref="O833">_xlfn.IFS(OR(ISBLANK(online_course_student_data_1!F833),online_course_student_data_1!F833=0),"Unknown",AND(online_course_student_data_1!F833&gt;=18,online_course_student_data_1!F833&lt;=22),"Student",AND(online_course_student_data_1!F833&gt;=23,online_course_student_data_1!F833&lt;=30),"Early Career",AND(online_course_student_data_1!F833&gt;=31,online_course_student_data_1!F833&lt;=40),"Mid Career",online_course_student_data_1!F833&gt;=41,"Senior")</f>
        <v>Unknown</v>
      </c>
      <c r="P833" s="5" t="str" cm="1">
        <f t="array" ref="P833">_xlfn.IFS(AND((J833*100)+K833&gt;0,(J833*100)+K833&lt;=5),"Low",AND((J833*100)+K833&gt;5,(J833*100)+K833&lt;=15),"Medium",(J833*100)+K833&gt;15,"High")</f>
        <v>High</v>
      </c>
      <c r="Q833" s="24"/>
    </row>
    <row r="834" spans="1:17" x14ac:dyDescent="0.25">
      <c r="A834" s="4" t="s">
        <v>3553</v>
      </c>
      <c r="B834" s="5" t="str">
        <f>TRIM(PROPER(online_course_student_data_1!$B834))</f>
        <v>Bridget Becker</v>
      </c>
      <c r="C834" s="4" t="str">
        <f>TRIM(CLEAN(online_course_student_data_1!$C834))</f>
        <v>invalid-email</v>
      </c>
      <c r="D834" s="5" t="str">
        <f>IF(LEFT(online_course_student_data_1!$D834,1)="F","Female","Male")</f>
        <v>Male</v>
      </c>
      <c r="E834" s="4" t="str">
        <f>IF(online_course_student_data_1!$E834="us","USA",IF(online_course_student_data_1!$E834="IN","INDIA",UPPER(online_course_student_data_1!$E834)))</f>
        <v>USA</v>
      </c>
      <c r="F834" s="13">
        <f>IF(OR(ISBLANK(online_course_student_data_1!F834),online_course_student_data_1!F834=0),ROUND(AVERAGE(online_course_student_data_1!F$2:F$1201),0),online_course_student_data_1!F834)</f>
        <v>27</v>
      </c>
      <c r="G834" s="10">
        <v>45106</v>
      </c>
      <c r="H834" s="5" t="str">
        <f>TRIM(online_course_student_data_1!H834)</f>
        <v>Python for Data Science</v>
      </c>
      <c r="I834" s="5" t="str">
        <f>PROPER(TRIM(online_course_student_data_1!I834))</f>
        <v>Data Science</v>
      </c>
      <c r="J834" s="22">
        <f>IF(online_course_student_data_1!J834&gt;100%,online_course_student_data_1!J834/100,online_course_student_data_1!J834)</f>
        <v>0.14000000000000001</v>
      </c>
      <c r="K834" s="11">
        <f>IF(online_course_student_data_1!K834&gt;2,online_course_student_data_1!K834/60,online_course_student_data_1!K834)</f>
        <v>1</v>
      </c>
      <c r="L834" s="4" t="s">
        <v>32</v>
      </c>
      <c r="M834" s="25">
        <f>IF(ISBLANK(online_course_student_data_1!M834),AVERAGE(1,5),IF(online_course_student_data_1!M834&gt;5,"5",online_course_student_data_1!M834))</f>
        <v>1</v>
      </c>
      <c r="N834" s="5">
        <f>LEN(online_course_student_data_1!N834)-LEN(SUBSTITUTE(online_course_student_data_1!N834,",",""))+1</f>
        <v>8</v>
      </c>
      <c r="O834" s="5" t="str" cm="1">
        <f t="array" ref="O834">_xlfn.IFS(OR(ISBLANK(online_course_student_data_1!F834),online_course_student_data_1!F834=0),"Unknown",AND(online_course_student_data_1!F834&gt;=18,online_course_student_data_1!F834&lt;=22),"Student",AND(online_course_student_data_1!F834&gt;=23,online_course_student_data_1!F834&lt;=30),"Early Career",AND(online_course_student_data_1!F834&gt;=31,online_course_student_data_1!F834&lt;=40),"Mid Career",online_course_student_data_1!F834&gt;=41,"Senior")</f>
        <v>Early Career</v>
      </c>
      <c r="P834" s="5" t="str" cm="1">
        <f t="array" ref="P834">_xlfn.IFS(AND((J834*100)+K834&gt;0,(J834*100)+K834&lt;=5),"Low",AND((J834*100)+K834&gt;5,(J834*100)+K834&lt;=15),"Medium",(J834*100)+K834&gt;15,"High")</f>
        <v>Medium</v>
      </c>
      <c r="Q834" s="24"/>
    </row>
    <row r="835" spans="1:17" x14ac:dyDescent="0.25">
      <c r="A835" s="4" t="s">
        <v>3555</v>
      </c>
      <c r="B835" s="5" t="str">
        <f>TRIM(PROPER(online_course_student_data_1!$B835))</f>
        <v>Elizabeth Roberts</v>
      </c>
      <c r="C835" s="4" t="str">
        <f>TRIM(CLEAN(online_course_student_data_1!$C835))</f>
        <v>chavezjeff@hotmail.com</v>
      </c>
      <c r="D835" s="5" t="str">
        <f>IF(LEFT(online_course_student_data_1!$D835,1)="F","Female","Male")</f>
        <v>Male</v>
      </c>
      <c r="E835" s="4" t="str">
        <f>IF(online_course_student_data_1!$E835="us","USA",IF(online_course_student_data_1!$E835="IN","INDIA",UPPER(online_course_student_data_1!$E835)))</f>
        <v>INDIA</v>
      </c>
      <c r="F835" s="13">
        <f>IF(OR(ISBLANK(online_course_student_data_1!F835),online_course_student_data_1!F835=0),ROUND(AVERAGE(online_course_student_data_1!F$2:F$1201),0),online_course_student_data_1!F835)</f>
        <v>16</v>
      </c>
      <c r="G835" s="10">
        <v>45470</v>
      </c>
      <c r="H835" s="5" t="str">
        <f>TRIM(online_course_student_data_1!H835)</f>
        <v>UI/UX Fundamentals</v>
      </c>
      <c r="I835" s="5" t="str">
        <f>PROPER(TRIM(online_course_student_data_1!I835))</f>
        <v>Design</v>
      </c>
      <c r="J835" s="22">
        <f>IF(online_course_student_data_1!J835&gt;100%,online_course_student_data_1!J835/100,online_course_student_data_1!J835)</f>
        <v>0.05</v>
      </c>
      <c r="K835" s="11">
        <f>IF(online_course_student_data_1!K835&gt;2,online_course_student_data_1!K835/60,online_course_student_data_1!K835)</f>
        <v>2</v>
      </c>
      <c r="L835" s="4" t="s">
        <v>32</v>
      </c>
      <c r="M835" s="25">
        <f>IF(ISBLANK(online_course_student_data_1!M835),AVERAGE(1,5),IF(online_course_student_data_1!M835&gt;5,"5",online_course_student_data_1!M835))</f>
        <v>2</v>
      </c>
      <c r="N835" s="5">
        <f>LEN(online_course_student_data_1!N835)-LEN(SUBSTITUTE(online_course_student_data_1!N835,",",""))+1</f>
        <v>1</v>
      </c>
      <c r="O835" s="5" t="str" cm="1">
        <f t="array" ref="O835">_xlfn.IFS(OR(ISBLANK(online_course_student_data_1!F835),online_course_student_data_1!F835=0),"Unknown",AND(online_course_student_data_1!F835&gt;=18,online_course_student_data_1!F835&lt;=22),"Student",AND(online_course_student_data_1!F835&gt;=23,online_course_student_data_1!F835&lt;=30),"Early Career",AND(online_course_student_data_1!F835&gt;=31,online_course_student_data_1!F835&lt;=40),"Mid Career",online_course_student_data_1!F835&gt;=41,"Senior")</f>
        <v>Unknown</v>
      </c>
      <c r="P835" s="5" t="str" cm="1">
        <f t="array" ref="P835">_xlfn.IFS(AND((J835*100)+K835&gt;0,(J835*100)+K835&lt;=5),"Low",AND((J835*100)+K835&gt;5,(J835*100)+K835&lt;=15),"Medium",(J835*100)+K835&gt;15,"High")</f>
        <v>Medium</v>
      </c>
      <c r="Q835" s="24"/>
    </row>
    <row r="836" spans="1:17" x14ac:dyDescent="0.25">
      <c r="A836" s="4" t="s">
        <v>3558</v>
      </c>
      <c r="B836" s="5" t="str">
        <f>TRIM(PROPER(online_course_student_data_1!$B836))</f>
        <v>Matthew Smith</v>
      </c>
      <c r="C836" s="4" t="str">
        <f>TRIM(CLEAN(online_course_student_data_1!$C836))</f>
        <v>michaelcampbell@hotmail.com</v>
      </c>
      <c r="D836" s="5" t="str">
        <f>IF(LEFT(online_course_student_data_1!$D836,1)="F","Female","Male")</f>
        <v>Male</v>
      </c>
      <c r="E836" s="4" t="str">
        <f>IF(online_course_student_data_1!$E836="us","USA",IF(online_course_student_data_1!$E836="IN","INDIA",UPPER(online_course_student_data_1!$E836)))</f>
        <v>USA</v>
      </c>
      <c r="F836" s="13">
        <f>IF(OR(ISBLANK(online_course_student_data_1!F836),online_course_student_data_1!F836=0),ROUND(AVERAGE(online_course_student_data_1!F$2:F$1201),0),online_course_student_data_1!F836)</f>
        <v>16</v>
      </c>
      <c r="G836" s="10">
        <v>44849</v>
      </c>
      <c r="H836" s="5" t="str">
        <f>TRIM(online_course_student_data_1!H836)</f>
        <v>Startup Strategy</v>
      </c>
      <c r="I836" s="5" t="str">
        <f>PROPER(TRIM(online_course_student_data_1!I836))</f>
        <v>Business</v>
      </c>
      <c r="J836" s="22">
        <f>IF(online_course_student_data_1!J836&gt;100%,online_course_student_data_1!J836/100,online_course_student_data_1!J836)</f>
        <v>0.75</v>
      </c>
      <c r="K836" s="11">
        <f>IF(online_course_student_data_1!K836&gt;2,online_course_student_data_1!K836/60,online_course_student_data_1!K836)</f>
        <v>2</v>
      </c>
      <c r="L836" s="4" t="s">
        <v>32</v>
      </c>
      <c r="M836" s="25">
        <f>IF(ISBLANK(online_course_student_data_1!M836),AVERAGE(1,5),IF(online_course_student_data_1!M836&gt;5,"5",online_course_student_data_1!M836))</f>
        <v>2</v>
      </c>
      <c r="N836" s="5">
        <f>LEN(online_course_student_data_1!N836)-LEN(SUBSTITUTE(online_course_student_data_1!N836,",",""))+1</f>
        <v>6</v>
      </c>
      <c r="O836" s="5" t="str" cm="1">
        <f t="array" ref="O836">_xlfn.IFS(OR(ISBLANK(online_course_student_data_1!F836),online_course_student_data_1!F836=0),"Unknown",AND(online_course_student_data_1!F836&gt;=18,online_course_student_data_1!F836&lt;=22),"Student",AND(online_course_student_data_1!F836&gt;=23,online_course_student_data_1!F836&lt;=30),"Early Career",AND(online_course_student_data_1!F836&gt;=31,online_course_student_data_1!F836&lt;=40),"Mid Career",online_course_student_data_1!F836&gt;=41,"Senior")</f>
        <v>Unknown</v>
      </c>
      <c r="P836" s="5" t="str" cm="1">
        <f t="array" ref="P836">_xlfn.IFS(AND((J836*100)+K836&gt;0,(J836*100)+K836&lt;=5),"Low",AND((J836*100)+K836&gt;5,(J836*100)+K836&lt;=15),"Medium",(J836*100)+K836&gt;15,"High")</f>
        <v>High</v>
      </c>
      <c r="Q836" s="24"/>
    </row>
    <row r="837" spans="1:17" x14ac:dyDescent="0.25">
      <c r="A837" s="4" t="s">
        <v>3561</v>
      </c>
      <c r="B837" s="5" t="str">
        <f>TRIM(PROPER(online_course_student_data_1!$B837))</f>
        <v>Michelle Thomas</v>
      </c>
      <c r="C837" s="4" t="str">
        <f>TRIM(CLEAN(online_course_student_data_1!$C837))</f>
        <v>frichards@robinson-kennedy.com</v>
      </c>
      <c r="D837" s="5" t="str">
        <f>IF(LEFT(online_course_student_data_1!$D837,1)="F","Female","Male")</f>
        <v>Male</v>
      </c>
      <c r="E837" s="4" t="str">
        <f>IF(online_course_student_data_1!$E837="us","USA",IF(online_course_student_data_1!$E837="IN","INDIA",UPPER(online_course_student_data_1!$E837)))</f>
        <v>INDIA</v>
      </c>
      <c r="F837" s="13">
        <f>IF(OR(ISBLANK(online_course_student_data_1!F837),online_course_student_data_1!F837=0),ROUND(AVERAGE(online_course_student_data_1!F$2:F$1201),0),online_course_student_data_1!F837)</f>
        <v>26</v>
      </c>
      <c r="G837" s="10">
        <v>45718</v>
      </c>
      <c r="H837" s="5" t="str">
        <f>TRIM(online_course_student_data_1!H837)</f>
        <v>Data Visualization with R</v>
      </c>
      <c r="I837" s="5" t="str">
        <f>PROPER(TRIM(online_course_student_data_1!I837))</f>
        <v>Data Science</v>
      </c>
      <c r="J837" s="22">
        <f>IF(online_course_student_data_1!J837&gt;100%,online_course_student_data_1!J837/100,online_course_student_data_1!J837)</f>
        <v>0.36</v>
      </c>
      <c r="K837" s="11">
        <f>IF(online_course_student_data_1!K837&gt;2,online_course_student_data_1!K837/60,online_course_student_data_1!K837)</f>
        <v>1</v>
      </c>
      <c r="L837" s="4" t="s">
        <v>39</v>
      </c>
      <c r="M837" s="25" t="str">
        <f>IF(ISBLANK(online_course_student_data_1!M837),AVERAGE(1,5),IF(online_course_student_data_1!M837&gt;5,"5",online_course_student_data_1!M837))</f>
        <v>5</v>
      </c>
      <c r="N837" s="5">
        <f>LEN(online_course_student_data_1!N837)-LEN(SUBSTITUTE(online_course_student_data_1!N837,",",""))+1</f>
        <v>7</v>
      </c>
      <c r="O837" s="5" t="str" cm="1">
        <f t="array" ref="O837">_xlfn.IFS(OR(ISBLANK(online_course_student_data_1!F837),online_course_student_data_1!F837=0),"Unknown",AND(online_course_student_data_1!F837&gt;=18,online_course_student_data_1!F837&lt;=22),"Student",AND(online_course_student_data_1!F837&gt;=23,online_course_student_data_1!F837&lt;=30),"Early Career",AND(online_course_student_data_1!F837&gt;=31,online_course_student_data_1!F837&lt;=40),"Mid Career",online_course_student_data_1!F837&gt;=41,"Senior")</f>
        <v>Early Career</v>
      </c>
      <c r="P837" s="5" t="str" cm="1">
        <f t="array" ref="P837">_xlfn.IFS(AND((J837*100)+K837&gt;0,(J837*100)+K837&lt;=5),"Low",AND((J837*100)+K837&gt;5,(J837*100)+K837&lt;=15),"Medium",(J837*100)+K837&gt;15,"High")</f>
        <v>High</v>
      </c>
      <c r="Q837" s="24"/>
    </row>
    <row r="838" spans="1:17" x14ac:dyDescent="0.25">
      <c r="A838" s="4" t="s">
        <v>3565</v>
      </c>
      <c r="B838" s="5" t="str">
        <f>TRIM(PROPER(online_course_student_data_1!$B838))</f>
        <v>Walter Garcia</v>
      </c>
      <c r="C838" s="4" t="str">
        <f>TRIM(CLEAN(online_course_student_data_1!$C838))</f>
        <v>carla29@yahoo.com</v>
      </c>
      <c r="D838" s="5" t="str">
        <f>IF(LEFT(online_course_student_data_1!$D838,1)="F","Female","Male")</f>
        <v>Male</v>
      </c>
      <c r="E838" s="4" t="str">
        <f>IF(online_course_student_data_1!$E838="us","USA",IF(online_course_student_data_1!$E838="IN","INDIA",UPPER(online_course_student_data_1!$E838)))</f>
        <v>INDIA</v>
      </c>
      <c r="F838" s="13">
        <f>IF(OR(ISBLANK(online_course_student_data_1!F838),online_course_student_data_1!F838=0),ROUND(AVERAGE(online_course_student_data_1!F$2:F$1201),0),online_course_student_data_1!F838)</f>
        <v>16</v>
      </c>
      <c r="G838" s="10">
        <v>45044</v>
      </c>
      <c r="H838" s="5" t="str">
        <f>TRIM(online_course_student_data_1!H838)</f>
        <v>HTML &amp; CSS Basics</v>
      </c>
      <c r="I838" s="5" t="str">
        <f>PROPER(TRIM(online_course_student_data_1!I838))</f>
        <v>Web Development</v>
      </c>
      <c r="J838" s="22">
        <f>IF(online_course_student_data_1!J838&gt;100%,online_course_student_data_1!J838/100,online_course_student_data_1!J838)</f>
        <v>0.35</v>
      </c>
      <c r="K838" s="11">
        <f>IF(online_course_student_data_1!K838&gt;2,online_course_student_data_1!K838/60,online_course_student_data_1!K838)</f>
        <v>2</v>
      </c>
      <c r="L838" s="4" t="s">
        <v>32</v>
      </c>
      <c r="M838" s="25">
        <f>IF(ISBLANK(online_course_student_data_1!M838),AVERAGE(1,5),IF(online_course_student_data_1!M838&gt;5,"5",online_course_student_data_1!M838))</f>
        <v>1</v>
      </c>
      <c r="N838" s="5">
        <f>LEN(online_course_student_data_1!N838)-LEN(SUBSTITUTE(online_course_student_data_1!N838,",",""))+1</f>
        <v>1</v>
      </c>
      <c r="O838" s="5" t="str" cm="1">
        <f t="array" ref="O838">_xlfn.IFS(OR(ISBLANK(online_course_student_data_1!F838),online_course_student_data_1!F838=0),"Unknown",AND(online_course_student_data_1!F838&gt;=18,online_course_student_data_1!F838&lt;=22),"Student",AND(online_course_student_data_1!F838&gt;=23,online_course_student_data_1!F838&lt;=30),"Early Career",AND(online_course_student_data_1!F838&gt;=31,online_course_student_data_1!F838&lt;=40),"Mid Career",online_course_student_data_1!F838&gt;=41,"Senior")</f>
        <v>Unknown</v>
      </c>
      <c r="P838" s="5" t="str" cm="1">
        <f t="array" ref="P838">_xlfn.IFS(AND((J838*100)+K838&gt;0,(J838*100)+K838&lt;=5),"Low",AND((J838*100)+K838&gt;5,(J838*100)+K838&lt;=15),"Medium",(J838*100)+K838&gt;15,"High")</f>
        <v>High</v>
      </c>
      <c r="Q838" s="24"/>
    </row>
    <row r="839" spans="1:17" x14ac:dyDescent="0.25">
      <c r="A839" s="4" t="s">
        <v>3569</v>
      </c>
      <c r="B839" s="5" t="str">
        <f>TRIM(PROPER(online_course_student_data_1!$B839))</f>
        <v>Randall Wright</v>
      </c>
      <c r="C839" s="4" t="str">
        <f>TRIM(CLEAN(online_course_student_data_1!$C839))</f>
        <v>kevinmiller@hotmail.com</v>
      </c>
      <c r="D839" s="5" t="str">
        <f>IF(LEFT(online_course_student_data_1!$D839,1)="F","Female","Male")</f>
        <v>Female</v>
      </c>
      <c r="E839" s="4" t="str">
        <f>IF(online_course_student_data_1!$E839="us","USA",IF(online_course_student_data_1!$E839="IN","INDIA",UPPER(online_course_student_data_1!$E839)))</f>
        <v>CANADA</v>
      </c>
      <c r="F839" s="13">
        <f>IF(OR(ISBLANK(online_course_student_data_1!F839),online_course_student_data_1!F839=0),ROUND(AVERAGE(online_course_student_data_1!F$2:F$1201),0),online_course_student_data_1!F839)</f>
        <v>45</v>
      </c>
      <c r="G839" s="10">
        <v>45712</v>
      </c>
      <c r="H839" s="5" t="str">
        <f>TRIM(online_course_student_data_1!H839)</f>
        <v>Project Management Essentials</v>
      </c>
      <c r="I839" s="5" t="str">
        <f>PROPER(TRIM(online_course_student_data_1!I839))</f>
        <v>Business</v>
      </c>
      <c r="J839" s="22">
        <f>IF(online_course_student_data_1!J839&gt;100%,online_course_student_data_1!J839/100,online_course_student_data_1!J839)</f>
        <v>0.77</v>
      </c>
      <c r="K839" s="11">
        <f>IF(online_course_student_data_1!K839&gt;2,online_course_student_data_1!K839/60,online_course_student_data_1!K839)</f>
        <v>1</v>
      </c>
      <c r="L839" s="4" t="s">
        <v>32</v>
      </c>
      <c r="M839" s="25">
        <f>IF(ISBLANK(online_course_student_data_1!M839),AVERAGE(1,5),IF(online_course_student_data_1!M839&gt;5,"5",online_course_student_data_1!M839))</f>
        <v>1</v>
      </c>
      <c r="N839" s="5">
        <f>LEN(online_course_student_data_1!N839)-LEN(SUBSTITUTE(online_course_student_data_1!N839,",",""))+1</f>
        <v>5</v>
      </c>
      <c r="O839" s="5" t="str" cm="1">
        <f t="array" ref="O839">_xlfn.IFS(OR(ISBLANK(online_course_student_data_1!F839),online_course_student_data_1!F839=0),"Unknown",AND(online_course_student_data_1!F839&gt;=18,online_course_student_data_1!F839&lt;=22),"Student",AND(online_course_student_data_1!F839&gt;=23,online_course_student_data_1!F839&lt;=30),"Early Career",AND(online_course_student_data_1!F839&gt;=31,online_course_student_data_1!F839&lt;=40),"Mid Career",online_course_student_data_1!F839&gt;=41,"Senior")</f>
        <v>Senior</v>
      </c>
      <c r="P839" s="5" t="str" cm="1">
        <f t="array" ref="P839">_xlfn.IFS(AND((J839*100)+K839&gt;0,(J839*100)+K839&lt;=5),"Low",AND((J839*100)+K839&gt;5,(J839*100)+K839&lt;=15),"Medium",(J839*100)+K839&gt;15,"High")</f>
        <v>High</v>
      </c>
      <c r="Q839" s="24"/>
    </row>
    <row r="840" spans="1:17" x14ac:dyDescent="0.25">
      <c r="A840" s="4" t="s">
        <v>3574</v>
      </c>
      <c r="B840" s="5" t="str">
        <f>TRIM(PROPER(online_course_student_data_1!$B840))</f>
        <v>Sandra Davis</v>
      </c>
      <c r="C840" s="4" t="str">
        <f>TRIM(CLEAN(online_course_student_data_1!$C840))</f>
        <v>william57@yahoo.com</v>
      </c>
      <c r="D840" s="5" t="str">
        <f>IF(LEFT(online_course_student_data_1!$D840,1)="F","Female","Male")</f>
        <v>Male</v>
      </c>
      <c r="E840" s="4" t="str">
        <f>IF(online_course_student_data_1!$E840="us","USA",IF(online_course_student_data_1!$E840="IN","INDIA",UPPER(online_course_student_data_1!$E840)))</f>
        <v>USA</v>
      </c>
      <c r="F840" s="13">
        <f>IF(OR(ISBLANK(online_course_student_data_1!F840),online_course_student_data_1!F840=0),ROUND(AVERAGE(online_course_student_data_1!F$2:F$1201),0),online_course_student_data_1!F840)</f>
        <v>16</v>
      </c>
      <c r="G840" s="10">
        <v>45516</v>
      </c>
      <c r="H840" s="5" t="str">
        <f>TRIM(online_course_student_data_1!H840)</f>
        <v>Graphic Design Basics</v>
      </c>
      <c r="I840" s="5" t="str">
        <f>PROPER(TRIM(online_course_student_data_1!I840))</f>
        <v>Design</v>
      </c>
      <c r="J840" s="22">
        <f>IF(online_course_student_data_1!J840&gt;100%,online_course_student_data_1!J840/100,online_course_student_data_1!J840)</f>
        <v>0.61</v>
      </c>
      <c r="K840" s="11">
        <f>IF(online_course_student_data_1!K840&gt;2,online_course_student_data_1!K840/60,online_course_student_data_1!K840)</f>
        <v>1.5</v>
      </c>
      <c r="L840" s="4" t="s">
        <v>32</v>
      </c>
      <c r="M840" s="25">
        <f>IF(ISBLANK(online_course_student_data_1!M840),AVERAGE(1,5),IF(online_course_student_data_1!M840&gt;5,"5",online_course_student_data_1!M840))</f>
        <v>3</v>
      </c>
      <c r="N840" s="5">
        <f>LEN(online_course_student_data_1!N840)-LEN(SUBSTITUTE(online_course_student_data_1!N840,",",""))+1</f>
        <v>8</v>
      </c>
      <c r="O840" s="5" t="str" cm="1">
        <f t="array" ref="O840">_xlfn.IFS(OR(ISBLANK(online_course_student_data_1!F840),online_course_student_data_1!F840=0),"Unknown",AND(online_course_student_data_1!F840&gt;=18,online_course_student_data_1!F840&lt;=22),"Student",AND(online_course_student_data_1!F840&gt;=23,online_course_student_data_1!F840&lt;=30),"Early Career",AND(online_course_student_data_1!F840&gt;=31,online_course_student_data_1!F840&lt;=40),"Mid Career",online_course_student_data_1!F840&gt;=41,"Senior")</f>
        <v>Unknown</v>
      </c>
      <c r="P840" s="5" t="str" cm="1">
        <f t="array" ref="P840">_xlfn.IFS(AND((J840*100)+K840&gt;0,(J840*100)+K840&lt;=5),"Low",AND((J840*100)+K840&gt;5,(J840*100)+K840&lt;=15),"Medium",(J840*100)+K840&gt;15,"High")</f>
        <v>High</v>
      </c>
      <c r="Q840" s="24"/>
    </row>
    <row r="841" spans="1:17" x14ac:dyDescent="0.25">
      <c r="A841" s="4" t="s">
        <v>3578</v>
      </c>
      <c r="B841" s="5" t="str">
        <f>TRIM(PROPER(online_course_student_data_1!$B841))</f>
        <v>Thomas Johnson</v>
      </c>
      <c r="C841" s="4" t="str">
        <f>TRIM(CLEAN(online_course_student_data_1!$C841))</f>
        <v>camposchristina@yahoo.com</v>
      </c>
      <c r="D841" s="5" t="str">
        <f>IF(LEFT(online_course_student_data_1!$D841,1)="F","Female","Male")</f>
        <v>Male</v>
      </c>
      <c r="E841" s="4" t="str">
        <f>IF(online_course_student_data_1!$E841="us","USA",IF(online_course_student_data_1!$E841="IN","INDIA",UPPER(online_course_student_data_1!$E841)))</f>
        <v>GERMANY</v>
      </c>
      <c r="F841" s="13">
        <f>IF(OR(ISBLANK(online_course_student_data_1!F841),online_course_student_data_1!F841=0),ROUND(AVERAGE(online_course_student_data_1!F$2:F$1201),0),online_course_student_data_1!F841)</f>
        <v>16</v>
      </c>
      <c r="G841" s="10">
        <v>45322</v>
      </c>
      <c r="H841" s="5" t="str">
        <f>TRIM(online_course_student_data_1!H841)</f>
        <v>Graphic Design Basics</v>
      </c>
      <c r="I841" s="5" t="str">
        <f>PROPER(TRIM(online_course_student_data_1!I841))</f>
        <v>Design</v>
      </c>
      <c r="J841" s="22">
        <f>IF(online_course_student_data_1!J841&gt;100%,online_course_student_data_1!J841/100,online_course_student_data_1!J841)</f>
        <v>0.63</v>
      </c>
      <c r="K841" s="11">
        <f>IF(online_course_student_data_1!K841&gt;2,online_course_student_data_1!K841/60,online_course_student_data_1!K841)</f>
        <v>2</v>
      </c>
      <c r="L841" s="4" t="s">
        <v>39</v>
      </c>
      <c r="M841" s="25">
        <f>IF(ISBLANK(online_course_student_data_1!M841),AVERAGE(1,5),IF(online_course_student_data_1!M841&gt;5,"5",online_course_student_data_1!M841))</f>
        <v>2</v>
      </c>
      <c r="N841" s="5">
        <f>LEN(online_course_student_data_1!N841)-LEN(SUBSTITUTE(online_course_student_data_1!N841,",",""))+1</f>
        <v>5</v>
      </c>
      <c r="O841" s="5" t="str" cm="1">
        <f t="array" ref="O841">_xlfn.IFS(OR(ISBLANK(online_course_student_data_1!F841),online_course_student_data_1!F841=0),"Unknown",AND(online_course_student_data_1!F841&gt;=18,online_course_student_data_1!F841&lt;=22),"Student",AND(online_course_student_data_1!F841&gt;=23,online_course_student_data_1!F841&lt;=30),"Early Career",AND(online_course_student_data_1!F841&gt;=31,online_course_student_data_1!F841&lt;=40),"Mid Career",online_course_student_data_1!F841&gt;=41,"Senior")</f>
        <v>Unknown</v>
      </c>
      <c r="P841" s="5" t="str" cm="1">
        <f t="array" ref="P841">_xlfn.IFS(AND((J841*100)+K841&gt;0,(J841*100)+K841&lt;=5),"Low",AND((J841*100)+K841&gt;5,(J841*100)+K841&lt;=15),"Medium",(J841*100)+K841&gt;15,"High")</f>
        <v>High</v>
      </c>
      <c r="Q841" s="24"/>
    </row>
    <row r="842" spans="1:17" x14ac:dyDescent="0.25">
      <c r="A842" s="4" t="s">
        <v>3581</v>
      </c>
      <c r="B842" s="5" t="str">
        <f>TRIM(PROPER(online_course_student_data_1!$B842))</f>
        <v>Stephanie Rich</v>
      </c>
      <c r="C842" s="4" t="str">
        <f>TRIM(CLEAN(online_course_student_data_1!$C842))</f>
        <v>qmartinez@ford.info</v>
      </c>
      <c r="D842" s="5" t="str">
        <f>IF(LEFT(online_course_student_data_1!$D842,1)="F","Female","Male")</f>
        <v>Male</v>
      </c>
      <c r="E842" s="4" t="str">
        <f>IF(online_course_student_data_1!$E842="us","USA",IF(online_course_student_data_1!$E842="IN","INDIA",UPPER(online_course_student_data_1!$E842)))</f>
        <v>INDIA</v>
      </c>
      <c r="F842" s="13">
        <f>IF(OR(ISBLANK(online_course_student_data_1!F842),online_course_student_data_1!F842=0),ROUND(AVERAGE(online_course_student_data_1!F$2:F$1201),0),online_course_student_data_1!F842)</f>
        <v>16</v>
      </c>
      <c r="G842" s="10">
        <v>45034</v>
      </c>
      <c r="H842" s="5" t="str">
        <f>TRIM(online_course_student_data_1!H842)</f>
        <v>SEO Fundamentals</v>
      </c>
      <c r="I842" s="5" t="str">
        <f>PROPER(TRIM(online_course_student_data_1!I842))</f>
        <v>Marketing</v>
      </c>
      <c r="J842" s="22">
        <f>IF(online_course_student_data_1!J842&gt;100%,online_course_student_data_1!J842/100,online_course_student_data_1!J842)</f>
        <v>0.28999999999999998</v>
      </c>
      <c r="K842" s="11">
        <f>IF(online_course_student_data_1!K842&gt;2,online_course_student_data_1!K842/60,online_course_student_data_1!K842)</f>
        <v>1.5</v>
      </c>
      <c r="L842" s="4" t="s">
        <v>32</v>
      </c>
      <c r="M842" s="25">
        <f>IF(ISBLANK(online_course_student_data_1!M842),AVERAGE(1,5),IF(online_course_student_data_1!M842&gt;5,"5",online_course_student_data_1!M842))</f>
        <v>1</v>
      </c>
      <c r="N842" s="5">
        <f>LEN(online_course_student_data_1!N842)-LEN(SUBSTITUTE(online_course_student_data_1!N842,",",""))+1</f>
        <v>6</v>
      </c>
      <c r="O842" s="5" t="str" cm="1">
        <f t="array" ref="O842">_xlfn.IFS(OR(ISBLANK(online_course_student_data_1!F842),online_course_student_data_1!F842=0),"Unknown",AND(online_course_student_data_1!F842&gt;=18,online_course_student_data_1!F842&lt;=22),"Student",AND(online_course_student_data_1!F842&gt;=23,online_course_student_data_1!F842&lt;=30),"Early Career",AND(online_course_student_data_1!F842&gt;=31,online_course_student_data_1!F842&lt;=40),"Mid Career",online_course_student_data_1!F842&gt;=41,"Senior")</f>
        <v>Unknown</v>
      </c>
      <c r="P842" s="5" t="str" cm="1">
        <f t="array" ref="P842">_xlfn.IFS(AND((J842*100)+K842&gt;0,(J842*100)+K842&lt;=5),"Low",AND((J842*100)+K842&gt;5,(J842*100)+K842&lt;=15),"Medium",(J842*100)+K842&gt;15,"High")</f>
        <v>High</v>
      </c>
      <c r="Q842" s="24"/>
    </row>
    <row r="843" spans="1:17" x14ac:dyDescent="0.25">
      <c r="A843" s="4" t="s">
        <v>3586</v>
      </c>
      <c r="B843" s="5" t="str">
        <f>TRIM(PROPER(online_course_student_data_1!$B843))</f>
        <v>Mrs. Linda Short</v>
      </c>
      <c r="C843" s="4" t="str">
        <f>TRIM(CLEAN(online_course_student_data_1!$C843))</f>
        <v>michelle19@hotmail.com</v>
      </c>
      <c r="D843" s="5" t="str">
        <f>IF(LEFT(online_course_student_data_1!$D843,1)="F","Female","Male")</f>
        <v>Female</v>
      </c>
      <c r="E843" s="4" t="str">
        <f>IF(online_course_student_data_1!$E843="us","USA",IF(online_course_student_data_1!$E843="IN","INDIA",UPPER(online_course_student_data_1!$E843)))</f>
        <v>INDIA</v>
      </c>
      <c r="F843" s="13">
        <f>IF(OR(ISBLANK(online_course_student_data_1!F843),online_course_student_data_1!F843=0),ROUND(AVERAGE(online_course_student_data_1!F$2:F$1201),0),online_course_student_data_1!F843)</f>
        <v>16</v>
      </c>
      <c r="G843" s="10">
        <v>44742</v>
      </c>
      <c r="H843" s="5" t="str">
        <f>TRIM(online_course_student_data_1!H843)</f>
        <v>Digital Marketing 101</v>
      </c>
      <c r="I843" s="5" t="str">
        <f>PROPER(TRIM(online_course_student_data_1!I843))</f>
        <v>Marketing</v>
      </c>
      <c r="J843" s="22">
        <f>IF(online_course_student_data_1!J843&gt;100%,online_course_student_data_1!J843/100,online_course_student_data_1!J843)</f>
        <v>0.56000000000000005</v>
      </c>
      <c r="K843" s="11">
        <f>IF(online_course_student_data_1!K843&gt;2,online_course_student_data_1!K843/60,online_course_student_data_1!K843)</f>
        <v>1.5</v>
      </c>
      <c r="L843" s="4" t="s">
        <v>39</v>
      </c>
      <c r="M843" s="25">
        <f>IF(ISBLANK(online_course_student_data_1!M843),AVERAGE(1,5),IF(online_course_student_data_1!M843&gt;5,"5",online_course_student_data_1!M843))</f>
        <v>1</v>
      </c>
      <c r="N843" s="5">
        <f>LEN(online_course_student_data_1!N843)-LEN(SUBSTITUTE(online_course_student_data_1!N843,",",""))+1</f>
        <v>6</v>
      </c>
      <c r="O843" s="5" t="str" cm="1">
        <f t="array" ref="O843">_xlfn.IFS(OR(ISBLANK(online_course_student_data_1!F843),online_course_student_data_1!F843=0),"Unknown",AND(online_course_student_data_1!F843&gt;=18,online_course_student_data_1!F843&lt;=22),"Student",AND(online_course_student_data_1!F843&gt;=23,online_course_student_data_1!F843&lt;=30),"Early Career",AND(online_course_student_data_1!F843&gt;=31,online_course_student_data_1!F843&lt;=40),"Mid Career",online_course_student_data_1!F843&gt;=41,"Senior")</f>
        <v>Unknown</v>
      </c>
      <c r="P843" s="5" t="str" cm="1">
        <f t="array" ref="P843">_xlfn.IFS(AND((J843*100)+K843&gt;0,(J843*100)+K843&lt;=5),"Low",AND((J843*100)+K843&gt;5,(J843*100)+K843&lt;=15),"Medium",(J843*100)+K843&gt;15,"High")</f>
        <v>High</v>
      </c>
      <c r="Q843" s="24"/>
    </row>
    <row r="844" spans="1:17" x14ac:dyDescent="0.25">
      <c r="A844" s="4" t="s">
        <v>3590</v>
      </c>
      <c r="B844" s="5" t="str">
        <f>TRIM(PROPER(online_course_student_data_1!$B844))</f>
        <v>Charles Yang</v>
      </c>
      <c r="C844" s="4" t="str">
        <f>TRIM(CLEAN(online_course_student_data_1!$C844))</f>
        <v>jeffreylowe@gmail.com</v>
      </c>
      <c r="D844" s="5" t="str">
        <f>IF(LEFT(online_course_student_data_1!$D844,1)="F","Female","Male")</f>
        <v>Female</v>
      </c>
      <c r="E844" s="4" t="str">
        <f>IF(online_course_student_data_1!$E844="us","USA",IF(online_course_student_data_1!$E844="IN","INDIA",UPPER(online_course_student_data_1!$E844)))</f>
        <v>UK</v>
      </c>
      <c r="F844" s="13">
        <f>IF(OR(ISBLANK(online_course_student_data_1!F844),online_course_student_data_1!F844=0),ROUND(AVERAGE(online_course_student_data_1!F$2:F$1201),0),online_course_student_data_1!F844)</f>
        <v>16</v>
      </c>
      <c r="G844" s="10">
        <v>45510</v>
      </c>
      <c r="H844" s="5" t="str">
        <f>TRIM(online_course_student_data_1!H844)</f>
        <v>UI/UX Fundamentals</v>
      </c>
      <c r="I844" s="5" t="str">
        <f>PROPER(TRIM(online_course_student_data_1!I844))</f>
        <v>Design</v>
      </c>
      <c r="J844" s="22">
        <f>IF(online_course_student_data_1!J844&gt;100%,online_course_student_data_1!J844/100,online_course_student_data_1!J844)</f>
        <v>1</v>
      </c>
      <c r="K844" s="11">
        <f>IF(online_course_student_data_1!K844&gt;2,online_course_student_data_1!K844/60,online_course_student_data_1!K844)</f>
        <v>1.5</v>
      </c>
      <c r="L844" s="4" t="s">
        <v>32</v>
      </c>
      <c r="M844" s="25">
        <f>IF(ISBLANK(online_course_student_data_1!M844),AVERAGE(1,5),IF(online_course_student_data_1!M844&gt;5,"5",online_course_student_data_1!M844))</f>
        <v>3</v>
      </c>
      <c r="N844" s="5">
        <f>LEN(online_course_student_data_1!N844)-LEN(SUBSTITUTE(online_course_student_data_1!N844,",",""))+1</f>
        <v>3</v>
      </c>
      <c r="O844" s="5" t="str" cm="1">
        <f t="array" ref="O844">_xlfn.IFS(OR(ISBLANK(online_course_student_data_1!F844),online_course_student_data_1!F844=0),"Unknown",AND(online_course_student_data_1!F844&gt;=18,online_course_student_data_1!F844&lt;=22),"Student",AND(online_course_student_data_1!F844&gt;=23,online_course_student_data_1!F844&lt;=30),"Early Career",AND(online_course_student_data_1!F844&gt;=31,online_course_student_data_1!F844&lt;=40),"Mid Career",online_course_student_data_1!F844&gt;=41,"Senior")</f>
        <v>Unknown</v>
      </c>
      <c r="P844" s="5" t="str" cm="1">
        <f t="array" ref="P844">_xlfn.IFS(AND((J844*100)+K844&gt;0,(J844*100)+K844&lt;=5),"Low",AND((J844*100)+K844&gt;5,(J844*100)+K844&lt;=15),"Medium",(J844*100)+K844&gt;15,"High")</f>
        <v>High</v>
      </c>
      <c r="Q844" s="24"/>
    </row>
    <row r="845" spans="1:17" x14ac:dyDescent="0.25">
      <c r="A845" s="4" t="s">
        <v>3594</v>
      </c>
      <c r="B845" s="5" t="str">
        <f>TRIM(PROPER(online_course_student_data_1!$B845))</f>
        <v>Renee Hanson</v>
      </c>
      <c r="C845" s="4" t="str">
        <f>TRIM(CLEAN(online_course_student_data_1!$C845))</f>
        <v>joneseric@meyer.com</v>
      </c>
      <c r="D845" s="5" t="str">
        <f>IF(LEFT(online_course_student_data_1!$D845,1)="F","Female","Male")</f>
        <v>Female</v>
      </c>
      <c r="E845" s="4" t="str">
        <f>IF(online_course_student_data_1!$E845="us","USA",IF(online_course_student_data_1!$E845="IN","INDIA",UPPER(online_course_student_data_1!$E845)))</f>
        <v>GERMANY</v>
      </c>
      <c r="F845" s="13">
        <f>IF(OR(ISBLANK(online_course_student_data_1!F845),online_course_student_data_1!F845=0),ROUND(AVERAGE(online_course_student_data_1!F$2:F$1201),0),online_course_student_data_1!F845)</f>
        <v>16</v>
      </c>
      <c r="G845" s="10">
        <v>45125</v>
      </c>
      <c r="H845" s="5" t="str">
        <f>TRIM(online_course_student_data_1!H845)</f>
        <v>Machine Learning A-Z</v>
      </c>
      <c r="I845" s="5" t="str">
        <f>PROPER(TRIM(online_course_student_data_1!I845))</f>
        <v>Data Science</v>
      </c>
      <c r="J845" s="22">
        <f>IF(online_course_student_data_1!J845&gt;100%,online_course_student_data_1!J845/100,online_course_student_data_1!J845)</f>
        <v>0.77</v>
      </c>
      <c r="K845" s="11">
        <f>IF(online_course_student_data_1!K845&gt;2,online_course_student_data_1!K845/60,online_course_student_data_1!K845)</f>
        <v>0.75</v>
      </c>
      <c r="L845" s="4" t="s">
        <v>39</v>
      </c>
      <c r="M845" s="25">
        <f>IF(ISBLANK(online_course_student_data_1!M845),AVERAGE(1,5),IF(online_course_student_data_1!M845&gt;5,"5",online_course_student_data_1!M845))</f>
        <v>2</v>
      </c>
      <c r="N845" s="5">
        <f>LEN(online_course_student_data_1!N845)-LEN(SUBSTITUTE(online_course_student_data_1!N845,",",""))+1</f>
        <v>3</v>
      </c>
      <c r="O845" s="5" t="str" cm="1">
        <f t="array" ref="O845">_xlfn.IFS(OR(ISBLANK(online_course_student_data_1!F845),online_course_student_data_1!F845=0),"Unknown",AND(online_course_student_data_1!F845&gt;=18,online_course_student_data_1!F845&lt;=22),"Student",AND(online_course_student_data_1!F845&gt;=23,online_course_student_data_1!F845&lt;=30),"Early Career",AND(online_course_student_data_1!F845&gt;=31,online_course_student_data_1!F845&lt;=40),"Mid Career",online_course_student_data_1!F845&gt;=41,"Senior")</f>
        <v>Unknown</v>
      </c>
      <c r="P845" s="5" t="str" cm="1">
        <f t="array" ref="P845">_xlfn.IFS(AND((J845*100)+K845&gt;0,(J845*100)+K845&lt;=5),"Low",AND((J845*100)+K845&gt;5,(J845*100)+K845&lt;=15),"Medium",(J845*100)+K845&gt;15,"High")</f>
        <v>High</v>
      </c>
      <c r="Q845" s="24"/>
    </row>
    <row r="846" spans="1:17" x14ac:dyDescent="0.25">
      <c r="A846" s="4" t="s">
        <v>3598</v>
      </c>
      <c r="B846" s="5" t="str">
        <f>TRIM(PROPER(online_course_student_data_1!$B846))</f>
        <v>Anthony Martinez</v>
      </c>
      <c r="C846" s="4" t="str">
        <f>TRIM(CLEAN(online_course_student_data_1!$C846))</f>
        <v>pmcgrath@hotmail.com</v>
      </c>
      <c r="D846" s="5" t="str">
        <f>IF(LEFT(online_course_student_data_1!$D846,1)="F","Female","Male")</f>
        <v>Male</v>
      </c>
      <c r="E846" s="4" t="str">
        <f>IF(online_course_student_data_1!$E846="us","USA",IF(online_course_student_data_1!$E846="IN","INDIA",UPPER(online_course_student_data_1!$E846)))</f>
        <v>INDIA</v>
      </c>
      <c r="F846" s="13">
        <f>IF(OR(ISBLANK(online_course_student_data_1!F846),online_course_student_data_1!F846=0),ROUND(AVERAGE(online_course_student_data_1!F$2:F$1201),0),online_course_student_data_1!F846)</f>
        <v>41</v>
      </c>
      <c r="G846" s="10">
        <v>44818</v>
      </c>
      <c r="H846" s="5" t="str">
        <f>TRIM(online_course_student_data_1!H846)</f>
        <v>JavaScript Bootcamp</v>
      </c>
      <c r="I846" s="5" t="str">
        <f>PROPER(TRIM(online_course_student_data_1!I846))</f>
        <v>Web Development</v>
      </c>
      <c r="J846" s="22">
        <f>IF(online_course_student_data_1!J846&gt;100%,online_course_student_data_1!J846/100,online_course_student_data_1!J846)</f>
        <v>0.28000000000000003</v>
      </c>
      <c r="K846" s="11">
        <f>IF(online_course_student_data_1!K846&gt;2,online_course_student_data_1!K846/60,online_course_student_data_1!K846)</f>
        <v>1.5</v>
      </c>
      <c r="L846" s="4" t="s">
        <v>32</v>
      </c>
      <c r="M846" s="25">
        <f>IF(ISBLANK(online_course_student_data_1!M846),AVERAGE(1,5),IF(online_course_student_data_1!M846&gt;5,"5",online_course_student_data_1!M846))</f>
        <v>5</v>
      </c>
      <c r="N846" s="5">
        <f>LEN(online_course_student_data_1!N846)-LEN(SUBSTITUTE(online_course_student_data_1!N846,",",""))+1</f>
        <v>2</v>
      </c>
      <c r="O846" s="5" t="str" cm="1">
        <f t="array" ref="O846">_xlfn.IFS(OR(ISBLANK(online_course_student_data_1!F846),online_course_student_data_1!F846=0),"Unknown",AND(online_course_student_data_1!F846&gt;=18,online_course_student_data_1!F846&lt;=22),"Student",AND(online_course_student_data_1!F846&gt;=23,online_course_student_data_1!F846&lt;=30),"Early Career",AND(online_course_student_data_1!F846&gt;=31,online_course_student_data_1!F846&lt;=40),"Mid Career",online_course_student_data_1!F846&gt;=41,"Senior")</f>
        <v>Senior</v>
      </c>
      <c r="P846" s="5" t="str" cm="1">
        <f t="array" ref="P846">_xlfn.IFS(AND((J846*100)+K846&gt;0,(J846*100)+K846&lt;=5),"Low",AND((J846*100)+K846&gt;5,(J846*100)+K846&lt;=15),"Medium",(J846*100)+K846&gt;15,"High")</f>
        <v>High</v>
      </c>
      <c r="Q846" s="24"/>
    </row>
    <row r="847" spans="1:17" x14ac:dyDescent="0.25">
      <c r="A847" s="4" t="s">
        <v>3602</v>
      </c>
      <c r="B847" s="5" t="str">
        <f>TRIM(PROPER(online_course_student_data_1!$B847))</f>
        <v>Lisa Reynolds</v>
      </c>
      <c r="C847" s="4" t="str">
        <f>TRIM(CLEAN(online_course_student_data_1!$C847))</f>
        <v>donaldgarner@jackson.net</v>
      </c>
      <c r="D847" s="5" t="str">
        <f>IF(LEFT(online_course_student_data_1!$D847,1)="F","Female","Male")</f>
        <v>Male</v>
      </c>
      <c r="E847" s="4" t="str">
        <f>IF(online_course_student_data_1!$E847="us","USA",IF(online_course_student_data_1!$E847="IN","INDIA",UPPER(online_course_student_data_1!$E847)))</f>
        <v>GERMANY</v>
      </c>
      <c r="F847" s="13">
        <f>IF(OR(ISBLANK(online_course_student_data_1!F847),online_course_student_data_1!F847=0),ROUND(AVERAGE(online_course_student_data_1!F$2:F$1201),0),online_course_student_data_1!F847)</f>
        <v>28</v>
      </c>
      <c r="G847" s="10">
        <v>45062</v>
      </c>
      <c r="H847" s="5" t="str">
        <f>TRIM(online_course_student_data_1!H847)</f>
        <v>Data Visualization with R</v>
      </c>
      <c r="I847" s="5" t="str">
        <f>PROPER(TRIM(online_course_student_data_1!I847))</f>
        <v>Data Science</v>
      </c>
      <c r="J847" s="22">
        <f>IF(online_course_student_data_1!J847&gt;100%,online_course_student_data_1!J847/100,online_course_student_data_1!J847)</f>
        <v>0.56000000000000005</v>
      </c>
      <c r="K847" s="11">
        <f>IF(online_course_student_data_1!K847&gt;2,online_course_student_data_1!K847/60,online_course_student_data_1!K847)</f>
        <v>1</v>
      </c>
      <c r="L847" s="4" t="s">
        <v>32</v>
      </c>
      <c r="M847" s="25">
        <f>IF(ISBLANK(online_course_student_data_1!M847),AVERAGE(1,5),IF(online_course_student_data_1!M847&gt;5,"5",online_course_student_data_1!M847))</f>
        <v>3</v>
      </c>
      <c r="N847" s="5">
        <f>LEN(online_course_student_data_1!N847)-LEN(SUBSTITUTE(online_course_student_data_1!N847,",",""))+1</f>
        <v>8</v>
      </c>
      <c r="O847" s="5" t="str" cm="1">
        <f t="array" ref="O847">_xlfn.IFS(OR(ISBLANK(online_course_student_data_1!F847),online_course_student_data_1!F847=0),"Unknown",AND(online_course_student_data_1!F847&gt;=18,online_course_student_data_1!F847&lt;=22),"Student",AND(online_course_student_data_1!F847&gt;=23,online_course_student_data_1!F847&lt;=30),"Early Career",AND(online_course_student_data_1!F847&gt;=31,online_course_student_data_1!F847&lt;=40),"Mid Career",online_course_student_data_1!F847&gt;=41,"Senior")</f>
        <v>Early Career</v>
      </c>
      <c r="P847" s="5" t="str" cm="1">
        <f t="array" ref="P847">_xlfn.IFS(AND((J847*100)+K847&gt;0,(J847*100)+K847&lt;=5),"Low",AND((J847*100)+K847&gt;5,(J847*100)+K847&lt;=15),"Medium",(J847*100)+K847&gt;15,"High")</f>
        <v>High</v>
      </c>
      <c r="Q847" s="24"/>
    </row>
    <row r="848" spans="1:17" x14ac:dyDescent="0.25">
      <c r="A848" s="4" t="s">
        <v>3607</v>
      </c>
      <c r="B848" s="5" t="str">
        <f>TRIM(PROPER(online_course_student_data_1!$B848))</f>
        <v>Tina Vasquez</v>
      </c>
      <c r="C848" s="4" t="str">
        <f>TRIM(CLEAN(online_course_student_data_1!$C848))</f>
        <v>zcruz@gmail.com</v>
      </c>
      <c r="D848" s="5" t="str">
        <f>IF(LEFT(online_course_student_data_1!$D848,1)="F","Female","Male")</f>
        <v>Male</v>
      </c>
      <c r="E848" s="4" t="str">
        <f>IF(online_course_student_data_1!$E848="us","USA",IF(online_course_student_data_1!$E848="IN","INDIA",UPPER(online_course_student_data_1!$E848)))</f>
        <v>INDIA</v>
      </c>
      <c r="F848" s="13">
        <f>IF(OR(ISBLANK(online_course_student_data_1!F848),online_course_student_data_1!F848=0),ROUND(AVERAGE(online_course_student_data_1!F$2:F$1201),0),online_course_student_data_1!F848)</f>
        <v>16</v>
      </c>
      <c r="G848" s="10">
        <v>45262</v>
      </c>
      <c r="H848" s="5" t="str">
        <f>TRIM(online_course_student_data_1!H848)</f>
        <v>JavaScript Bootcamp</v>
      </c>
      <c r="I848" s="5" t="str">
        <f>PROPER(TRIM(online_course_student_data_1!I848))</f>
        <v>Web Development</v>
      </c>
      <c r="J848" s="22">
        <f>IF(online_course_student_data_1!J848&gt;100%,online_course_student_data_1!J848/100,online_course_student_data_1!J848)</f>
        <v>0.88</v>
      </c>
      <c r="K848" s="11">
        <f>IF(online_course_student_data_1!K848&gt;2,online_course_student_data_1!K848/60,online_course_student_data_1!K848)</f>
        <v>1</v>
      </c>
      <c r="L848" s="4" t="s">
        <v>32</v>
      </c>
      <c r="M848" s="25">
        <f>IF(ISBLANK(online_course_student_data_1!M848),AVERAGE(1,5),IF(online_course_student_data_1!M848&gt;5,"5",online_course_student_data_1!M848))</f>
        <v>2</v>
      </c>
      <c r="N848" s="5">
        <f>LEN(online_course_student_data_1!N848)-LEN(SUBSTITUTE(online_course_student_data_1!N848,",",""))+1</f>
        <v>6</v>
      </c>
      <c r="O848" s="5" t="str" cm="1">
        <f t="array" ref="O848">_xlfn.IFS(OR(ISBLANK(online_course_student_data_1!F848),online_course_student_data_1!F848=0),"Unknown",AND(online_course_student_data_1!F848&gt;=18,online_course_student_data_1!F848&lt;=22),"Student",AND(online_course_student_data_1!F848&gt;=23,online_course_student_data_1!F848&lt;=30),"Early Career",AND(online_course_student_data_1!F848&gt;=31,online_course_student_data_1!F848&lt;=40),"Mid Career",online_course_student_data_1!F848&gt;=41,"Senior")</f>
        <v>Unknown</v>
      </c>
      <c r="P848" s="5" t="str" cm="1">
        <f t="array" ref="P848">_xlfn.IFS(AND((J848*100)+K848&gt;0,(J848*100)+K848&lt;=5),"Low",AND((J848*100)+K848&gt;5,(J848*100)+K848&lt;=15),"Medium",(J848*100)+K848&gt;15,"High")</f>
        <v>High</v>
      </c>
      <c r="Q848" s="24"/>
    </row>
    <row r="849" spans="1:17" x14ac:dyDescent="0.25">
      <c r="A849" s="4" t="s">
        <v>3611</v>
      </c>
      <c r="B849" s="5" t="str">
        <f>TRIM(PROPER(online_course_student_data_1!$B849))</f>
        <v>Jim Elliott</v>
      </c>
      <c r="C849" s="4" t="str">
        <f>TRIM(CLEAN(online_course_student_data_1!$C849))</f>
        <v>austin97@odonnell.com</v>
      </c>
      <c r="D849" s="5" t="str">
        <f>IF(LEFT(online_course_student_data_1!$D849,1)="F","Female","Male")</f>
        <v>Male</v>
      </c>
      <c r="E849" s="4" t="str">
        <f>IF(online_course_student_data_1!$E849="us","USA",IF(online_course_student_data_1!$E849="IN","INDIA",UPPER(online_course_student_data_1!$E849)))</f>
        <v>INDIA</v>
      </c>
      <c r="F849" s="13">
        <f>IF(OR(ISBLANK(online_course_student_data_1!F849),online_course_student_data_1!F849=0),ROUND(AVERAGE(online_course_student_data_1!F$2:F$1201),0),online_course_student_data_1!F849)</f>
        <v>16</v>
      </c>
      <c r="G849" s="10">
        <v>45378</v>
      </c>
      <c r="H849" s="5" t="str">
        <f>TRIM(online_course_student_data_1!H849)</f>
        <v>Finance 101</v>
      </c>
      <c r="I849" s="5" t="str">
        <f>PROPER(TRIM(online_course_student_data_1!I849))</f>
        <v>Business</v>
      </c>
      <c r="J849" s="22">
        <f>IF(online_course_student_data_1!J849&gt;100%,online_course_student_data_1!J849/100,online_course_student_data_1!J849)</f>
        <v>1</v>
      </c>
      <c r="K849" s="11">
        <f>IF(online_course_student_data_1!K849&gt;2,online_course_student_data_1!K849/60,online_course_student_data_1!K849)</f>
        <v>0.75</v>
      </c>
      <c r="L849" s="4" t="s">
        <v>39</v>
      </c>
      <c r="M849" s="25">
        <f>IF(ISBLANK(online_course_student_data_1!M849),AVERAGE(1,5),IF(online_course_student_data_1!M849&gt;5,"5",online_course_student_data_1!M849))</f>
        <v>4</v>
      </c>
      <c r="N849" s="5">
        <f>LEN(online_course_student_data_1!N849)-LEN(SUBSTITUTE(online_course_student_data_1!N849,",",""))+1</f>
        <v>8</v>
      </c>
      <c r="O849" s="5" t="str" cm="1">
        <f t="array" ref="O849">_xlfn.IFS(OR(ISBLANK(online_course_student_data_1!F849),online_course_student_data_1!F849=0),"Unknown",AND(online_course_student_data_1!F849&gt;=18,online_course_student_data_1!F849&lt;=22),"Student",AND(online_course_student_data_1!F849&gt;=23,online_course_student_data_1!F849&lt;=30),"Early Career",AND(online_course_student_data_1!F849&gt;=31,online_course_student_data_1!F849&lt;=40),"Mid Career",online_course_student_data_1!F849&gt;=41,"Senior")</f>
        <v>Unknown</v>
      </c>
      <c r="P849" s="5" t="str" cm="1">
        <f t="array" ref="P849">_xlfn.IFS(AND((J849*100)+K849&gt;0,(J849*100)+K849&lt;=5),"Low",AND((J849*100)+K849&gt;5,(J849*100)+K849&lt;=15),"Medium",(J849*100)+K849&gt;15,"High")</f>
        <v>High</v>
      </c>
      <c r="Q849" s="24"/>
    </row>
    <row r="850" spans="1:17" x14ac:dyDescent="0.25">
      <c r="A850" s="4" t="s">
        <v>3616</v>
      </c>
      <c r="B850" s="5" t="str">
        <f>TRIM(PROPER(online_course_student_data_1!$B850))</f>
        <v>Christopher Mason</v>
      </c>
      <c r="C850" s="4" t="str">
        <f>TRIM(CLEAN(online_course_student_data_1!$C850))</f>
        <v>rachel86@brown.org</v>
      </c>
      <c r="D850" s="5" t="str">
        <f>IF(LEFT(online_course_student_data_1!$D850,1)="F","Female","Male")</f>
        <v>Male</v>
      </c>
      <c r="E850" s="4" t="str">
        <f>IF(online_course_student_data_1!$E850="us","USA",IF(online_course_student_data_1!$E850="IN","INDIA",UPPER(online_course_student_data_1!$E850)))</f>
        <v>UK</v>
      </c>
      <c r="F850" s="13">
        <f>IF(OR(ISBLANK(online_course_student_data_1!F850),online_course_student_data_1!F850=0),ROUND(AVERAGE(online_course_student_data_1!F$2:F$1201),0),online_course_student_data_1!F850)</f>
        <v>38</v>
      </c>
      <c r="G850" s="10">
        <v>45326</v>
      </c>
      <c r="H850" s="5" t="str">
        <f>TRIM(online_course_student_data_1!H850)</f>
        <v>React for Beginners</v>
      </c>
      <c r="I850" s="5" t="str">
        <f>PROPER(TRIM(online_course_student_data_1!I850))</f>
        <v>Web Development</v>
      </c>
      <c r="J850" s="22">
        <f>IF(online_course_student_data_1!J850&gt;100%,online_course_student_data_1!J850/100,online_course_student_data_1!J850)</f>
        <v>0.15</v>
      </c>
      <c r="K850" s="11">
        <f>IF(online_course_student_data_1!K850&gt;2,online_course_student_data_1!K850/60,online_course_student_data_1!K850)</f>
        <v>2</v>
      </c>
      <c r="L850" s="4" t="s">
        <v>39</v>
      </c>
      <c r="M850" s="25">
        <f>IF(ISBLANK(online_course_student_data_1!M850),AVERAGE(1,5),IF(online_course_student_data_1!M850&gt;5,"5",online_course_student_data_1!M850))</f>
        <v>1</v>
      </c>
      <c r="N850" s="5">
        <f>LEN(online_course_student_data_1!N850)-LEN(SUBSTITUTE(online_course_student_data_1!N850,",",""))+1</f>
        <v>5</v>
      </c>
      <c r="O850" s="5" t="str" cm="1">
        <f t="array" ref="O850">_xlfn.IFS(OR(ISBLANK(online_course_student_data_1!F850),online_course_student_data_1!F850=0),"Unknown",AND(online_course_student_data_1!F850&gt;=18,online_course_student_data_1!F850&lt;=22),"Student",AND(online_course_student_data_1!F850&gt;=23,online_course_student_data_1!F850&lt;=30),"Early Career",AND(online_course_student_data_1!F850&gt;=31,online_course_student_data_1!F850&lt;=40),"Mid Career",online_course_student_data_1!F850&gt;=41,"Senior")</f>
        <v>Mid Career</v>
      </c>
      <c r="P850" s="5" t="str" cm="1">
        <f t="array" ref="P850">_xlfn.IFS(AND((J850*100)+K850&gt;0,(J850*100)+K850&lt;=5),"Low",AND((J850*100)+K850&gt;5,(J850*100)+K850&lt;=15),"Medium",(J850*100)+K850&gt;15,"High")</f>
        <v>High</v>
      </c>
      <c r="Q850" s="24"/>
    </row>
    <row r="851" spans="1:17" x14ac:dyDescent="0.25">
      <c r="A851" s="4" t="s">
        <v>3620</v>
      </c>
      <c r="B851" s="5" t="str">
        <f>TRIM(PROPER(online_course_student_data_1!$B851))</f>
        <v>Richard Barrett</v>
      </c>
      <c r="C851" s="4" t="str">
        <f>TRIM(CLEAN(online_course_student_data_1!$C851))</f>
        <v>hendricksdeanna@yahoo.com</v>
      </c>
      <c r="D851" s="5" t="str">
        <f>IF(LEFT(online_course_student_data_1!$D851,1)="F","Female","Male")</f>
        <v>Male</v>
      </c>
      <c r="E851" s="4" t="str">
        <f>IF(online_course_student_data_1!$E851="us","USA",IF(online_course_student_data_1!$E851="IN","INDIA",UPPER(online_course_student_data_1!$E851)))</f>
        <v>INDIA</v>
      </c>
      <c r="F851" s="13">
        <f>IF(OR(ISBLANK(online_course_student_data_1!F851),online_course_student_data_1!F851=0),ROUND(AVERAGE(online_course_student_data_1!F$2:F$1201),0),online_course_student_data_1!F851)</f>
        <v>16</v>
      </c>
      <c r="G851" s="10">
        <v>45185</v>
      </c>
      <c r="H851" s="5" t="str">
        <f>TRIM(online_course_student_data_1!H851)</f>
        <v>Python for Data Science</v>
      </c>
      <c r="I851" s="5" t="str">
        <f>PROPER(TRIM(online_course_student_data_1!I851))</f>
        <v>Data Science</v>
      </c>
      <c r="J851" s="22">
        <f>IF(online_course_student_data_1!J851&gt;100%,online_course_student_data_1!J851/100,online_course_student_data_1!J851)</f>
        <v>0.7</v>
      </c>
      <c r="K851" s="11">
        <f>IF(online_course_student_data_1!K851&gt;2,online_course_student_data_1!K851/60,online_course_student_data_1!K851)</f>
        <v>2</v>
      </c>
      <c r="L851" s="4" t="s">
        <v>39</v>
      </c>
      <c r="M851" s="25">
        <f>IF(ISBLANK(online_course_student_data_1!M851),AVERAGE(1,5),IF(online_course_student_data_1!M851&gt;5,"5",online_course_student_data_1!M851))</f>
        <v>3</v>
      </c>
      <c r="N851" s="5">
        <f>LEN(online_course_student_data_1!N851)-LEN(SUBSTITUTE(online_course_student_data_1!N851,",",""))+1</f>
        <v>2</v>
      </c>
      <c r="O851" s="5" t="str" cm="1">
        <f t="array" ref="O851">_xlfn.IFS(OR(ISBLANK(online_course_student_data_1!F851),online_course_student_data_1!F851=0),"Unknown",AND(online_course_student_data_1!F851&gt;=18,online_course_student_data_1!F851&lt;=22),"Student",AND(online_course_student_data_1!F851&gt;=23,online_course_student_data_1!F851&lt;=30),"Early Career",AND(online_course_student_data_1!F851&gt;=31,online_course_student_data_1!F851&lt;=40),"Mid Career",online_course_student_data_1!F851&gt;=41,"Senior")</f>
        <v>Unknown</v>
      </c>
      <c r="P851" s="5" t="str" cm="1">
        <f t="array" ref="P851">_xlfn.IFS(AND((J851*100)+K851&gt;0,(J851*100)+K851&lt;=5),"Low",AND((J851*100)+K851&gt;5,(J851*100)+K851&lt;=15),"Medium",(J851*100)+K851&gt;15,"High")</f>
        <v>High</v>
      </c>
      <c r="Q851" s="24"/>
    </row>
    <row r="852" spans="1:17" x14ac:dyDescent="0.25">
      <c r="A852" s="4" t="s">
        <v>3625</v>
      </c>
      <c r="B852" s="5" t="str">
        <f>TRIM(PROPER(online_course_student_data_1!$B852))</f>
        <v>Katie Hopkins</v>
      </c>
      <c r="C852" s="4" t="str">
        <f>TRIM(CLEAN(online_course_student_data_1!$C852))</f>
        <v>heidichapman@hotmail.com</v>
      </c>
      <c r="D852" s="5" t="str">
        <f>IF(LEFT(online_course_student_data_1!$D852,1)="F","Female","Male")</f>
        <v>Female</v>
      </c>
      <c r="E852" s="4" t="str">
        <f>IF(online_course_student_data_1!$E852="us","USA",IF(online_course_student_data_1!$E852="IN","INDIA",UPPER(online_course_student_data_1!$E852)))</f>
        <v>INDIA</v>
      </c>
      <c r="F852" s="13">
        <f>IF(OR(ISBLANK(online_course_student_data_1!F852),online_course_student_data_1!F852=0),ROUND(AVERAGE(online_course_student_data_1!F$2:F$1201),0),online_course_student_data_1!F852)</f>
        <v>16</v>
      </c>
      <c r="G852" s="10">
        <v>45508</v>
      </c>
      <c r="H852" s="5" t="str">
        <f>TRIM(online_course_student_data_1!H852)</f>
        <v>Python for Data Science</v>
      </c>
      <c r="I852" s="5" t="str">
        <f>PROPER(TRIM(online_course_student_data_1!I852))</f>
        <v>Data Science</v>
      </c>
      <c r="J852" s="22">
        <f>IF(online_course_student_data_1!J852&gt;100%,online_course_student_data_1!J852/100,online_course_student_data_1!J852)</f>
        <v>0.51</v>
      </c>
      <c r="K852" s="11">
        <f>IF(online_course_student_data_1!K852&gt;2,online_course_student_data_1!K852/60,online_course_student_data_1!K852)</f>
        <v>2</v>
      </c>
      <c r="L852" s="4" t="s">
        <v>32</v>
      </c>
      <c r="M852" s="25">
        <f>IF(ISBLANK(online_course_student_data_1!M852),AVERAGE(1,5),IF(online_course_student_data_1!M852&gt;5,"5",online_course_student_data_1!M852))</f>
        <v>3</v>
      </c>
      <c r="N852" s="5">
        <f>LEN(online_course_student_data_1!N852)-LEN(SUBSTITUTE(online_course_student_data_1!N852,",",""))+1</f>
        <v>7</v>
      </c>
      <c r="O852" s="5" t="str" cm="1">
        <f t="array" ref="O852">_xlfn.IFS(OR(ISBLANK(online_course_student_data_1!F852),online_course_student_data_1!F852=0),"Unknown",AND(online_course_student_data_1!F852&gt;=18,online_course_student_data_1!F852&lt;=22),"Student",AND(online_course_student_data_1!F852&gt;=23,online_course_student_data_1!F852&lt;=30),"Early Career",AND(online_course_student_data_1!F852&gt;=31,online_course_student_data_1!F852&lt;=40),"Mid Career",online_course_student_data_1!F852&gt;=41,"Senior")</f>
        <v>Unknown</v>
      </c>
      <c r="P852" s="5" t="str" cm="1">
        <f t="array" ref="P852">_xlfn.IFS(AND((J852*100)+K852&gt;0,(J852*100)+K852&lt;=5),"Low",AND((J852*100)+K852&gt;5,(J852*100)+K852&lt;=15),"Medium",(J852*100)+K852&gt;15,"High")</f>
        <v>High</v>
      </c>
      <c r="Q852" s="24"/>
    </row>
    <row r="853" spans="1:17" x14ac:dyDescent="0.25">
      <c r="A853" s="4" t="s">
        <v>3629</v>
      </c>
      <c r="B853" s="5" t="str">
        <f>TRIM(PROPER(online_course_student_data_1!$B853))</f>
        <v>Allen Quinn</v>
      </c>
      <c r="C853" s="4" t="str">
        <f>TRIM(CLEAN(online_course_student_data_1!$C853))</f>
        <v>ortegavictor@alvarez.com</v>
      </c>
      <c r="D853" s="5" t="str">
        <f>IF(LEFT(online_course_student_data_1!$D853,1)="F","Female","Male")</f>
        <v>Male</v>
      </c>
      <c r="E853" s="4" t="str">
        <f>IF(online_course_student_data_1!$E853="us","USA",IF(online_course_student_data_1!$E853="IN","INDIA",UPPER(online_course_student_data_1!$E853)))</f>
        <v>CANADA</v>
      </c>
      <c r="F853" s="13">
        <f>IF(OR(ISBLANK(online_course_student_data_1!F853),online_course_student_data_1!F853=0),ROUND(AVERAGE(online_course_student_data_1!F$2:F$1201),0),online_course_student_data_1!F853)</f>
        <v>16</v>
      </c>
      <c r="G853" s="10">
        <v>45198</v>
      </c>
      <c r="H853" s="5" t="str">
        <f>TRIM(online_course_student_data_1!H853)</f>
        <v>Data Visualization with R</v>
      </c>
      <c r="I853" s="5" t="str">
        <f>PROPER(TRIM(online_course_student_data_1!I853))</f>
        <v>Data Science</v>
      </c>
      <c r="J853" s="22">
        <f>IF(online_course_student_data_1!J853&gt;100%,online_course_student_data_1!J853/100,online_course_student_data_1!J853)</f>
        <v>0.45</v>
      </c>
      <c r="K853" s="11">
        <f>IF(online_course_student_data_1!K853&gt;2,online_course_student_data_1!K853/60,online_course_student_data_1!K853)</f>
        <v>1.5</v>
      </c>
      <c r="L853" s="4" t="s">
        <v>39</v>
      </c>
      <c r="M853" s="25">
        <f>IF(ISBLANK(online_course_student_data_1!M853),AVERAGE(1,5),IF(online_course_student_data_1!M853&gt;5,"5",online_course_student_data_1!M853))</f>
        <v>4</v>
      </c>
      <c r="N853" s="5">
        <f>LEN(online_course_student_data_1!N853)-LEN(SUBSTITUTE(online_course_student_data_1!N853,",",""))+1</f>
        <v>1</v>
      </c>
      <c r="O853" s="5" t="str" cm="1">
        <f t="array" ref="O853">_xlfn.IFS(OR(ISBLANK(online_course_student_data_1!F853),online_course_student_data_1!F853=0),"Unknown",AND(online_course_student_data_1!F853&gt;=18,online_course_student_data_1!F853&lt;=22),"Student",AND(online_course_student_data_1!F853&gt;=23,online_course_student_data_1!F853&lt;=30),"Early Career",AND(online_course_student_data_1!F853&gt;=31,online_course_student_data_1!F853&lt;=40),"Mid Career",online_course_student_data_1!F853&gt;=41,"Senior")</f>
        <v>Unknown</v>
      </c>
      <c r="P853" s="5" t="str" cm="1">
        <f t="array" ref="P853">_xlfn.IFS(AND((J853*100)+K853&gt;0,(J853*100)+K853&lt;=5),"Low",AND((J853*100)+K853&gt;5,(J853*100)+K853&lt;=15),"Medium",(J853*100)+K853&gt;15,"High")</f>
        <v>High</v>
      </c>
      <c r="Q853" s="24"/>
    </row>
    <row r="854" spans="1:17" x14ac:dyDescent="0.25">
      <c r="A854" s="4" t="s">
        <v>3632</v>
      </c>
      <c r="B854" s="5" t="str">
        <f>TRIM(PROPER(online_course_student_data_1!$B854))</f>
        <v>Nicole Fisher</v>
      </c>
      <c r="C854" s="4" t="str">
        <f>TRIM(CLEAN(online_course_student_data_1!$C854))</f>
        <v>salazardanny@jones.com</v>
      </c>
      <c r="D854" s="5" t="str">
        <f>IF(LEFT(online_course_student_data_1!$D854,1)="F","Female","Male")</f>
        <v>Male</v>
      </c>
      <c r="E854" s="4" t="str">
        <f>IF(online_course_student_data_1!$E854="us","USA",IF(online_course_student_data_1!$E854="IN","INDIA",UPPER(online_course_student_data_1!$E854)))</f>
        <v>INDIA</v>
      </c>
      <c r="F854" s="13">
        <f>IF(OR(ISBLANK(online_course_student_data_1!F854),online_course_student_data_1!F854=0),ROUND(AVERAGE(online_course_student_data_1!F$2:F$1201),0),online_course_student_data_1!F854)</f>
        <v>32</v>
      </c>
      <c r="G854" s="10">
        <v>44821</v>
      </c>
      <c r="H854" s="5" t="str">
        <f>TRIM(online_course_student_data_1!H854)</f>
        <v>React for Beginners</v>
      </c>
      <c r="I854" s="5" t="str">
        <f>PROPER(TRIM(online_course_student_data_1!I854))</f>
        <v>Web Development</v>
      </c>
      <c r="J854" s="22">
        <f>IF(online_course_student_data_1!J854&gt;100%,online_course_student_data_1!J854/100,online_course_student_data_1!J854)</f>
        <v>0.75</v>
      </c>
      <c r="K854" s="11">
        <f>IF(online_course_student_data_1!K854&gt;2,online_course_student_data_1!K854/60,online_course_student_data_1!K854)</f>
        <v>1.5</v>
      </c>
      <c r="L854" s="4" t="s">
        <v>32</v>
      </c>
      <c r="M854" s="25">
        <f>IF(ISBLANK(online_course_student_data_1!M854),AVERAGE(1,5),IF(online_course_student_data_1!M854&gt;5,"5",online_course_student_data_1!M854))</f>
        <v>5</v>
      </c>
      <c r="N854" s="5">
        <f>LEN(online_course_student_data_1!N854)-LEN(SUBSTITUTE(online_course_student_data_1!N854,",",""))+1</f>
        <v>2</v>
      </c>
      <c r="O854" s="5" t="str" cm="1">
        <f t="array" ref="O854">_xlfn.IFS(OR(ISBLANK(online_course_student_data_1!F854),online_course_student_data_1!F854=0),"Unknown",AND(online_course_student_data_1!F854&gt;=18,online_course_student_data_1!F854&lt;=22),"Student",AND(online_course_student_data_1!F854&gt;=23,online_course_student_data_1!F854&lt;=30),"Early Career",AND(online_course_student_data_1!F854&gt;=31,online_course_student_data_1!F854&lt;=40),"Mid Career",online_course_student_data_1!F854&gt;=41,"Senior")</f>
        <v>Mid Career</v>
      </c>
      <c r="P854" s="5" t="str" cm="1">
        <f t="array" ref="P854">_xlfn.IFS(AND((J854*100)+K854&gt;0,(J854*100)+K854&lt;=5),"Low",AND((J854*100)+K854&gt;5,(J854*100)+K854&lt;=15),"Medium",(J854*100)+K854&gt;15,"High")</f>
        <v>High</v>
      </c>
      <c r="Q854" s="24"/>
    </row>
    <row r="855" spans="1:17" x14ac:dyDescent="0.25">
      <c r="A855" s="4" t="s">
        <v>3637</v>
      </c>
      <c r="B855" s="5" t="str">
        <f>TRIM(PROPER(online_course_student_data_1!$B855))</f>
        <v>William Berry</v>
      </c>
      <c r="C855" s="4" t="str">
        <f>TRIM(CLEAN(online_course_student_data_1!$C855))</f>
        <v>johnnykim@perez-harmon.biz</v>
      </c>
      <c r="D855" s="5" t="str">
        <f>IF(LEFT(online_course_student_data_1!$D855,1)="F","Female","Male")</f>
        <v>Male</v>
      </c>
      <c r="E855" s="4" t="str">
        <f>IF(online_course_student_data_1!$E855="us","USA",IF(online_course_student_data_1!$E855="IN","INDIA",UPPER(online_course_student_data_1!$E855)))</f>
        <v>CANADA</v>
      </c>
      <c r="F855" s="13">
        <f>IF(OR(ISBLANK(online_course_student_data_1!F855),online_course_student_data_1!F855=0),ROUND(AVERAGE(online_course_student_data_1!F$2:F$1201),0),online_course_student_data_1!F855)</f>
        <v>16</v>
      </c>
      <c r="G855" s="10">
        <v>44958</v>
      </c>
      <c r="H855" s="5" t="str">
        <f>TRIM(online_course_student_data_1!H855)</f>
        <v>Startup Strategy</v>
      </c>
      <c r="I855" s="5" t="str">
        <f>PROPER(TRIM(online_course_student_data_1!I855))</f>
        <v>Business</v>
      </c>
      <c r="J855" s="22">
        <f>IF(online_course_student_data_1!J855&gt;100%,online_course_student_data_1!J855/100,online_course_student_data_1!J855)</f>
        <v>0.06</v>
      </c>
      <c r="K855" s="11">
        <f>IF(online_course_student_data_1!K855&gt;2,online_course_student_data_1!K855/60,online_course_student_data_1!K855)</f>
        <v>2</v>
      </c>
      <c r="L855" s="4" t="s">
        <v>39</v>
      </c>
      <c r="M855" s="25">
        <f>IF(ISBLANK(online_course_student_data_1!M855),AVERAGE(1,5),IF(online_course_student_data_1!M855&gt;5,"5",online_course_student_data_1!M855))</f>
        <v>5</v>
      </c>
      <c r="N855" s="5">
        <f>LEN(online_course_student_data_1!N855)-LEN(SUBSTITUTE(online_course_student_data_1!N855,",",""))+1</f>
        <v>4</v>
      </c>
      <c r="O855" s="5" t="str" cm="1">
        <f t="array" ref="O855">_xlfn.IFS(OR(ISBLANK(online_course_student_data_1!F855),online_course_student_data_1!F855=0),"Unknown",AND(online_course_student_data_1!F855&gt;=18,online_course_student_data_1!F855&lt;=22),"Student",AND(online_course_student_data_1!F855&gt;=23,online_course_student_data_1!F855&lt;=30),"Early Career",AND(online_course_student_data_1!F855&gt;=31,online_course_student_data_1!F855&lt;=40),"Mid Career",online_course_student_data_1!F855&gt;=41,"Senior")</f>
        <v>Unknown</v>
      </c>
      <c r="P855" s="5" t="str" cm="1">
        <f t="array" ref="P855">_xlfn.IFS(AND((J855*100)+K855&gt;0,(J855*100)+K855&lt;=5),"Low",AND((J855*100)+K855&gt;5,(J855*100)+K855&lt;=15),"Medium",(J855*100)+K855&gt;15,"High")</f>
        <v>Medium</v>
      </c>
      <c r="Q855" s="24"/>
    </row>
    <row r="856" spans="1:17" x14ac:dyDescent="0.25">
      <c r="A856" s="4" t="s">
        <v>3641</v>
      </c>
      <c r="B856" s="5" t="str">
        <f>TRIM(PROPER(online_course_student_data_1!$B856))</f>
        <v>Lori Barnett</v>
      </c>
      <c r="C856" s="4" t="str">
        <f>TRIM(CLEAN(online_course_student_data_1!$C856))</f>
        <v>patrickpatricia@schroeder-carroll.com</v>
      </c>
      <c r="D856" s="5" t="str">
        <f>IF(LEFT(online_course_student_data_1!$D856,1)="F","Female","Male")</f>
        <v>Male</v>
      </c>
      <c r="E856" s="4" t="str">
        <f>IF(online_course_student_data_1!$E856="us","USA",IF(online_course_student_data_1!$E856="IN","INDIA",UPPER(online_course_student_data_1!$E856)))</f>
        <v>USA</v>
      </c>
      <c r="F856" s="13">
        <f>IF(OR(ISBLANK(online_course_student_data_1!F856),online_course_student_data_1!F856=0),ROUND(AVERAGE(online_course_student_data_1!F$2:F$1201),0),online_course_student_data_1!F856)</f>
        <v>16</v>
      </c>
      <c r="G856" s="10">
        <v>45450</v>
      </c>
      <c r="H856" s="5" t="str">
        <f>TRIM(online_course_student_data_1!H856)</f>
        <v>HTML &amp; CSS Basics</v>
      </c>
      <c r="I856" s="5" t="str">
        <f>PROPER(TRIM(online_course_student_data_1!I856))</f>
        <v>Web Development</v>
      </c>
      <c r="J856" s="22">
        <f>IF(online_course_student_data_1!J856&gt;100%,online_course_student_data_1!J856/100,online_course_student_data_1!J856)</f>
        <v>0.73</v>
      </c>
      <c r="K856" s="11">
        <f>IF(online_course_student_data_1!K856&gt;2,online_course_student_data_1!K856/60,online_course_student_data_1!K856)</f>
        <v>2</v>
      </c>
      <c r="L856" s="4" t="s">
        <v>39</v>
      </c>
      <c r="M856" s="25">
        <f>IF(ISBLANK(online_course_student_data_1!M856),AVERAGE(1,5),IF(online_course_student_data_1!M856&gt;5,"5",online_course_student_data_1!M856))</f>
        <v>5</v>
      </c>
      <c r="N856" s="5">
        <f>LEN(online_course_student_data_1!N856)-LEN(SUBSTITUTE(online_course_student_data_1!N856,",",""))+1</f>
        <v>4</v>
      </c>
      <c r="O856" s="5" t="str" cm="1">
        <f t="array" ref="O856">_xlfn.IFS(OR(ISBLANK(online_course_student_data_1!F856),online_course_student_data_1!F856=0),"Unknown",AND(online_course_student_data_1!F856&gt;=18,online_course_student_data_1!F856&lt;=22),"Student",AND(online_course_student_data_1!F856&gt;=23,online_course_student_data_1!F856&lt;=30),"Early Career",AND(online_course_student_data_1!F856&gt;=31,online_course_student_data_1!F856&lt;=40),"Mid Career",online_course_student_data_1!F856&gt;=41,"Senior")</f>
        <v>Unknown</v>
      </c>
      <c r="P856" s="5" t="str" cm="1">
        <f t="array" ref="P856">_xlfn.IFS(AND((J856*100)+K856&gt;0,(J856*100)+K856&lt;=5),"Low",AND((J856*100)+K856&gt;5,(J856*100)+K856&lt;=15),"Medium",(J856*100)+K856&gt;15,"High")</f>
        <v>High</v>
      </c>
      <c r="Q856" s="24"/>
    </row>
    <row r="857" spans="1:17" x14ac:dyDescent="0.25">
      <c r="A857" s="4" t="s">
        <v>3645</v>
      </c>
      <c r="B857" s="5" t="str">
        <f>TRIM(PROPER(online_course_student_data_1!$B857))</f>
        <v>Maria Crawford</v>
      </c>
      <c r="C857" s="4" t="str">
        <f>TRIM(CLEAN(online_course_student_data_1!$C857))</f>
        <v>wmason@yoder.info</v>
      </c>
      <c r="D857" s="5" t="str">
        <f>IF(LEFT(online_course_student_data_1!$D857,1)="F","Female","Male")</f>
        <v>Male</v>
      </c>
      <c r="E857" s="4" t="str">
        <f>IF(online_course_student_data_1!$E857="us","USA",IF(online_course_student_data_1!$E857="IN","INDIA",UPPER(online_course_student_data_1!$E857)))</f>
        <v>INDIA</v>
      </c>
      <c r="F857" s="13">
        <f>IF(OR(ISBLANK(online_course_student_data_1!F857),online_course_student_data_1!F857=0),ROUND(AVERAGE(online_course_student_data_1!F$2:F$1201),0),online_course_student_data_1!F857)</f>
        <v>37</v>
      </c>
      <c r="G857" s="10">
        <v>45187</v>
      </c>
      <c r="H857" s="5" t="str">
        <f>TRIM(online_course_student_data_1!H857)</f>
        <v>JavaScript Bootcamp</v>
      </c>
      <c r="I857" s="5" t="str">
        <f>PROPER(TRIM(online_course_student_data_1!I857))</f>
        <v>Web Development</v>
      </c>
      <c r="J857" s="22">
        <f>IF(online_course_student_data_1!J857&gt;100%,online_course_student_data_1!J857/100,online_course_student_data_1!J857)</f>
        <v>0.28999999999999998</v>
      </c>
      <c r="K857" s="11">
        <f>IF(online_course_student_data_1!K857&gt;2,online_course_student_data_1!K857/60,online_course_student_data_1!K857)</f>
        <v>0.75</v>
      </c>
      <c r="L857" s="4" t="s">
        <v>32</v>
      </c>
      <c r="M857" s="25">
        <f>IF(ISBLANK(online_course_student_data_1!M857),AVERAGE(1,5),IF(online_course_student_data_1!M857&gt;5,"5",online_course_student_data_1!M857))</f>
        <v>3</v>
      </c>
      <c r="N857" s="5">
        <f>LEN(online_course_student_data_1!N857)-LEN(SUBSTITUTE(online_course_student_data_1!N857,",",""))+1</f>
        <v>5</v>
      </c>
      <c r="O857" s="5" t="str" cm="1">
        <f t="array" ref="O857">_xlfn.IFS(OR(ISBLANK(online_course_student_data_1!F857),online_course_student_data_1!F857=0),"Unknown",AND(online_course_student_data_1!F857&gt;=18,online_course_student_data_1!F857&lt;=22),"Student",AND(online_course_student_data_1!F857&gt;=23,online_course_student_data_1!F857&lt;=30),"Early Career",AND(online_course_student_data_1!F857&gt;=31,online_course_student_data_1!F857&lt;=40),"Mid Career",online_course_student_data_1!F857&gt;=41,"Senior")</f>
        <v>Mid Career</v>
      </c>
      <c r="P857" s="5" t="str" cm="1">
        <f t="array" ref="P857">_xlfn.IFS(AND((J857*100)+K857&gt;0,(J857*100)+K857&lt;=5),"Low",AND((J857*100)+K857&gt;5,(J857*100)+K857&lt;=15),"Medium",(J857*100)+K857&gt;15,"High")</f>
        <v>High</v>
      </c>
      <c r="Q857" s="24"/>
    </row>
    <row r="858" spans="1:17" x14ac:dyDescent="0.25">
      <c r="A858" s="4" t="s">
        <v>3650</v>
      </c>
      <c r="B858" s="5" t="str">
        <f>TRIM(PROPER(online_course_student_data_1!$B858))</f>
        <v>Bethany Holmes</v>
      </c>
      <c r="C858" s="4" t="str">
        <f>TRIM(CLEAN(online_course_student_data_1!$C858))</f>
        <v>jimenezbrett@rivera.com</v>
      </c>
      <c r="D858" s="5" t="str">
        <f>IF(LEFT(online_course_student_data_1!$D858,1)="F","Female","Male")</f>
        <v>Male</v>
      </c>
      <c r="E858" s="4" t="str">
        <f>IF(online_course_student_data_1!$E858="us","USA",IF(online_course_student_data_1!$E858="IN","INDIA",UPPER(online_course_student_data_1!$E858)))</f>
        <v>UK</v>
      </c>
      <c r="F858" s="13">
        <f>IF(OR(ISBLANK(online_course_student_data_1!F858),online_course_student_data_1!F858=0),ROUND(AVERAGE(online_course_student_data_1!F$2:F$1201),0),online_course_student_data_1!F858)</f>
        <v>34</v>
      </c>
      <c r="G858" s="10">
        <v>45322</v>
      </c>
      <c r="H858" s="5" t="str">
        <f>TRIM(online_course_student_data_1!H858)</f>
        <v>Digital Marketing 101</v>
      </c>
      <c r="I858" s="5" t="str">
        <f>PROPER(TRIM(online_course_student_data_1!I858))</f>
        <v>Marketing</v>
      </c>
      <c r="J858" s="22">
        <f>IF(online_course_student_data_1!J858&gt;100%,online_course_student_data_1!J858/100,online_course_student_data_1!J858)</f>
        <v>0.03</v>
      </c>
      <c r="K858" s="11">
        <f>IF(online_course_student_data_1!K858&gt;2,online_course_student_data_1!K858/60,online_course_student_data_1!K858)</f>
        <v>2</v>
      </c>
      <c r="L858" s="4" t="s">
        <v>32</v>
      </c>
      <c r="M858" s="25">
        <f>IF(ISBLANK(online_course_student_data_1!M858),AVERAGE(1,5),IF(online_course_student_data_1!M858&gt;5,"5",online_course_student_data_1!M858))</f>
        <v>3</v>
      </c>
      <c r="N858" s="5">
        <f>LEN(online_course_student_data_1!N858)-LEN(SUBSTITUTE(online_course_student_data_1!N858,",",""))+1</f>
        <v>1</v>
      </c>
      <c r="O858" s="5" t="str" cm="1">
        <f t="array" ref="O858">_xlfn.IFS(OR(ISBLANK(online_course_student_data_1!F858),online_course_student_data_1!F858=0),"Unknown",AND(online_course_student_data_1!F858&gt;=18,online_course_student_data_1!F858&lt;=22),"Student",AND(online_course_student_data_1!F858&gt;=23,online_course_student_data_1!F858&lt;=30),"Early Career",AND(online_course_student_data_1!F858&gt;=31,online_course_student_data_1!F858&lt;=40),"Mid Career",online_course_student_data_1!F858&gt;=41,"Senior")</f>
        <v>Mid Career</v>
      </c>
      <c r="P858" s="5" t="str" cm="1">
        <f t="array" ref="P858">_xlfn.IFS(AND((J858*100)+K858&gt;0,(J858*100)+K858&lt;=5),"Low",AND((J858*100)+K858&gt;5,(J858*100)+K858&lt;=15),"Medium",(J858*100)+K858&gt;15,"High")</f>
        <v>Low</v>
      </c>
      <c r="Q858" s="24"/>
    </row>
    <row r="859" spans="1:17" x14ac:dyDescent="0.25">
      <c r="A859" s="4" t="s">
        <v>3653</v>
      </c>
      <c r="B859" s="5" t="str">
        <f>TRIM(PROPER(online_course_student_data_1!$B859))</f>
        <v>Tracy Jones</v>
      </c>
      <c r="C859" s="4" t="str">
        <f>TRIM(CLEAN(online_course_student_data_1!$C859))</f>
        <v>reginald08@snow.com</v>
      </c>
      <c r="D859" s="5" t="str">
        <f>IF(LEFT(online_course_student_data_1!$D859,1)="F","Female","Male")</f>
        <v>Male</v>
      </c>
      <c r="E859" s="4" t="str">
        <f>IF(online_course_student_data_1!$E859="us","USA",IF(online_course_student_data_1!$E859="IN","INDIA",UPPER(online_course_student_data_1!$E859)))</f>
        <v>USA</v>
      </c>
      <c r="F859" s="13">
        <f>IF(OR(ISBLANK(online_course_student_data_1!F859),online_course_student_data_1!F859=0),ROUND(AVERAGE(online_course_student_data_1!F$2:F$1201),0),online_course_student_data_1!F859)</f>
        <v>29</v>
      </c>
      <c r="G859" s="10">
        <v>45028</v>
      </c>
      <c r="H859" s="5" t="str">
        <f>TRIM(online_course_student_data_1!H859)</f>
        <v>Data Visualization with R</v>
      </c>
      <c r="I859" s="5" t="str">
        <f>PROPER(TRIM(online_course_student_data_1!I859))</f>
        <v>Data Science</v>
      </c>
      <c r="J859" s="22">
        <f>IF(online_course_student_data_1!J859&gt;100%,online_course_student_data_1!J859/100,online_course_student_data_1!J859)</f>
        <v>0.63</v>
      </c>
      <c r="K859" s="11">
        <f>IF(online_course_student_data_1!K859&gt;2,online_course_student_data_1!K859/60,online_course_student_data_1!K859)</f>
        <v>2</v>
      </c>
      <c r="L859" s="4" t="s">
        <v>39</v>
      </c>
      <c r="M859" s="25">
        <f>IF(ISBLANK(online_course_student_data_1!M859),AVERAGE(1,5),IF(online_course_student_data_1!M859&gt;5,"5",online_course_student_data_1!M859))</f>
        <v>3</v>
      </c>
      <c r="N859" s="5">
        <f>LEN(online_course_student_data_1!N859)-LEN(SUBSTITUTE(online_course_student_data_1!N859,",",""))+1</f>
        <v>2</v>
      </c>
      <c r="O859" s="5" t="str" cm="1">
        <f t="array" ref="O859">_xlfn.IFS(OR(ISBLANK(online_course_student_data_1!F859),online_course_student_data_1!F859=0),"Unknown",AND(online_course_student_data_1!F859&gt;=18,online_course_student_data_1!F859&lt;=22),"Student",AND(online_course_student_data_1!F859&gt;=23,online_course_student_data_1!F859&lt;=30),"Early Career",AND(online_course_student_data_1!F859&gt;=31,online_course_student_data_1!F859&lt;=40),"Mid Career",online_course_student_data_1!F859&gt;=41,"Senior")</f>
        <v>Early Career</v>
      </c>
      <c r="P859" s="5" t="str" cm="1">
        <f t="array" ref="P859">_xlfn.IFS(AND((J859*100)+K859&gt;0,(J859*100)+K859&lt;=5),"Low",AND((J859*100)+K859&gt;5,(J859*100)+K859&lt;=15),"Medium",(J859*100)+K859&gt;15,"High")</f>
        <v>High</v>
      </c>
      <c r="Q859" s="24"/>
    </row>
    <row r="860" spans="1:17" x14ac:dyDescent="0.25">
      <c r="A860" s="4" t="s">
        <v>3657</v>
      </c>
      <c r="B860" s="5" t="str">
        <f>TRIM(PROPER(online_course_student_data_1!$B860))</f>
        <v>George Hubbard</v>
      </c>
      <c r="C860" s="4" t="str">
        <f>TRIM(CLEAN(online_course_student_data_1!$C860))</f>
        <v>amygross@gaines.org</v>
      </c>
      <c r="D860" s="5" t="str">
        <f>IF(LEFT(online_course_student_data_1!$D860,1)="F","Female","Male")</f>
        <v>Female</v>
      </c>
      <c r="E860" s="4" t="str">
        <f>IF(online_course_student_data_1!$E860="us","USA",IF(online_course_student_data_1!$E860="IN","INDIA",UPPER(online_course_student_data_1!$E860)))</f>
        <v>INDIA</v>
      </c>
      <c r="F860" s="13">
        <f>IF(OR(ISBLANK(online_course_student_data_1!F860),online_course_student_data_1!F860=0),ROUND(AVERAGE(online_course_student_data_1!F$2:F$1201),0),online_course_student_data_1!F860)</f>
        <v>16</v>
      </c>
      <c r="G860" s="10">
        <v>45672</v>
      </c>
      <c r="H860" s="5" t="str">
        <f>TRIM(online_course_student_data_1!H860)</f>
        <v>Machine Learning A-Z</v>
      </c>
      <c r="I860" s="5" t="str">
        <f>PROPER(TRIM(online_course_student_data_1!I860))</f>
        <v>Data Science</v>
      </c>
      <c r="J860" s="22">
        <f>IF(online_course_student_data_1!J860&gt;100%,online_course_student_data_1!J860/100,online_course_student_data_1!J860)</f>
        <v>0.57999999999999996</v>
      </c>
      <c r="K860" s="11">
        <f>IF(online_course_student_data_1!K860&gt;2,online_course_student_data_1!K860/60,online_course_student_data_1!K860)</f>
        <v>0.75</v>
      </c>
      <c r="L860" s="4" t="s">
        <v>39</v>
      </c>
      <c r="M860" s="25">
        <f>IF(ISBLANK(online_course_student_data_1!M860),AVERAGE(1,5),IF(online_course_student_data_1!M860&gt;5,"5",online_course_student_data_1!M860))</f>
        <v>3</v>
      </c>
      <c r="N860" s="5">
        <f>LEN(online_course_student_data_1!N860)-LEN(SUBSTITUTE(online_course_student_data_1!N860,",",""))+1</f>
        <v>3</v>
      </c>
      <c r="O860" s="5" t="str" cm="1">
        <f t="array" ref="O860">_xlfn.IFS(OR(ISBLANK(online_course_student_data_1!F860),online_course_student_data_1!F860=0),"Unknown",AND(online_course_student_data_1!F860&gt;=18,online_course_student_data_1!F860&lt;=22),"Student",AND(online_course_student_data_1!F860&gt;=23,online_course_student_data_1!F860&lt;=30),"Early Career",AND(online_course_student_data_1!F860&gt;=31,online_course_student_data_1!F860&lt;=40),"Mid Career",online_course_student_data_1!F860&gt;=41,"Senior")</f>
        <v>Unknown</v>
      </c>
      <c r="P860" s="5" t="str" cm="1">
        <f t="array" ref="P860">_xlfn.IFS(AND((J860*100)+K860&gt;0,(J860*100)+K860&lt;=5),"Low",AND((J860*100)+K860&gt;5,(J860*100)+K860&lt;=15),"Medium",(J860*100)+K860&gt;15,"High")</f>
        <v>High</v>
      </c>
      <c r="Q860" s="24"/>
    </row>
    <row r="861" spans="1:17" x14ac:dyDescent="0.25">
      <c r="A861" s="4" t="s">
        <v>3661</v>
      </c>
      <c r="B861" s="5" t="str">
        <f>TRIM(PROPER(online_course_student_data_1!$B861))</f>
        <v>William Dodson</v>
      </c>
      <c r="C861" s="4" t="str">
        <f>TRIM(CLEAN(online_course_student_data_1!$C861))</f>
        <v>rpotts@williams.com</v>
      </c>
      <c r="D861" s="5" t="str">
        <f>IF(LEFT(online_course_student_data_1!$D861,1)="F","Female","Male")</f>
        <v>Female</v>
      </c>
      <c r="E861" s="4" t="str">
        <f>IF(online_course_student_data_1!$E861="us","USA",IF(online_course_student_data_1!$E861="IN","INDIA",UPPER(online_course_student_data_1!$E861)))</f>
        <v>UK</v>
      </c>
      <c r="F861" s="13">
        <f>IF(OR(ISBLANK(online_course_student_data_1!F861),online_course_student_data_1!F861=0),ROUND(AVERAGE(online_course_student_data_1!F$2:F$1201),0),online_course_student_data_1!F861)</f>
        <v>16</v>
      </c>
      <c r="G861" s="10">
        <v>45546</v>
      </c>
      <c r="H861" s="5" t="str">
        <f>TRIM(online_course_student_data_1!H861)</f>
        <v>SEO Fundamentals</v>
      </c>
      <c r="I861" s="5" t="str">
        <f>PROPER(TRIM(online_course_student_data_1!I861))</f>
        <v>Marketing</v>
      </c>
      <c r="J861" s="22">
        <f>IF(online_course_student_data_1!J861&gt;100%,online_course_student_data_1!J861/100,online_course_student_data_1!J861)</f>
        <v>0.8</v>
      </c>
      <c r="K861" s="11">
        <f>IF(online_course_student_data_1!K861&gt;2,online_course_student_data_1!K861/60,online_course_student_data_1!K861)</f>
        <v>0.75</v>
      </c>
      <c r="L861" s="4" t="s">
        <v>39</v>
      </c>
      <c r="M861" s="25">
        <f>IF(ISBLANK(online_course_student_data_1!M861),AVERAGE(1,5),IF(online_course_student_data_1!M861&gt;5,"5",online_course_student_data_1!M861))</f>
        <v>1</v>
      </c>
      <c r="N861" s="5">
        <f>LEN(online_course_student_data_1!N861)-LEN(SUBSTITUTE(online_course_student_data_1!N861,",",""))+1</f>
        <v>4</v>
      </c>
      <c r="O861" s="5" t="str" cm="1">
        <f t="array" ref="O861">_xlfn.IFS(OR(ISBLANK(online_course_student_data_1!F861),online_course_student_data_1!F861=0),"Unknown",AND(online_course_student_data_1!F861&gt;=18,online_course_student_data_1!F861&lt;=22),"Student",AND(online_course_student_data_1!F861&gt;=23,online_course_student_data_1!F861&lt;=30),"Early Career",AND(online_course_student_data_1!F861&gt;=31,online_course_student_data_1!F861&lt;=40),"Mid Career",online_course_student_data_1!F861&gt;=41,"Senior")</f>
        <v>Unknown</v>
      </c>
      <c r="P861" s="5" t="str" cm="1">
        <f t="array" ref="P861">_xlfn.IFS(AND((J861*100)+K861&gt;0,(J861*100)+K861&lt;=5),"Low",AND((J861*100)+K861&gt;5,(J861*100)+K861&lt;=15),"Medium",(J861*100)+K861&gt;15,"High")</f>
        <v>High</v>
      </c>
      <c r="Q861" s="24"/>
    </row>
    <row r="862" spans="1:17" x14ac:dyDescent="0.25">
      <c r="A862" s="4" t="s">
        <v>3665</v>
      </c>
      <c r="B862" s="5" t="str">
        <f>TRIM(PROPER(online_course_student_data_1!$B862))</f>
        <v>Crystal Velazquez</v>
      </c>
      <c r="C862" s="4" t="str">
        <f>TRIM(CLEAN(online_course_student_data_1!$C862))</f>
        <v>amandadalton@sutton.biz</v>
      </c>
      <c r="D862" s="5" t="str">
        <f>IF(LEFT(online_course_student_data_1!$D862,1)="F","Female","Male")</f>
        <v>Female</v>
      </c>
      <c r="E862" s="4" t="str">
        <f>IF(online_course_student_data_1!$E862="us","USA",IF(online_course_student_data_1!$E862="IN","INDIA",UPPER(online_course_student_data_1!$E862)))</f>
        <v>INDIA</v>
      </c>
      <c r="F862" s="13">
        <f>IF(OR(ISBLANK(online_course_student_data_1!F862),online_course_student_data_1!F862=0),ROUND(AVERAGE(online_course_student_data_1!F$2:F$1201),0),online_course_student_data_1!F862)</f>
        <v>16</v>
      </c>
      <c r="G862" s="10">
        <v>45445</v>
      </c>
      <c r="H862" s="5" t="str">
        <f>TRIM(online_course_student_data_1!H862)</f>
        <v>JavaScript Bootcamp</v>
      </c>
      <c r="I862" s="5" t="str">
        <f>PROPER(TRIM(online_course_student_data_1!I862))</f>
        <v>Web Development</v>
      </c>
      <c r="J862" s="22">
        <f>IF(online_course_student_data_1!J862&gt;100%,online_course_student_data_1!J862/100,online_course_student_data_1!J862)</f>
        <v>0.23</v>
      </c>
      <c r="K862" s="11">
        <f>IF(online_course_student_data_1!K862&gt;2,online_course_student_data_1!K862/60,online_course_student_data_1!K862)</f>
        <v>1.5</v>
      </c>
      <c r="L862" s="4" t="s">
        <v>32</v>
      </c>
      <c r="M862" s="25">
        <f>IF(ISBLANK(online_course_student_data_1!M862),AVERAGE(1,5),IF(online_course_student_data_1!M862&gt;5,"5",online_course_student_data_1!M862))</f>
        <v>3</v>
      </c>
      <c r="N862" s="5">
        <f>LEN(online_course_student_data_1!N862)-LEN(SUBSTITUTE(online_course_student_data_1!N862,",",""))+1</f>
        <v>8</v>
      </c>
      <c r="O862" s="5" t="str" cm="1">
        <f t="array" ref="O862">_xlfn.IFS(OR(ISBLANK(online_course_student_data_1!F862),online_course_student_data_1!F862=0),"Unknown",AND(online_course_student_data_1!F862&gt;=18,online_course_student_data_1!F862&lt;=22),"Student",AND(online_course_student_data_1!F862&gt;=23,online_course_student_data_1!F862&lt;=30),"Early Career",AND(online_course_student_data_1!F862&gt;=31,online_course_student_data_1!F862&lt;=40),"Mid Career",online_course_student_data_1!F862&gt;=41,"Senior")</f>
        <v>Unknown</v>
      </c>
      <c r="P862" s="5" t="str" cm="1">
        <f t="array" ref="P862">_xlfn.IFS(AND((J862*100)+K862&gt;0,(J862*100)+K862&lt;=5),"Low",AND((J862*100)+K862&gt;5,(J862*100)+K862&lt;=15),"Medium",(J862*100)+K862&gt;15,"High")</f>
        <v>High</v>
      </c>
      <c r="Q862" s="24"/>
    </row>
    <row r="863" spans="1:17" x14ac:dyDescent="0.25">
      <c r="A863" s="4" t="s">
        <v>3669</v>
      </c>
      <c r="B863" s="5" t="str">
        <f>TRIM(PROPER(online_course_student_data_1!$B863))</f>
        <v>Chad Kim</v>
      </c>
      <c r="C863" s="4" t="str">
        <f>TRIM(CLEAN(online_course_student_data_1!$C863))</f>
        <v>james60@gmail.com</v>
      </c>
      <c r="D863" s="5" t="str">
        <f>IF(LEFT(online_course_student_data_1!$D863,1)="F","Female","Male")</f>
        <v>Male</v>
      </c>
      <c r="E863" s="4" t="str">
        <f>IF(online_course_student_data_1!$E863="us","USA",IF(online_course_student_data_1!$E863="IN","INDIA",UPPER(online_course_student_data_1!$E863)))</f>
        <v>GERMANY</v>
      </c>
      <c r="F863" s="13">
        <f>IF(OR(ISBLANK(online_course_student_data_1!F863),online_course_student_data_1!F863=0),ROUND(AVERAGE(online_course_student_data_1!F$2:F$1201),0),online_course_student_data_1!F863)</f>
        <v>16</v>
      </c>
      <c r="G863" s="10">
        <v>45244</v>
      </c>
      <c r="H863" s="5" t="str">
        <f>TRIM(online_course_student_data_1!H863)</f>
        <v>Graphic Design Basics</v>
      </c>
      <c r="I863" s="5" t="str">
        <f>PROPER(TRIM(online_course_student_data_1!I863))</f>
        <v>Design</v>
      </c>
      <c r="J863" s="22">
        <f>IF(online_course_student_data_1!J863&gt;100%,online_course_student_data_1!J863/100,online_course_student_data_1!J863)</f>
        <v>0.9</v>
      </c>
      <c r="K863" s="11">
        <f>IF(online_course_student_data_1!K863&gt;2,online_course_student_data_1!K863/60,online_course_student_data_1!K863)</f>
        <v>0.75</v>
      </c>
      <c r="L863" s="4" t="s">
        <v>39</v>
      </c>
      <c r="M863" s="25">
        <f>IF(ISBLANK(online_course_student_data_1!M863),AVERAGE(1,5),IF(online_course_student_data_1!M863&gt;5,"5",online_course_student_data_1!M863))</f>
        <v>2</v>
      </c>
      <c r="N863" s="5">
        <f>LEN(online_course_student_data_1!N863)-LEN(SUBSTITUTE(online_course_student_data_1!N863,",",""))+1</f>
        <v>8</v>
      </c>
      <c r="O863" s="5" t="str" cm="1">
        <f t="array" ref="O863">_xlfn.IFS(OR(ISBLANK(online_course_student_data_1!F863),online_course_student_data_1!F863=0),"Unknown",AND(online_course_student_data_1!F863&gt;=18,online_course_student_data_1!F863&lt;=22),"Student",AND(online_course_student_data_1!F863&gt;=23,online_course_student_data_1!F863&lt;=30),"Early Career",AND(online_course_student_data_1!F863&gt;=31,online_course_student_data_1!F863&lt;=40),"Mid Career",online_course_student_data_1!F863&gt;=41,"Senior")</f>
        <v>Unknown</v>
      </c>
      <c r="P863" s="5" t="str" cm="1">
        <f t="array" ref="P863">_xlfn.IFS(AND((J863*100)+K863&gt;0,(J863*100)+K863&lt;=5),"Low",AND((J863*100)+K863&gt;5,(J863*100)+K863&lt;=15),"Medium",(J863*100)+K863&gt;15,"High")</f>
        <v>High</v>
      </c>
      <c r="Q863" s="24"/>
    </row>
    <row r="864" spans="1:17" x14ac:dyDescent="0.25">
      <c r="A864" s="4" t="s">
        <v>3673</v>
      </c>
      <c r="B864" s="5" t="str">
        <f>TRIM(PROPER(online_course_student_data_1!$B864))</f>
        <v>Paul Morton</v>
      </c>
      <c r="C864" s="4" t="str">
        <f>TRIM(CLEAN(online_course_student_data_1!$C864))</f>
        <v>marksjohn@jones.info</v>
      </c>
      <c r="D864" s="5" t="str">
        <f>IF(LEFT(online_course_student_data_1!$D864,1)="F","Female","Male")</f>
        <v>Female</v>
      </c>
      <c r="E864" s="4" t="str">
        <f>IF(online_course_student_data_1!$E864="us","USA",IF(online_course_student_data_1!$E864="IN","INDIA",UPPER(online_course_student_data_1!$E864)))</f>
        <v>CANADA</v>
      </c>
      <c r="F864" s="13">
        <f>IF(OR(ISBLANK(online_course_student_data_1!F864),online_course_student_data_1!F864=0),ROUND(AVERAGE(online_course_student_data_1!F$2:F$1201),0),online_course_student_data_1!F864)</f>
        <v>21</v>
      </c>
      <c r="G864" s="10">
        <v>44961</v>
      </c>
      <c r="H864" s="5" t="str">
        <f>TRIM(online_course_student_data_1!H864)</f>
        <v>JavaScript Bootcamp</v>
      </c>
      <c r="I864" s="5" t="str">
        <f>PROPER(TRIM(online_course_student_data_1!I864))</f>
        <v>Web Development</v>
      </c>
      <c r="J864" s="22">
        <f>IF(online_course_student_data_1!J864&gt;100%,online_course_student_data_1!J864/100,online_course_student_data_1!J864)</f>
        <v>0.62</v>
      </c>
      <c r="K864" s="11">
        <f>IF(online_course_student_data_1!K864&gt;2,online_course_student_data_1!K864/60,online_course_student_data_1!K864)</f>
        <v>2</v>
      </c>
      <c r="L864" s="4" t="s">
        <v>32</v>
      </c>
      <c r="M864" s="25" t="str">
        <f>IF(ISBLANK(online_course_student_data_1!M864),AVERAGE(1,5),IF(online_course_student_data_1!M864&gt;5,"5",online_course_student_data_1!M864))</f>
        <v>5</v>
      </c>
      <c r="N864" s="5">
        <f>LEN(online_course_student_data_1!N864)-LEN(SUBSTITUTE(online_course_student_data_1!N864,",",""))+1</f>
        <v>4</v>
      </c>
      <c r="O864" s="5" t="str" cm="1">
        <f t="array" ref="O864">_xlfn.IFS(OR(ISBLANK(online_course_student_data_1!F864),online_course_student_data_1!F864=0),"Unknown",AND(online_course_student_data_1!F864&gt;=18,online_course_student_data_1!F864&lt;=22),"Student",AND(online_course_student_data_1!F864&gt;=23,online_course_student_data_1!F864&lt;=30),"Early Career",AND(online_course_student_data_1!F864&gt;=31,online_course_student_data_1!F864&lt;=40),"Mid Career",online_course_student_data_1!F864&gt;=41,"Senior")</f>
        <v>Student</v>
      </c>
      <c r="P864" s="5" t="str" cm="1">
        <f t="array" ref="P864">_xlfn.IFS(AND((J864*100)+K864&gt;0,(J864*100)+K864&lt;=5),"Low",AND((J864*100)+K864&gt;5,(J864*100)+K864&lt;=15),"Medium",(J864*100)+K864&gt;15,"High")</f>
        <v>High</v>
      </c>
      <c r="Q864" s="24"/>
    </row>
    <row r="865" spans="1:17" x14ac:dyDescent="0.25">
      <c r="A865" s="4" t="s">
        <v>3677</v>
      </c>
      <c r="B865" s="5" t="str">
        <f>TRIM(PROPER(online_course_student_data_1!$B865))</f>
        <v>Stephanie Bolton</v>
      </c>
      <c r="C865" s="4" t="str">
        <f>TRIM(CLEAN(online_course_student_data_1!$C865))</f>
        <v>hmendoza@jones.info</v>
      </c>
      <c r="D865" s="5" t="str">
        <f>IF(LEFT(online_course_student_data_1!$D865,1)="F","Female","Male")</f>
        <v>Female</v>
      </c>
      <c r="E865" s="4" t="str">
        <f>IF(online_course_student_data_1!$E865="us","USA",IF(online_course_student_data_1!$E865="IN","INDIA",UPPER(online_course_student_data_1!$E865)))</f>
        <v>INDIA</v>
      </c>
      <c r="F865" s="13">
        <f>IF(OR(ISBLANK(online_course_student_data_1!F865),online_course_student_data_1!F865=0),ROUND(AVERAGE(online_course_student_data_1!F$2:F$1201),0),online_course_student_data_1!F865)</f>
        <v>16</v>
      </c>
      <c r="G865" s="10">
        <v>45261</v>
      </c>
      <c r="H865" s="5" t="str">
        <f>TRIM(online_course_student_data_1!H865)</f>
        <v>UI/UX Fundamentals</v>
      </c>
      <c r="I865" s="5" t="str">
        <f>PROPER(TRIM(online_course_student_data_1!I865))</f>
        <v>Design</v>
      </c>
      <c r="J865" s="22">
        <f>IF(online_course_student_data_1!J865&gt;100%,online_course_student_data_1!J865/100,online_course_student_data_1!J865)</f>
        <v>0.14000000000000001</v>
      </c>
      <c r="K865" s="11">
        <f>IF(online_course_student_data_1!K865&gt;2,online_course_student_data_1!K865/60,online_course_student_data_1!K865)</f>
        <v>1.5</v>
      </c>
      <c r="L865" s="4" t="s">
        <v>39</v>
      </c>
      <c r="M865" s="25">
        <f>IF(ISBLANK(online_course_student_data_1!M865),AVERAGE(1,5),IF(online_course_student_data_1!M865&gt;5,"5",online_course_student_data_1!M865))</f>
        <v>2</v>
      </c>
      <c r="N865" s="5">
        <f>LEN(online_course_student_data_1!N865)-LEN(SUBSTITUTE(online_course_student_data_1!N865,",",""))+1</f>
        <v>6</v>
      </c>
      <c r="O865" s="5" t="str" cm="1">
        <f t="array" ref="O865">_xlfn.IFS(OR(ISBLANK(online_course_student_data_1!F865),online_course_student_data_1!F865=0),"Unknown",AND(online_course_student_data_1!F865&gt;=18,online_course_student_data_1!F865&lt;=22),"Student",AND(online_course_student_data_1!F865&gt;=23,online_course_student_data_1!F865&lt;=30),"Early Career",AND(online_course_student_data_1!F865&gt;=31,online_course_student_data_1!F865&lt;=40),"Mid Career",online_course_student_data_1!F865&gt;=41,"Senior")</f>
        <v>Unknown</v>
      </c>
      <c r="P865" s="5" t="str" cm="1">
        <f t="array" ref="P865">_xlfn.IFS(AND((J865*100)+K865&gt;0,(J865*100)+K865&lt;=5),"Low",AND((J865*100)+K865&gt;5,(J865*100)+K865&lt;=15),"Medium",(J865*100)+K865&gt;15,"High")</f>
        <v>High</v>
      </c>
      <c r="Q865" s="24"/>
    </row>
    <row r="866" spans="1:17" x14ac:dyDescent="0.25">
      <c r="A866" s="4" t="s">
        <v>3681</v>
      </c>
      <c r="B866" s="5" t="str">
        <f>TRIM(PROPER(online_course_student_data_1!$B866))</f>
        <v>Connie Marquez</v>
      </c>
      <c r="C866" s="4" t="str">
        <f>TRIM(CLEAN(online_course_student_data_1!$C866))</f>
        <v>misty38@yahoo.com</v>
      </c>
      <c r="D866" s="5" t="str">
        <f>IF(LEFT(online_course_student_data_1!$D866,1)="F","Female","Male")</f>
        <v>Male</v>
      </c>
      <c r="E866" s="4" t="str">
        <f>IF(online_course_student_data_1!$E866="us","USA",IF(online_course_student_data_1!$E866="IN","INDIA",UPPER(online_course_student_data_1!$E866)))</f>
        <v>INDIA</v>
      </c>
      <c r="F866" s="13">
        <f>IF(OR(ISBLANK(online_course_student_data_1!F866),online_course_student_data_1!F866=0),ROUND(AVERAGE(online_course_student_data_1!F$2:F$1201),0),online_course_student_data_1!F866)</f>
        <v>16</v>
      </c>
      <c r="G866" s="10">
        <v>45812</v>
      </c>
      <c r="H866" s="5" t="str">
        <f>TRIM(online_course_student_data_1!H866)</f>
        <v>Adobe Illustrator Mastery</v>
      </c>
      <c r="I866" s="5" t="str">
        <f>PROPER(TRIM(online_course_student_data_1!I866))</f>
        <v>Design</v>
      </c>
      <c r="J866" s="22">
        <f>IF(online_course_student_data_1!J866&gt;100%,online_course_student_data_1!J866/100,online_course_student_data_1!J866)</f>
        <v>0.37</v>
      </c>
      <c r="K866" s="11">
        <f>IF(online_course_student_data_1!K866&gt;2,online_course_student_data_1!K866/60,online_course_student_data_1!K866)</f>
        <v>1</v>
      </c>
      <c r="L866" s="4" t="s">
        <v>32</v>
      </c>
      <c r="M866" s="25">
        <f>IF(ISBLANK(online_course_student_data_1!M866),AVERAGE(1,5),IF(online_course_student_data_1!M866&gt;5,"5",online_course_student_data_1!M866))</f>
        <v>3</v>
      </c>
      <c r="N866" s="5">
        <f>LEN(online_course_student_data_1!N866)-LEN(SUBSTITUTE(online_course_student_data_1!N866,",",""))+1</f>
        <v>7</v>
      </c>
      <c r="O866" s="5" t="str" cm="1">
        <f t="array" ref="O866">_xlfn.IFS(OR(ISBLANK(online_course_student_data_1!F866),online_course_student_data_1!F866=0),"Unknown",AND(online_course_student_data_1!F866&gt;=18,online_course_student_data_1!F866&lt;=22),"Student",AND(online_course_student_data_1!F866&gt;=23,online_course_student_data_1!F866&lt;=30),"Early Career",AND(online_course_student_data_1!F866&gt;=31,online_course_student_data_1!F866&lt;=40),"Mid Career",online_course_student_data_1!F866&gt;=41,"Senior")</f>
        <v>Unknown</v>
      </c>
      <c r="P866" s="5" t="str" cm="1">
        <f t="array" ref="P866">_xlfn.IFS(AND((J866*100)+K866&gt;0,(J866*100)+K866&lt;=5),"Low",AND((J866*100)+K866&gt;5,(J866*100)+K866&lt;=15),"Medium",(J866*100)+K866&gt;15,"High")</f>
        <v>High</v>
      </c>
      <c r="Q866" s="24"/>
    </row>
    <row r="867" spans="1:17" x14ac:dyDescent="0.25">
      <c r="A867" s="4" t="s">
        <v>3685</v>
      </c>
      <c r="B867" s="5" t="str">
        <f>TRIM(PROPER(online_course_student_data_1!$B867))</f>
        <v>Steven Thornton</v>
      </c>
      <c r="C867" s="4" t="str">
        <f>TRIM(CLEAN(online_course_student_data_1!$C867))</f>
        <v>christian28@gmail.com</v>
      </c>
      <c r="D867" s="5" t="str">
        <f>IF(LEFT(online_course_student_data_1!$D867,1)="F","Female","Male")</f>
        <v>Male</v>
      </c>
      <c r="E867" s="4" t="str">
        <f>IF(online_course_student_data_1!$E867="us","USA",IF(online_course_student_data_1!$E867="IN","INDIA",UPPER(online_course_student_data_1!$E867)))</f>
        <v>CANADA</v>
      </c>
      <c r="F867" s="13">
        <f>IF(OR(ISBLANK(online_course_student_data_1!F867),online_course_student_data_1!F867=0),ROUND(AVERAGE(online_course_student_data_1!F$2:F$1201),0),online_course_student_data_1!F867)</f>
        <v>16</v>
      </c>
      <c r="G867" s="10">
        <v>45153</v>
      </c>
      <c r="H867" s="5" t="str">
        <f>TRIM(online_course_student_data_1!H867)</f>
        <v>UI/UX Fundamentals</v>
      </c>
      <c r="I867" s="5" t="str">
        <f>PROPER(TRIM(online_course_student_data_1!I867))</f>
        <v>Design</v>
      </c>
      <c r="J867" s="22">
        <f>IF(online_course_student_data_1!J867&gt;100%,online_course_student_data_1!J867/100,online_course_student_data_1!J867)</f>
        <v>0.06</v>
      </c>
      <c r="K867" s="11">
        <f>IF(online_course_student_data_1!K867&gt;2,online_course_student_data_1!K867/60,online_course_student_data_1!K867)</f>
        <v>2</v>
      </c>
      <c r="L867" s="4" t="s">
        <v>39</v>
      </c>
      <c r="M867" s="25">
        <f>IF(ISBLANK(online_course_student_data_1!M867),AVERAGE(1,5),IF(online_course_student_data_1!M867&gt;5,"5",online_course_student_data_1!M867))</f>
        <v>3</v>
      </c>
      <c r="N867" s="5">
        <f>LEN(online_course_student_data_1!N867)-LEN(SUBSTITUTE(online_course_student_data_1!N867,",",""))+1</f>
        <v>8</v>
      </c>
      <c r="O867" s="5" t="str" cm="1">
        <f t="array" ref="O867">_xlfn.IFS(OR(ISBLANK(online_course_student_data_1!F867),online_course_student_data_1!F867=0),"Unknown",AND(online_course_student_data_1!F867&gt;=18,online_course_student_data_1!F867&lt;=22),"Student",AND(online_course_student_data_1!F867&gt;=23,online_course_student_data_1!F867&lt;=30),"Early Career",AND(online_course_student_data_1!F867&gt;=31,online_course_student_data_1!F867&lt;=40),"Mid Career",online_course_student_data_1!F867&gt;=41,"Senior")</f>
        <v>Unknown</v>
      </c>
      <c r="P867" s="5" t="str" cm="1">
        <f t="array" ref="P867">_xlfn.IFS(AND((J867*100)+K867&gt;0,(J867*100)+K867&lt;=5),"Low",AND((J867*100)+K867&gt;5,(J867*100)+K867&lt;=15),"Medium",(J867*100)+K867&gt;15,"High")</f>
        <v>Medium</v>
      </c>
      <c r="Q867" s="24"/>
    </row>
    <row r="868" spans="1:17" x14ac:dyDescent="0.25">
      <c r="A868" s="4" t="s">
        <v>3689</v>
      </c>
      <c r="B868" s="5" t="str">
        <f>TRIM(PROPER(online_course_student_data_1!$B868))</f>
        <v>Robert Thomas</v>
      </c>
      <c r="C868" s="4" t="str">
        <f>TRIM(CLEAN(online_course_student_data_1!$C868))</f>
        <v>dsantos@smith.com</v>
      </c>
      <c r="D868" s="5" t="str">
        <f>IF(LEFT(online_course_student_data_1!$D868,1)="F","Female","Male")</f>
        <v>Male</v>
      </c>
      <c r="E868" s="4" t="str">
        <f>IF(online_course_student_data_1!$E868="us","USA",IF(online_course_student_data_1!$E868="IN","INDIA",UPPER(online_course_student_data_1!$E868)))</f>
        <v>USA</v>
      </c>
      <c r="F868" s="13">
        <f>IF(OR(ISBLANK(online_course_student_data_1!F868),online_course_student_data_1!F868=0),ROUND(AVERAGE(online_course_student_data_1!F$2:F$1201),0),online_course_student_data_1!F868)</f>
        <v>16</v>
      </c>
      <c r="G868" s="10">
        <v>45131</v>
      </c>
      <c r="H868" s="5" t="str">
        <f>TRIM(online_course_student_data_1!H868)</f>
        <v>Digital Marketing 101</v>
      </c>
      <c r="I868" s="5" t="str">
        <f>PROPER(TRIM(online_course_student_data_1!I868))</f>
        <v>Marketing</v>
      </c>
      <c r="J868" s="22">
        <f>IF(online_course_student_data_1!J868&gt;100%,online_course_student_data_1!J868/100,online_course_student_data_1!J868)</f>
        <v>0.16</v>
      </c>
      <c r="K868" s="11">
        <f>IF(online_course_student_data_1!K868&gt;2,online_course_student_data_1!K868/60,online_course_student_data_1!K868)</f>
        <v>0.75</v>
      </c>
      <c r="L868" s="4" t="s">
        <v>32</v>
      </c>
      <c r="M868" s="25">
        <f>IF(ISBLANK(online_course_student_data_1!M868),AVERAGE(1,5),IF(online_course_student_data_1!M868&gt;5,"5",online_course_student_data_1!M868))</f>
        <v>5</v>
      </c>
      <c r="N868" s="5">
        <f>LEN(online_course_student_data_1!N868)-LEN(SUBSTITUTE(online_course_student_data_1!N868,",",""))+1</f>
        <v>2</v>
      </c>
      <c r="O868" s="5" t="str" cm="1">
        <f t="array" ref="O868">_xlfn.IFS(OR(ISBLANK(online_course_student_data_1!F868),online_course_student_data_1!F868=0),"Unknown",AND(online_course_student_data_1!F868&gt;=18,online_course_student_data_1!F868&lt;=22),"Student",AND(online_course_student_data_1!F868&gt;=23,online_course_student_data_1!F868&lt;=30),"Early Career",AND(online_course_student_data_1!F868&gt;=31,online_course_student_data_1!F868&lt;=40),"Mid Career",online_course_student_data_1!F868&gt;=41,"Senior")</f>
        <v>Unknown</v>
      </c>
      <c r="P868" s="5" t="str" cm="1">
        <f t="array" ref="P868">_xlfn.IFS(AND((J868*100)+K868&gt;0,(J868*100)+K868&lt;=5),"Low",AND((J868*100)+K868&gt;5,(J868*100)+K868&lt;=15),"Medium",(J868*100)+K868&gt;15,"High")</f>
        <v>High</v>
      </c>
      <c r="Q868" s="24"/>
    </row>
    <row r="869" spans="1:17" x14ac:dyDescent="0.25">
      <c r="A869" s="4" t="s">
        <v>3694</v>
      </c>
      <c r="B869" s="5" t="str">
        <f>TRIM(PROPER(online_course_student_data_1!$B869))</f>
        <v>Amy Bond</v>
      </c>
      <c r="C869" s="4" t="str">
        <f>TRIM(CLEAN(online_course_student_data_1!$C869))</f>
        <v>ysmith@yahoo.com</v>
      </c>
      <c r="D869" s="5" t="str">
        <f>IF(LEFT(online_course_student_data_1!$D869,1)="F","Female","Male")</f>
        <v>Male</v>
      </c>
      <c r="E869" s="4" t="str">
        <f>IF(online_course_student_data_1!$E869="us","USA",IF(online_course_student_data_1!$E869="IN","INDIA",UPPER(online_course_student_data_1!$E869)))</f>
        <v>GERMANY</v>
      </c>
      <c r="F869" s="13">
        <f>IF(OR(ISBLANK(online_course_student_data_1!F869),online_course_student_data_1!F869=0),ROUND(AVERAGE(online_course_student_data_1!F$2:F$1201),0),online_course_student_data_1!F869)</f>
        <v>27</v>
      </c>
      <c r="G869" s="10">
        <v>45266</v>
      </c>
      <c r="H869" s="5" t="str">
        <f>TRIM(online_course_student_data_1!H869)</f>
        <v>Digital Marketing 101</v>
      </c>
      <c r="I869" s="5" t="str">
        <f>PROPER(TRIM(online_course_student_data_1!I869))</f>
        <v>Marketing</v>
      </c>
      <c r="J869" s="22">
        <f>IF(online_course_student_data_1!J869&gt;100%,online_course_student_data_1!J869/100,online_course_student_data_1!J869)</f>
        <v>0.68</v>
      </c>
      <c r="K869" s="11">
        <f>IF(online_course_student_data_1!K869&gt;2,online_course_student_data_1!K869/60,online_course_student_data_1!K869)</f>
        <v>0.75</v>
      </c>
      <c r="L869" s="4" t="s">
        <v>32</v>
      </c>
      <c r="M869" s="25">
        <f>IF(ISBLANK(online_course_student_data_1!M869),AVERAGE(1,5),IF(online_course_student_data_1!M869&gt;5,"5",online_course_student_data_1!M869))</f>
        <v>2</v>
      </c>
      <c r="N869" s="5">
        <f>LEN(online_course_student_data_1!N869)-LEN(SUBSTITUTE(online_course_student_data_1!N869,",",""))+1</f>
        <v>1</v>
      </c>
      <c r="O869" s="5" t="str" cm="1">
        <f t="array" ref="O869">_xlfn.IFS(OR(ISBLANK(online_course_student_data_1!F869),online_course_student_data_1!F869=0),"Unknown",AND(online_course_student_data_1!F869&gt;=18,online_course_student_data_1!F869&lt;=22),"Student",AND(online_course_student_data_1!F869&gt;=23,online_course_student_data_1!F869&lt;=30),"Early Career",AND(online_course_student_data_1!F869&gt;=31,online_course_student_data_1!F869&lt;=40),"Mid Career",online_course_student_data_1!F869&gt;=41,"Senior")</f>
        <v>Early Career</v>
      </c>
      <c r="P869" s="5" t="str" cm="1">
        <f t="array" ref="P869">_xlfn.IFS(AND((J869*100)+K869&gt;0,(J869*100)+K869&lt;=5),"Low",AND((J869*100)+K869&gt;5,(J869*100)+K869&lt;=15),"Medium",(J869*100)+K869&gt;15,"High")</f>
        <v>High</v>
      </c>
      <c r="Q869" s="24"/>
    </row>
    <row r="870" spans="1:17" x14ac:dyDescent="0.25">
      <c r="A870" s="4" t="s">
        <v>3697</v>
      </c>
      <c r="B870" s="5" t="str">
        <f>TRIM(PROPER(online_course_student_data_1!$B870))</f>
        <v>Jeffrey Williams</v>
      </c>
      <c r="C870" s="4" t="str">
        <f>TRIM(CLEAN(online_course_student_data_1!$C870))</f>
        <v>weavermichael@gmail.com</v>
      </c>
      <c r="D870" s="5" t="str">
        <f>IF(LEFT(online_course_student_data_1!$D870,1)="F","Female","Male")</f>
        <v>Male</v>
      </c>
      <c r="E870" s="4" t="str">
        <f>IF(online_course_student_data_1!$E870="us","USA",IF(online_course_student_data_1!$E870="IN","INDIA",UPPER(online_course_student_data_1!$E870)))</f>
        <v>UK</v>
      </c>
      <c r="F870" s="13">
        <f>IF(OR(ISBLANK(online_course_student_data_1!F870),online_course_student_data_1!F870=0),ROUND(AVERAGE(online_course_student_data_1!F$2:F$1201),0),online_course_student_data_1!F870)</f>
        <v>19</v>
      </c>
      <c r="G870" s="10">
        <v>45347</v>
      </c>
      <c r="H870" s="5" t="str">
        <f>TRIM(online_course_student_data_1!H870)</f>
        <v>Graphic Design Basics</v>
      </c>
      <c r="I870" s="5" t="str">
        <f>PROPER(TRIM(online_course_student_data_1!I870))</f>
        <v>Design</v>
      </c>
      <c r="J870" s="22">
        <f>IF(online_course_student_data_1!J870&gt;100%,online_course_student_data_1!J870/100,online_course_student_data_1!J870)</f>
        <v>0.02</v>
      </c>
      <c r="K870" s="11">
        <f>IF(online_course_student_data_1!K870&gt;2,online_course_student_data_1!K870/60,online_course_student_data_1!K870)</f>
        <v>1.5</v>
      </c>
      <c r="L870" s="4" t="s">
        <v>32</v>
      </c>
      <c r="M870" s="25" t="str">
        <f>IF(ISBLANK(online_course_student_data_1!M870),AVERAGE(1,5),IF(online_course_student_data_1!M870&gt;5,"5",online_course_student_data_1!M870))</f>
        <v>5</v>
      </c>
      <c r="N870" s="5">
        <f>LEN(online_course_student_data_1!N870)-LEN(SUBSTITUTE(online_course_student_data_1!N870,",",""))+1</f>
        <v>4</v>
      </c>
      <c r="O870" s="5" t="str" cm="1">
        <f t="array" ref="O870">_xlfn.IFS(OR(ISBLANK(online_course_student_data_1!F870),online_course_student_data_1!F870=0),"Unknown",AND(online_course_student_data_1!F870&gt;=18,online_course_student_data_1!F870&lt;=22),"Student",AND(online_course_student_data_1!F870&gt;=23,online_course_student_data_1!F870&lt;=30),"Early Career",AND(online_course_student_data_1!F870&gt;=31,online_course_student_data_1!F870&lt;=40),"Mid Career",online_course_student_data_1!F870&gt;=41,"Senior")</f>
        <v>Student</v>
      </c>
      <c r="P870" s="5" t="str" cm="1">
        <f t="array" ref="P870">_xlfn.IFS(AND((J870*100)+K870&gt;0,(J870*100)+K870&lt;=5),"Low",AND((J870*100)+K870&gt;5,(J870*100)+K870&lt;=15),"Medium",(J870*100)+K870&gt;15,"High")</f>
        <v>Low</v>
      </c>
      <c r="Q870" s="24"/>
    </row>
    <row r="871" spans="1:17" x14ac:dyDescent="0.25">
      <c r="A871" s="4" t="s">
        <v>3702</v>
      </c>
      <c r="B871" s="5" t="str">
        <f>TRIM(PROPER(online_course_student_data_1!$B871))</f>
        <v>Deborah Mullins</v>
      </c>
      <c r="C871" s="4" t="str">
        <f>TRIM(CLEAN(online_course_student_data_1!$C871))</f>
        <v>petersonmaria@glenn-patton.com</v>
      </c>
      <c r="D871" s="5" t="str">
        <f>IF(LEFT(online_course_student_data_1!$D871,1)="F","Female","Male")</f>
        <v>Male</v>
      </c>
      <c r="E871" s="4" t="str">
        <f>IF(online_course_student_data_1!$E871="us","USA",IF(online_course_student_data_1!$E871="IN","INDIA",UPPER(online_course_student_data_1!$E871)))</f>
        <v>CANADA</v>
      </c>
      <c r="F871" s="13">
        <f>IF(OR(ISBLANK(online_course_student_data_1!F871),online_course_student_data_1!F871=0),ROUND(AVERAGE(online_course_student_data_1!F$2:F$1201),0),online_course_student_data_1!F871)</f>
        <v>45</v>
      </c>
      <c r="G871" s="10">
        <v>45484</v>
      </c>
      <c r="H871" s="5" t="str">
        <f>TRIM(online_course_student_data_1!H871)</f>
        <v>React for Beginners</v>
      </c>
      <c r="I871" s="5" t="str">
        <f>PROPER(TRIM(online_course_student_data_1!I871))</f>
        <v>Web Development</v>
      </c>
      <c r="J871" s="22">
        <f>IF(online_course_student_data_1!J871&gt;100%,online_course_student_data_1!J871/100,online_course_student_data_1!J871)</f>
        <v>0.15</v>
      </c>
      <c r="K871" s="11">
        <f>IF(online_course_student_data_1!K871&gt;2,online_course_student_data_1!K871/60,online_course_student_data_1!K871)</f>
        <v>1.5</v>
      </c>
      <c r="L871" s="4" t="s">
        <v>32</v>
      </c>
      <c r="M871" s="25" t="str">
        <f>IF(ISBLANK(online_course_student_data_1!M871),AVERAGE(1,5),IF(online_course_student_data_1!M871&gt;5,"5",online_course_student_data_1!M871))</f>
        <v>5</v>
      </c>
      <c r="N871" s="5">
        <f>LEN(online_course_student_data_1!N871)-LEN(SUBSTITUTE(online_course_student_data_1!N871,",",""))+1</f>
        <v>4</v>
      </c>
      <c r="O871" s="5" t="str" cm="1">
        <f t="array" ref="O871">_xlfn.IFS(OR(ISBLANK(online_course_student_data_1!F871),online_course_student_data_1!F871=0),"Unknown",AND(online_course_student_data_1!F871&gt;=18,online_course_student_data_1!F871&lt;=22),"Student",AND(online_course_student_data_1!F871&gt;=23,online_course_student_data_1!F871&lt;=30),"Early Career",AND(online_course_student_data_1!F871&gt;=31,online_course_student_data_1!F871&lt;=40),"Mid Career",online_course_student_data_1!F871&gt;=41,"Senior")</f>
        <v>Senior</v>
      </c>
      <c r="P871" s="5" t="str" cm="1">
        <f t="array" ref="P871">_xlfn.IFS(AND((J871*100)+K871&gt;0,(J871*100)+K871&lt;=5),"Low",AND((J871*100)+K871&gt;5,(J871*100)+K871&lt;=15),"Medium",(J871*100)+K871&gt;15,"High")</f>
        <v>High</v>
      </c>
      <c r="Q871" s="24"/>
    </row>
    <row r="872" spans="1:17" x14ac:dyDescent="0.25">
      <c r="A872" s="4" t="s">
        <v>3706</v>
      </c>
      <c r="B872" s="5" t="str">
        <f>TRIM(PROPER(online_course_student_data_1!$B872))</f>
        <v>Donna Ritter</v>
      </c>
      <c r="C872" s="4" t="str">
        <f>TRIM(CLEAN(online_course_student_data_1!$C872))</f>
        <v>karmstrong@hotmail.com</v>
      </c>
      <c r="D872" s="5" t="str">
        <f>IF(LEFT(online_course_student_data_1!$D872,1)="F","Female","Male")</f>
        <v>Male</v>
      </c>
      <c r="E872" s="4" t="str">
        <f>IF(online_course_student_data_1!$E872="us","USA",IF(online_course_student_data_1!$E872="IN","INDIA",UPPER(online_course_student_data_1!$E872)))</f>
        <v>GERMANY</v>
      </c>
      <c r="F872" s="13">
        <f>IF(OR(ISBLANK(online_course_student_data_1!F872),online_course_student_data_1!F872=0),ROUND(AVERAGE(online_course_student_data_1!F$2:F$1201),0),online_course_student_data_1!F872)</f>
        <v>16</v>
      </c>
      <c r="G872" s="10">
        <v>44827</v>
      </c>
      <c r="H872" s="5" t="str">
        <f>TRIM(online_course_student_data_1!H872)</f>
        <v>Graphic Design Basics</v>
      </c>
      <c r="I872" s="5" t="str">
        <f>PROPER(TRIM(online_course_student_data_1!I872))</f>
        <v>Design</v>
      </c>
      <c r="J872" s="22">
        <f>IF(online_course_student_data_1!J872&gt;100%,online_course_student_data_1!J872/100,online_course_student_data_1!J872)</f>
        <v>0.77</v>
      </c>
      <c r="K872" s="11">
        <f>IF(online_course_student_data_1!K872&gt;2,online_course_student_data_1!K872/60,online_course_student_data_1!K872)</f>
        <v>1</v>
      </c>
      <c r="L872" s="4" t="s">
        <v>32</v>
      </c>
      <c r="M872" s="25">
        <f>IF(ISBLANK(online_course_student_data_1!M872),AVERAGE(1,5),IF(online_course_student_data_1!M872&gt;5,"5",online_course_student_data_1!M872))</f>
        <v>2</v>
      </c>
      <c r="N872" s="5">
        <f>LEN(online_course_student_data_1!N872)-LEN(SUBSTITUTE(online_course_student_data_1!N872,",",""))+1</f>
        <v>1</v>
      </c>
      <c r="O872" s="5" t="str" cm="1">
        <f t="array" ref="O872">_xlfn.IFS(OR(ISBLANK(online_course_student_data_1!F872),online_course_student_data_1!F872=0),"Unknown",AND(online_course_student_data_1!F872&gt;=18,online_course_student_data_1!F872&lt;=22),"Student",AND(online_course_student_data_1!F872&gt;=23,online_course_student_data_1!F872&lt;=30),"Early Career",AND(online_course_student_data_1!F872&gt;=31,online_course_student_data_1!F872&lt;=40),"Mid Career",online_course_student_data_1!F872&gt;=41,"Senior")</f>
        <v>Unknown</v>
      </c>
      <c r="P872" s="5" t="str" cm="1">
        <f t="array" ref="P872">_xlfn.IFS(AND((J872*100)+K872&gt;0,(J872*100)+K872&lt;=5),"Low",AND((J872*100)+K872&gt;5,(J872*100)+K872&lt;=15),"Medium",(J872*100)+K872&gt;15,"High")</f>
        <v>High</v>
      </c>
      <c r="Q872" s="24"/>
    </row>
    <row r="873" spans="1:17" x14ac:dyDescent="0.25">
      <c r="A873" s="4" t="s">
        <v>3710</v>
      </c>
      <c r="B873" s="5" t="str">
        <f>TRIM(PROPER(online_course_student_data_1!$B873))</f>
        <v>Tammy Anderson</v>
      </c>
      <c r="C873" s="4" t="str">
        <f>TRIM(CLEAN(online_course_student_data_1!$C873))</f>
        <v>lauren41@wise.com</v>
      </c>
      <c r="D873" s="5" t="str">
        <f>IF(LEFT(online_course_student_data_1!$D873,1)="F","Female","Male")</f>
        <v>Female</v>
      </c>
      <c r="E873" s="4" t="str">
        <f>IF(online_course_student_data_1!$E873="us","USA",IF(online_course_student_data_1!$E873="IN","INDIA",UPPER(online_course_student_data_1!$E873)))</f>
        <v>USA</v>
      </c>
      <c r="F873" s="13">
        <f>IF(OR(ISBLANK(online_course_student_data_1!F873),online_course_student_data_1!F873=0),ROUND(AVERAGE(online_course_student_data_1!F$2:F$1201),0),online_course_student_data_1!F873)</f>
        <v>16</v>
      </c>
      <c r="G873" s="10">
        <v>45062</v>
      </c>
      <c r="H873" s="5" t="str">
        <f>TRIM(online_course_student_data_1!H873)</f>
        <v>Adobe Illustrator Mastery</v>
      </c>
      <c r="I873" s="5" t="str">
        <f>PROPER(TRIM(online_course_student_data_1!I873))</f>
        <v>Design</v>
      </c>
      <c r="J873" s="22">
        <f>IF(online_course_student_data_1!J873&gt;100%,online_course_student_data_1!J873/100,online_course_student_data_1!J873)</f>
        <v>0.25</v>
      </c>
      <c r="K873" s="11">
        <f>IF(online_course_student_data_1!K873&gt;2,online_course_student_data_1!K873/60,online_course_student_data_1!K873)</f>
        <v>2</v>
      </c>
      <c r="L873" s="4" t="s">
        <v>39</v>
      </c>
      <c r="M873" s="25">
        <f>IF(ISBLANK(online_course_student_data_1!M873),AVERAGE(1,5),IF(online_course_student_data_1!M873&gt;5,"5",online_course_student_data_1!M873))</f>
        <v>1</v>
      </c>
      <c r="N873" s="5">
        <f>LEN(online_course_student_data_1!N873)-LEN(SUBSTITUTE(online_course_student_data_1!N873,",",""))+1</f>
        <v>1</v>
      </c>
      <c r="O873" s="5" t="str" cm="1">
        <f t="array" ref="O873">_xlfn.IFS(OR(ISBLANK(online_course_student_data_1!F873),online_course_student_data_1!F873=0),"Unknown",AND(online_course_student_data_1!F873&gt;=18,online_course_student_data_1!F873&lt;=22),"Student",AND(online_course_student_data_1!F873&gt;=23,online_course_student_data_1!F873&lt;=30),"Early Career",AND(online_course_student_data_1!F873&gt;=31,online_course_student_data_1!F873&lt;=40),"Mid Career",online_course_student_data_1!F873&gt;=41,"Senior")</f>
        <v>Unknown</v>
      </c>
      <c r="P873" s="5" t="str" cm="1">
        <f t="array" ref="P873">_xlfn.IFS(AND((J873*100)+K873&gt;0,(J873*100)+K873&lt;=5),"Low",AND((J873*100)+K873&gt;5,(J873*100)+K873&lt;=15),"Medium",(J873*100)+K873&gt;15,"High")</f>
        <v>High</v>
      </c>
      <c r="Q873" s="24"/>
    </row>
    <row r="874" spans="1:17" x14ac:dyDescent="0.25">
      <c r="A874" s="4" t="s">
        <v>3713</v>
      </c>
      <c r="B874" s="5" t="str">
        <f>TRIM(PROPER(online_course_student_data_1!$B874))</f>
        <v>Matthew Patton</v>
      </c>
      <c r="C874" s="4" t="str">
        <f>TRIM(CLEAN(online_course_student_data_1!$C874))</f>
        <v>invalid-email</v>
      </c>
      <c r="D874" s="5" t="str">
        <f>IF(LEFT(online_course_student_data_1!$D874,1)="F","Female","Male")</f>
        <v>Female</v>
      </c>
      <c r="E874" s="4" t="str">
        <f>IF(online_course_student_data_1!$E874="us","USA",IF(online_course_student_data_1!$E874="IN","INDIA",UPPER(online_course_student_data_1!$E874)))</f>
        <v>USA</v>
      </c>
      <c r="F874" s="13">
        <f>IF(OR(ISBLANK(online_course_student_data_1!F874),online_course_student_data_1!F874=0),ROUND(AVERAGE(online_course_student_data_1!F$2:F$1201),0),online_course_student_data_1!F874)</f>
        <v>16</v>
      </c>
      <c r="G874" s="10">
        <v>45574</v>
      </c>
      <c r="H874" s="5" t="str">
        <f>TRIM(online_course_student_data_1!H874)</f>
        <v>SEO Fundamentals</v>
      </c>
      <c r="I874" s="5" t="str">
        <f>PROPER(TRIM(online_course_student_data_1!I874))</f>
        <v>Marketing</v>
      </c>
      <c r="J874" s="22">
        <f>IF(online_course_student_data_1!J874&gt;100%,online_course_student_data_1!J874/100,online_course_student_data_1!J874)</f>
        <v>0.68</v>
      </c>
      <c r="K874" s="11">
        <f>IF(online_course_student_data_1!K874&gt;2,online_course_student_data_1!K874/60,online_course_student_data_1!K874)</f>
        <v>2</v>
      </c>
      <c r="L874" s="4" t="s">
        <v>39</v>
      </c>
      <c r="M874" s="25">
        <f>IF(ISBLANK(online_course_student_data_1!M874),AVERAGE(1,5),IF(online_course_student_data_1!M874&gt;5,"5",online_course_student_data_1!M874))</f>
        <v>5</v>
      </c>
      <c r="N874" s="5">
        <f>LEN(online_course_student_data_1!N874)-LEN(SUBSTITUTE(online_course_student_data_1!N874,",",""))+1</f>
        <v>8</v>
      </c>
      <c r="O874" s="5" t="str" cm="1">
        <f t="array" ref="O874">_xlfn.IFS(OR(ISBLANK(online_course_student_data_1!F874),online_course_student_data_1!F874=0),"Unknown",AND(online_course_student_data_1!F874&gt;=18,online_course_student_data_1!F874&lt;=22),"Student",AND(online_course_student_data_1!F874&gt;=23,online_course_student_data_1!F874&lt;=30),"Early Career",AND(online_course_student_data_1!F874&gt;=31,online_course_student_data_1!F874&lt;=40),"Mid Career",online_course_student_data_1!F874&gt;=41,"Senior")</f>
        <v>Unknown</v>
      </c>
      <c r="P874" s="5" t="str" cm="1">
        <f t="array" ref="P874">_xlfn.IFS(AND((J874*100)+K874&gt;0,(J874*100)+K874&lt;=5),"Low",AND((J874*100)+K874&gt;5,(J874*100)+K874&lt;=15),"Medium",(J874*100)+K874&gt;15,"High")</f>
        <v>High</v>
      </c>
      <c r="Q874" s="24"/>
    </row>
    <row r="875" spans="1:17" x14ac:dyDescent="0.25">
      <c r="A875" s="4" t="s">
        <v>3716</v>
      </c>
      <c r="B875" s="5" t="str">
        <f>TRIM(PROPER(online_course_student_data_1!$B875))</f>
        <v>Sara Abbott</v>
      </c>
      <c r="C875" s="4" t="str">
        <f>TRIM(CLEAN(online_course_student_data_1!$C875))</f>
        <v>asmith@yahoo.com</v>
      </c>
      <c r="D875" s="5" t="str">
        <f>IF(LEFT(online_course_student_data_1!$D875,1)="F","Female","Male")</f>
        <v>Male</v>
      </c>
      <c r="E875" s="4" t="str">
        <f>IF(online_course_student_data_1!$E875="us","USA",IF(online_course_student_data_1!$E875="IN","INDIA",UPPER(online_course_student_data_1!$E875)))</f>
        <v>INDIA</v>
      </c>
      <c r="F875" s="13">
        <f>IF(OR(ISBLANK(online_course_student_data_1!F875),online_course_student_data_1!F875=0),ROUND(AVERAGE(online_course_student_data_1!F$2:F$1201),0),online_course_student_data_1!F875)</f>
        <v>16</v>
      </c>
      <c r="G875" s="10">
        <v>45454</v>
      </c>
      <c r="H875" s="5" t="str">
        <f>TRIM(online_course_student_data_1!H875)</f>
        <v>React for Beginners</v>
      </c>
      <c r="I875" s="5" t="str">
        <f>PROPER(TRIM(online_course_student_data_1!I875))</f>
        <v>Web Development</v>
      </c>
      <c r="J875" s="22">
        <f>IF(online_course_student_data_1!J875&gt;100%,online_course_student_data_1!J875/100,online_course_student_data_1!J875)</f>
        <v>0.56999999999999995</v>
      </c>
      <c r="K875" s="11">
        <f>IF(online_course_student_data_1!K875&gt;2,online_course_student_data_1!K875/60,online_course_student_data_1!K875)</f>
        <v>2</v>
      </c>
      <c r="L875" s="4" t="s">
        <v>32</v>
      </c>
      <c r="M875" s="25">
        <f>IF(ISBLANK(online_course_student_data_1!M875),AVERAGE(1,5),IF(online_course_student_data_1!M875&gt;5,"5",online_course_student_data_1!M875))</f>
        <v>3</v>
      </c>
      <c r="N875" s="5">
        <f>LEN(online_course_student_data_1!N875)-LEN(SUBSTITUTE(online_course_student_data_1!N875,",",""))+1</f>
        <v>1</v>
      </c>
      <c r="O875" s="5" t="str" cm="1">
        <f t="array" ref="O875">_xlfn.IFS(OR(ISBLANK(online_course_student_data_1!F875),online_course_student_data_1!F875=0),"Unknown",AND(online_course_student_data_1!F875&gt;=18,online_course_student_data_1!F875&lt;=22),"Student",AND(online_course_student_data_1!F875&gt;=23,online_course_student_data_1!F875&lt;=30),"Early Career",AND(online_course_student_data_1!F875&gt;=31,online_course_student_data_1!F875&lt;=40),"Mid Career",online_course_student_data_1!F875&gt;=41,"Senior")</f>
        <v>Unknown</v>
      </c>
      <c r="P875" s="5" t="str" cm="1">
        <f t="array" ref="P875">_xlfn.IFS(AND((J875*100)+K875&gt;0,(J875*100)+K875&lt;=5),"Low",AND((J875*100)+K875&gt;5,(J875*100)+K875&lt;=15),"Medium",(J875*100)+K875&gt;15,"High")</f>
        <v>High</v>
      </c>
      <c r="Q875" s="24"/>
    </row>
    <row r="876" spans="1:17" x14ac:dyDescent="0.25">
      <c r="A876" s="4" t="s">
        <v>3719</v>
      </c>
      <c r="B876" s="5" t="str">
        <f>TRIM(PROPER(online_course_student_data_1!$B876))</f>
        <v>Claudia Brown</v>
      </c>
      <c r="C876" s="4" t="str">
        <f>TRIM(CLEAN(online_course_student_data_1!$C876))</f>
        <v>penny85@alexander.com</v>
      </c>
      <c r="D876" s="5" t="str">
        <f>IF(LEFT(online_course_student_data_1!$D876,1)="F","Female","Male")</f>
        <v>Female</v>
      </c>
      <c r="E876" s="4" t="str">
        <f>IF(online_course_student_data_1!$E876="us","USA",IF(online_course_student_data_1!$E876="IN","INDIA",UPPER(online_course_student_data_1!$E876)))</f>
        <v>INDIA</v>
      </c>
      <c r="F876" s="13">
        <f>IF(OR(ISBLANK(online_course_student_data_1!F876),online_course_student_data_1!F876=0),ROUND(AVERAGE(online_course_student_data_1!F$2:F$1201),0),online_course_student_data_1!F876)</f>
        <v>16</v>
      </c>
      <c r="G876" s="10">
        <v>44626</v>
      </c>
      <c r="H876" s="5" t="str">
        <f>TRIM(online_course_student_data_1!H876)</f>
        <v>Digital Marketing 101</v>
      </c>
      <c r="I876" s="5" t="str">
        <f>PROPER(TRIM(online_course_student_data_1!I876))</f>
        <v>Marketing</v>
      </c>
      <c r="J876" s="22">
        <f>IF(online_course_student_data_1!J876&gt;100%,online_course_student_data_1!J876/100,online_course_student_data_1!J876)</f>
        <v>0.1</v>
      </c>
      <c r="K876" s="11">
        <f>IF(online_course_student_data_1!K876&gt;2,online_course_student_data_1!K876/60,online_course_student_data_1!K876)</f>
        <v>2</v>
      </c>
      <c r="L876" s="4" t="s">
        <v>32</v>
      </c>
      <c r="M876" s="25">
        <f>IF(ISBLANK(online_course_student_data_1!M876),AVERAGE(1,5),IF(online_course_student_data_1!M876&gt;5,"5",online_course_student_data_1!M876))</f>
        <v>2</v>
      </c>
      <c r="N876" s="5">
        <f>LEN(online_course_student_data_1!N876)-LEN(SUBSTITUTE(online_course_student_data_1!N876,",",""))+1</f>
        <v>4</v>
      </c>
      <c r="O876" s="5" t="str" cm="1">
        <f t="array" ref="O876">_xlfn.IFS(OR(ISBLANK(online_course_student_data_1!F876),online_course_student_data_1!F876=0),"Unknown",AND(online_course_student_data_1!F876&gt;=18,online_course_student_data_1!F876&lt;=22),"Student",AND(online_course_student_data_1!F876&gt;=23,online_course_student_data_1!F876&lt;=30),"Early Career",AND(online_course_student_data_1!F876&gt;=31,online_course_student_data_1!F876&lt;=40),"Mid Career",online_course_student_data_1!F876&gt;=41,"Senior")</f>
        <v>Unknown</v>
      </c>
      <c r="P876" s="5" t="str" cm="1">
        <f t="array" ref="P876">_xlfn.IFS(AND((J876*100)+K876&gt;0,(J876*100)+K876&lt;=5),"Low",AND((J876*100)+K876&gt;5,(J876*100)+K876&lt;=15),"Medium",(J876*100)+K876&gt;15,"High")</f>
        <v>Medium</v>
      </c>
      <c r="Q876" s="24"/>
    </row>
    <row r="877" spans="1:17" x14ac:dyDescent="0.25">
      <c r="A877" s="4" t="s">
        <v>3723</v>
      </c>
      <c r="B877" s="5" t="str">
        <f>TRIM(PROPER(online_course_student_data_1!$B877))</f>
        <v>Bridget Williamson</v>
      </c>
      <c r="C877" s="4" t="str">
        <f>TRIM(CLEAN(online_course_student_data_1!$C877))</f>
        <v>dannyjohnson@hunter.net</v>
      </c>
      <c r="D877" s="5" t="str">
        <f>IF(LEFT(online_course_student_data_1!$D877,1)="F","Female","Male")</f>
        <v>Female</v>
      </c>
      <c r="E877" s="4" t="str">
        <f>IF(online_course_student_data_1!$E877="us","USA",IF(online_course_student_data_1!$E877="IN","INDIA",UPPER(online_course_student_data_1!$E877)))</f>
        <v>INDIA</v>
      </c>
      <c r="F877" s="13">
        <f>IF(OR(ISBLANK(online_course_student_data_1!F877),online_course_student_data_1!F877=0),ROUND(AVERAGE(online_course_student_data_1!F$2:F$1201),0),online_course_student_data_1!F877)</f>
        <v>16</v>
      </c>
      <c r="G877" s="10">
        <v>45061</v>
      </c>
      <c r="H877" s="5" t="str">
        <f>TRIM(online_course_student_data_1!H877)</f>
        <v>Startup Strategy</v>
      </c>
      <c r="I877" s="5" t="str">
        <f>PROPER(TRIM(online_course_student_data_1!I877))</f>
        <v>Business</v>
      </c>
      <c r="J877" s="22">
        <f>IF(online_course_student_data_1!J877&gt;100%,online_course_student_data_1!J877/100,online_course_student_data_1!J877)</f>
        <v>0.76</v>
      </c>
      <c r="K877" s="11">
        <f>IF(online_course_student_data_1!K877&gt;2,online_course_student_data_1!K877/60,online_course_student_data_1!K877)</f>
        <v>2</v>
      </c>
      <c r="L877" s="4" t="s">
        <v>32</v>
      </c>
      <c r="M877" s="25">
        <f>IF(ISBLANK(online_course_student_data_1!M877),AVERAGE(1,5),IF(online_course_student_data_1!M877&gt;5,"5",online_course_student_data_1!M877))</f>
        <v>4</v>
      </c>
      <c r="N877" s="5">
        <f>LEN(online_course_student_data_1!N877)-LEN(SUBSTITUTE(online_course_student_data_1!N877,",",""))+1</f>
        <v>1</v>
      </c>
      <c r="O877" s="5" t="str" cm="1">
        <f t="array" ref="O877">_xlfn.IFS(OR(ISBLANK(online_course_student_data_1!F877),online_course_student_data_1!F877=0),"Unknown",AND(online_course_student_data_1!F877&gt;=18,online_course_student_data_1!F877&lt;=22),"Student",AND(online_course_student_data_1!F877&gt;=23,online_course_student_data_1!F877&lt;=30),"Early Career",AND(online_course_student_data_1!F877&gt;=31,online_course_student_data_1!F877&lt;=40),"Mid Career",online_course_student_data_1!F877&gt;=41,"Senior")</f>
        <v>Unknown</v>
      </c>
      <c r="P877" s="5" t="str" cm="1">
        <f t="array" ref="P877">_xlfn.IFS(AND((J877*100)+K877&gt;0,(J877*100)+K877&lt;=5),"Low",AND((J877*100)+K877&gt;5,(J877*100)+K877&lt;=15),"Medium",(J877*100)+K877&gt;15,"High")</f>
        <v>High</v>
      </c>
      <c r="Q877" s="24"/>
    </row>
    <row r="878" spans="1:17" x14ac:dyDescent="0.25">
      <c r="A878" s="4" t="s">
        <v>3727</v>
      </c>
      <c r="B878" s="5" t="str">
        <f>TRIM(PROPER(online_course_student_data_1!$B878))</f>
        <v>David Gregory</v>
      </c>
      <c r="C878" s="4" t="str">
        <f>TRIM(CLEAN(online_course_student_data_1!$C878))</f>
        <v>burkemichael@gmail.com</v>
      </c>
      <c r="D878" s="5" t="str">
        <f>IF(LEFT(online_course_student_data_1!$D878,1)="F","Female","Male")</f>
        <v>Female</v>
      </c>
      <c r="E878" s="4" t="str">
        <f>IF(online_course_student_data_1!$E878="us","USA",IF(online_course_student_data_1!$E878="IN","INDIA",UPPER(online_course_student_data_1!$E878)))</f>
        <v>USA</v>
      </c>
      <c r="F878" s="13">
        <f>IF(OR(ISBLANK(online_course_student_data_1!F878),online_course_student_data_1!F878=0),ROUND(AVERAGE(online_course_student_data_1!F$2:F$1201),0),online_course_student_data_1!F878)</f>
        <v>40</v>
      </c>
      <c r="G878" s="10">
        <v>45012</v>
      </c>
      <c r="H878" s="5" t="str">
        <f>TRIM(online_course_student_data_1!H878)</f>
        <v>JavaScript Bootcamp</v>
      </c>
      <c r="I878" s="5" t="str">
        <f>PROPER(TRIM(online_course_student_data_1!I878))</f>
        <v>Web Development</v>
      </c>
      <c r="J878" s="22">
        <f>IF(online_course_student_data_1!J878&gt;100%,online_course_student_data_1!J878/100,online_course_student_data_1!J878)</f>
        <v>0.71</v>
      </c>
      <c r="K878" s="11">
        <f>IF(online_course_student_data_1!K878&gt;2,online_course_student_data_1!K878/60,online_course_student_data_1!K878)</f>
        <v>1</v>
      </c>
      <c r="L878" s="4" t="s">
        <v>32</v>
      </c>
      <c r="M878" s="25" t="str">
        <f>IF(ISBLANK(online_course_student_data_1!M878),AVERAGE(1,5),IF(online_course_student_data_1!M878&gt;5,"5",online_course_student_data_1!M878))</f>
        <v>5</v>
      </c>
      <c r="N878" s="5">
        <f>LEN(online_course_student_data_1!N878)-LEN(SUBSTITUTE(online_course_student_data_1!N878,",",""))+1</f>
        <v>8</v>
      </c>
      <c r="O878" s="5" t="str" cm="1">
        <f t="array" ref="O878">_xlfn.IFS(OR(ISBLANK(online_course_student_data_1!F878),online_course_student_data_1!F878=0),"Unknown",AND(online_course_student_data_1!F878&gt;=18,online_course_student_data_1!F878&lt;=22),"Student",AND(online_course_student_data_1!F878&gt;=23,online_course_student_data_1!F878&lt;=30),"Early Career",AND(online_course_student_data_1!F878&gt;=31,online_course_student_data_1!F878&lt;=40),"Mid Career",online_course_student_data_1!F878&gt;=41,"Senior")</f>
        <v>Mid Career</v>
      </c>
      <c r="P878" s="5" t="str" cm="1">
        <f t="array" ref="P878">_xlfn.IFS(AND((J878*100)+K878&gt;0,(J878*100)+K878&lt;=5),"Low",AND((J878*100)+K878&gt;5,(J878*100)+K878&lt;=15),"Medium",(J878*100)+K878&gt;15,"High")</f>
        <v>High</v>
      </c>
      <c r="Q878" s="24"/>
    </row>
    <row r="879" spans="1:17" x14ac:dyDescent="0.25">
      <c r="A879" s="4" t="s">
        <v>3732</v>
      </c>
      <c r="B879" s="5" t="str">
        <f>TRIM(PROPER(online_course_student_data_1!$B879))</f>
        <v>Gabriel Watson</v>
      </c>
      <c r="C879" s="4" t="str">
        <f>TRIM(CLEAN(online_course_student_data_1!$C879))</f>
        <v>maynancy@gmail.com</v>
      </c>
      <c r="D879" s="5" t="str">
        <f>IF(LEFT(online_course_student_data_1!$D879,1)="F","Female","Male")</f>
        <v>Female</v>
      </c>
      <c r="E879" s="4" t="str">
        <f>IF(online_course_student_data_1!$E879="us","USA",IF(online_course_student_data_1!$E879="IN","INDIA",UPPER(online_course_student_data_1!$E879)))</f>
        <v>UK</v>
      </c>
      <c r="F879" s="13">
        <f>IF(OR(ISBLANK(online_course_student_data_1!F879),online_course_student_data_1!F879=0),ROUND(AVERAGE(online_course_student_data_1!F$2:F$1201),0),online_course_student_data_1!F879)</f>
        <v>16</v>
      </c>
      <c r="G879" s="10">
        <v>45328</v>
      </c>
      <c r="H879" s="5" t="str">
        <f>TRIM(online_course_student_data_1!H879)</f>
        <v>React for Beginners</v>
      </c>
      <c r="I879" s="5" t="str">
        <f>PROPER(TRIM(online_course_student_data_1!I879))</f>
        <v>Web Development</v>
      </c>
      <c r="J879" s="22">
        <f>IF(online_course_student_data_1!J879&gt;100%,online_course_student_data_1!J879/100,online_course_student_data_1!J879)</f>
        <v>0.14000000000000001</v>
      </c>
      <c r="K879" s="11">
        <f>IF(online_course_student_data_1!K879&gt;2,online_course_student_data_1!K879/60,online_course_student_data_1!K879)</f>
        <v>1.5</v>
      </c>
      <c r="L879" s="4" t="s">
        <v>32</v>
      </c>
      <c r="M879" s="25">
        <f>IF(ISBLANK(online_course_student_data_1!M879),AVERAGE(1,5),IF(online_course_student_data_1!M879&gt;5,"5",online_course_student_data_1!M879))</f>
        <v>1</v>
      </c>
      <c r="N879" s="5">
        <f>LEN(online_course_student_data_1!N879)-LEN(SUBSTITUTE(online_course_student_data_1!N879,",",""))+1</f>
        <v>2</v>
      </c>
      <c r="O879" s="5" t="str" cm="1">
        <f t="array" ref="O879">_xlfn.IFS(OR(ISBLANK(online_course_student_data_1!F879),online_course_student_data_1!F879=0),"Unknown",AND(online_course_student_data_1!F879&gt;=18,online_course_student_data_1!F879&lt;=22),"Student",AND(online_course_student_data_1!F879&gt;=23,online_course_student_data_1!F879&lt;=30),"Early Career",AND(online_course_student_data_1!F879&gt;=31,online_course_student_data_1!F879&lt;=40),"Mid Career",online_course_student_data_1!F879&gt;=41,"Senior")</f>
        <v>Unknown</v>
      </c>
      <c r="P879" s="5" t="str" cm="1">
        <f t="array" ref="P879">_xlfn.IFS(AND((J879*100)+K879&gt;0,(J879*100)+K879&lt;=5),"Low",AND((J879*100)+K879&gt;5,(J879*100)+K879&lt;=15),"Medium",(J879*100)+K879&gt;15,"High")</f>
        <v>High</v>
      </c>
      <c r="Q879" s="24"/>
    </row>
    <row r="880" spans="1:17" x14ac:dyDescent="0.25">
      <c r="A880" s="4" t="s">
        <v>3736</v>
      </c>
      <c r="B880" s="5" t="str">
        <f>TRIM(PROPER(online_course_student_data_1!$B880))</f>
        <v>Jason Pearson</v>
      </c>
      <c r="C880" s="4" t="str">
        <f>TRIM(CLEAN(online_course_student_data_1!$C880))</f>
        <v>christy25@gmail.com</v>
      </c>
      <c r="D880" s="5" t="str">
        <f>IF(LEFT(online_course_student_data_1!$D880,1)="F","Female","Male")</f>
        <v>Female</v>
      </c>
      <c r="E880" s="4" t="str">
        <f>IF(online_course_student_data_1!$E880="us","USA",IF(online_course_student_data_1!$E880="IN","INDIA",UPPER(online_course_student_data_1!$E880)))</f>
        <v>UK</v>
      </c>
      <c r="F880" s="13">
        <f>IF(OR(ISBLANK(online_course_student_data_1!F880),online_course_student_data_1!F880=0),ROUND(AVERAGE(online_course_student_data_1!F$2:F$1201),0),online_course_student_data_1!F880)</f>
        <v>16</v>
      </c>
      <c r="G880" s="10">
        <v>44696</v>
      </c>
      <c r="H880" s="5" t="str">
        <f>TRIM(online_course_student_data_1!H880)</f>
        <v>Startup Strategy</v>
      </c>
      <c r="I880" s="5" t="str">
        <f>PROPER(TRIM(online_course_student_data_1!I880))</f>
        <v>Business</v>
      </c>
      <c r="J880" s="22">
        <f>IF(online_course_student_data_1!J880&gt;100%,online_course_student_data_1!J880/100,online_course_student_data_1!J880)</f>
        <v>0.86</v>
      </c>
      <c r="K880" s="11">
        <f>IF(online_course_student_data_1!K880&gt;2,online_course_student_data_1!K880/60,online_course_student_data_1!K880)</f>
        <v>2</v>
      </c>
      <c r="L880" s="4" t="s">
        <v>39</v>
      </c>
      <c r="M880" s="25">
        <f>IF(ISBLANK(online_course_student_data_1!M880),AVERAGE(1,5),IF(online_course_student_data_1!M880&gt;5,"5",online_course_student_data_1!M880))</f>
        <v>3</v>
      </c>
      <c r="N880" s="5">
        <f>LEN(online_course_student_data_1!N880)-LEN(SUBSTITUTE(online_course_student_data_1!N880,",",""))+1</f>
        <v>7</v>
      </c>
      <c r="O880" s="5" t="str" cm="1">
        <f t="array" ref="O880">_xlfn.IFS(OR(ISBLANK(online_course_student_data_1!F880),online_course_student_data_1!F880=0),"Unknown",AND(online_course_student_data_1!F880&gt;=18,online_course_student_data_1!F880&lt;=22),"Student",AND(online_course_student_data_1!F880&gt;=23,online_course_student_data_1!F880&lt;=30),"Early Career",AND(online_course_student_data_1!F880&gt;=31,online_course_student_data_1!F880&lt;=40),"Mid Career",online_course_student_data_1!F880&gt;=41,"Senior")</f>
        <v>Unknown</v>
      </c>
      <c r="P880" s="5" t="str" cm="1">
        <f t="array" ref="P880">_xlfn.IFS(AND((J880*100)+K880&gt;0,(J880*100)+K880&lt;=5),"Low",AND((J880*100)+K880&gt;5,(J880*100)+K880&lt;=15),"Medium",(J880*100)+K880&gt;15,"High")</f>
        <v>High</v>
      </c>
      <c r="Q880" s="24"/>
    </row>
    <row r="881" spans="1:17" x14ac:dyDescent="0.25">
      <c r="A881" s="4" t="s">
        <v>3740</v>
      </c>
      <c r="B881" s="5" t="str">
        <f>TRIM(PROPER(online_course_student_data_1!$B881))</f>
        <v>Lee Morton</v>
      </c>
      <c r="C881" s="4" t="str">
        <f>TRIM(CLEAN(online_course_student_data_1!$C881))</f>
        <v>nicholasaguilar@hotmail.com</v>
      </c>
      <c r="D881" s="5" t="str">
        <f>IF(LEFT(online_course_student_data_1!$D881,1)="F","Female","Male")</f>
        <v>Male</v>
      </c>
      <c r="E881" s="4" t="str">
        <f>IF(online_course_student_data_1!$E881="us","USA",IF(online_course_student_data_1!$E881="IN","INDIA",UPPER(online_course_student_data_1!$E881)))</f>
        <v>UK</v>
      </c>
      <c r="F881" s="13">
        <f>IF(OR(ISBLANK(online_course_student_data_1!F881),online_course_student_data_1!F881=0),ROUND(AVERAGE(online_course_student_data_1!F$2:F$1201),0),online_course_student_data_1!F881)</f>
        <v>16</v>
      </c>
      <c r="G881" s="10">
        <v>44964</v>
      </c>
      <c r="H881" s="5" t="str">
        <f>TRIM(online_course_student_data_1!H881)</f>
        <v>Social Media Strategy</v>
      </c>
      <c r="I881" s="5" t="str">
        <f>PROPER(TRIM(online_course_student_data_1!I881))</f>
        <v>Marketing</v>
      </c>
      <c r="J881" s="22">
        <f>IF(online_course_student_data_1!J881&gt;100%,online_course_student_data_1!J881/100,online_course_student_data_1!J881)</f>
        <v>0.6</v>
      </c>
      <c r="K881" s="11">
        <f>IF(online_course_student_data_1!K881&gt;2,online_course_student_data_1!K881/60,online_course_student_data_1!K881)</f>
        <v>0.75</v>
      </c>
      <c r="L881" s="4" t="s">
        <v>32</v>
      </c>
      <c r="M881" s="25">
        <f>IF(ISBLANK(online_course_student_data_1!M881),AVERAGE(1,5),IF(online_course_student_data_1!M881&gt;5,"5",online_course_student_data_1!M881))</f>
        <v>4</v>
      </c>
      <c r="N881" s="5">
        <f>LEN(online_course_student_data_1!N881)-LEN(SUBSTITUTE(online_course_student_data_1!N881,",",""))+1</f>
        <v>6</v>
      </c>
      <c r="O881" s="5" t="str" cm="1">
        <f t="array" ref="O881">_xlfn.IFS(OR(ISBLANK(online_course_student_data_1!F881),online_course_student_data_1!F881=0),"Unknown",AND(online_course_student_data_1!F881&gt;=18,online_course_student_data_1!F881&lt;=22),"Student",AND(online_course_student_data_1!F881&gt;=23,online_course_student_data_1!F881&lt;=30),"Early Career",AND(online_course_student_data_1!F881&gt;=31,online_course_student_data_1!F881&lt;=40),"Mid Career",online_course_student_data_1!F881&gt;=41,"Senior")</f>
        <v>Unknown</v>
      </c>
      <c r="P881" s="5" t="str" cm="1">
        <f t="array" ref="P881">_xlfn.IFS(AND((J881*100)+K881&gt;0,(J881*100)+K881&lt;=5),"Low",AND((J881*100)+K881&gt;5,(J881*100)+K881&lt;=15),"Medium",(J881*100)+K881&gt;15,"High")</f>
        <v>High</v>
      </c>
      <c r="Q881" s="24"/>
    </row>
    <row r="882" spans="1:17" x14ac:dyDescent="0.25">
      <c r="A882" s="4" t="s">
        <v>3744</v>
      </c>
      <c r="B882" s="5" t="str">
        <f>TRIM(PROPER(online_course_student_data_1!$B882))</f>
        <v>Billy Walls</v>
      </c>
      <c r="C882" s="4" t="str">
        <f>TRIM(CLEAN(online_course_student_data_1!$C882))</f>
        <v>hryan@yates.net</v>
      </c>
      <c r="D882" s="5" t="str">
        <f>IF(LEFT(online_course_student_data_1!$D882,1)="F","Female","Male")</f>
        <v>Female</v>
      </c>
      <c r="E882" s="4" t="str">
        <f>IF(online_course_student_data_1!$E882="us","USA",IF(online_course_student_data_1!$E882="IN","INDIA",UPPER(online_course_student_data_1!$E882)))</f>
        <v>INDIA</v>
      </c>
      <c r="F882" s="13">
        <f>IF(OR(ISBLANK(online_course_student_data_1!F882),online_course_student_data_1!F882=0),ROUND(AVERAGE(online_course_student_data_1!F$2:F$1201),0),online_course_student_data_1!F882)</f>
        <v>16</v>
      </c>
      <c r="G882" s="10">
        <v>44891</v>
      </c>
      <c r="H882" s="5" t="str">
        <f>TRIM(online_course_student_data_1!H882)</f>
        <v>Project Management Essentials</v>
      </c>
      <c r="I882" s="5" t="str">
        <f>PROPER(TRIM(online_course_student_data_1!I882))</f>
        <v>Business</v>
      </c>
      <c r="J882" s="22">
        <f>IF(online_course_student_data_1!J882&gt;100%,online_course_student_data_1!J882/100,online_course_student_data_1!J882)</f>
        <v>0</v>
      </c>
      <c r="K882" s="11">
        <f>IF(online_course_student_data_1!K882&gt;2,online_course_student_data_1!K882/60,online_course_student_data_1!K882)</f>
        <v>1.5</v>
      </c>
      <c r="L882" s="4" t="s">
        <v>32</v>
      </c>
      <c r="M882" s="25">
        <f>IF(ISBLANK(online_course_student_data_1!M882),AVERAGE(1,5),IF(online_course_student_data_1!M882&gt;5,"5",online_course_student_data_1!M882))</f>
        <v>3</v>
      </c>
      <c r="N882" s="5">
        <f>LEN(online_course_student_data_1!N882)-LEN(SUBSTITUTE(online_course_student_data_1!N882,",",""))+1</f>
        <v>3</v>
      </c>
      <c r="O882" s="5" t="str" cm="1">
        <f t="array" ref="O882">_xlfn.IFS(OR(ISBLANK(online_course_student_data_1!F882),online_course_student_data_1!F882=0),"Unknown",AND(online_course_student_data_1!F882&gt;=18,online_course_student_data_1!F882&lt;=22),"Student",AND(online_course_student_data_1!F882&gt;=23,online_course_student_data_1!F882&lt;=30),"Early Career",AND(online_course_student_data_1!F882&gt;=31,online_course_student_data_1!F882&lt;=40),"Mid Career",online_course_student_data_1!F882&gt;=41,"Senior")</f>
        <v>Unknown</v>
      </c>
      <c r="P882" s="5" t="str" cm="1">
        <f t="array" ref="P882">_xlfn.IFS(AND((J882*100)+K882&gt;0,(J882*100)+K882&lt;=5),"Low",AND((J882*100)+K882&gt;5,(J882*100)+K882&lt;=15),"Medium",(J882*100)+K882&gt;15,"High")</f>
        <v>Low</v>
      </c>
      <c r="Q882" s="24"/>
    </row>
    <row r="883" spans="1:17" x14ac:dyDescent="0.25">
      <c r="A883" s="4" t="s">
        <v>3748</v>
      </c>
      <c r="B883" s="5" t="str">
        <f>TRIM(PROPER(online_course_student_data_1!$B883))</f>
        <v>Susan Murphy</v>
      </c>
      <c r="C883" s="4" t="str">
        <f>TRIM(CLEAN(online_course_student_data_1!$C883))</f>
        <v>invalid-email</v>
      </c>
      <c r="D883" s="5" t="str">
        <f>IF(LEFT(online_course_student_data_1!$D883,1)="F","Female","Male")</f>
        <v>Female</v>
      </c>
      <c r="E883" s="4" t="str">
        <f>IF(online_course_student_data_1!$E883="us","USA",IF(online_course_student_data_1!$E883="IN","INDIA",UPPER(online_course_student_data_1!$E883)))</f>
        <v>CANADA</v>
      </c>
      <c r="F883" s="13">
        <f>IF(OR(ISBLANK(online_course_student_data_1!F883),online_course_student_data_1!F883=0),ROUND(AVERAGE(online_course_student_data_1!F$2:F$1201),0),online_course_student_data_1!F883)</f>
        <v>16</v>
      </c>
      <c r="G883" s="10">
        <v>45343</v>
      </c>
      <c r="H883" s="5" t="str">
        <f>TRIM(online_course_student_data_1!H883)</f>
        <v>Adobe Illustrator Mastery</v>
      </c>
      <c r="I883" s="5" t="str">
        <f>PROPER(TRIM(online_course_student_data_1!I883))</f>
        <v>Design</v>
      </c>
      <c r="J883" s="22">
        <f>IF(online_course_student_data_1!J883&gt;100%,online_course_student_data_1!J883/100,online_course_student_data_1!J883)</f>
        <v>0.71</v>
      </c>
      <c r="K883" s="11">
        <f>IF(online_course_student_data_1!K883&gt;2,online_course_student_data_1!K883/60,online_course_student_data_1!K883)</f>
        <v>1.5</v>
      </c>
      <c r="L883" s="4" t="s">
        <v>32</v>
      </c>
      <c r="M883" s="25">
        <f>IF(ISBLANK(online_course_student_data_1!M883),AVERAGE(1,5),IF(online_course_student_data_1!M883&gt;5,"5",online_course_student_data_1!M883))</f>
        <v>2</v>
      </c>
      <c r="N883" s="5">
        <f>LEN(online_course_student_data_1!N883)-LEN(SUBSTITUTE(online_course_student_data_1!N883,",",""))+1</f>
        <v>3</v>
      </c>
      <c r="O883" s="5" t="str" cm="1">
        <f t="array" ref="O883">_xlfn.IFS(OR(ISBLANK(online_course_student_data_1!F883),online_course_student_data_1!F883=0),"Unknown",AND(online_course_student_data_1!F883&gt;=18,online_course_student_data_1!F883&lt;=22),"Student",AND(online_course_student_data_1!F883&gt;=23,online_course_student_data_1!F883&lt;=30),"Early Career",AND(online_course_student_data_1!F883&gt;=31,online_course_student_data_1!F883&lt;=40),"Mid Career",online_course_student_data_1!F883&gt;=41,"Senior")</f>
        <v>Unknown</v>
      </c>
      <c r="P883" s="5" t="str" cm="1">
        <f t="array" ref="P883">_xlfn.IFS(AND((J883*100)+K883&gt;0,(J883*100)+K883&lt;=5),"Low",AND((J883*100)+K883&gt;5,(J883*100)+K883&lt;=15),"Medium",(J883*100)+K883&gt;15,"High")</f>
        <v>High</v>
      </c>
      <c r="Q883" s="24"/>
    </row>
    <row r="884" spans="1:17" x14ac:dyDescent="0.25">
      <c r="A884" s="4" t="s">
        <v>3752</v>
      </c>
      <c r="B884" s="5" t="str">
        <f>TRIM(PROPER(online_course_student_data_1!$B884))</f>
        <v>Melissa Wallace</v>
      </c>
      <c r="C884" s="4" t="str">
        <f>TRIM(CLEAN(online_course_student_data_1!$C884))</f>
        <v>christopher88@gmail.com</v>
      </c>
      <c r="D884" s="5" t="str">
        <f>IF(LEFT(online_course_student_data_1!$D884,1)="F","Female","Male")</f>
        <v>Female</v>
      </c>
      <c r="E884" s="4" t="str">
        <f>IF(online_course_student_data_1!$E884="us","USA",IF(online_course_student_data_1!$E884="IN","INDIA",UPPER(online_course_student_data_1!$E884)))</f>
        <v>GERMANY</v>
      </c>
      <c r="F884" s="13">
        <f>IF(OR(ISBLANK(online_course_student_data_1!F884),online_course_student_data_1!F884=0),ROUND(AVERAGE(online_course_student_data_1!F$2:F$1201),0),online_course_student_data_1!F884)</f>
        <v>26</v>
      </c>
      <c r="G884" s="10">
        <v>45220</v>
      </c>
      <c r="H884" s="5" t="str">
        <f>TRIM(online_course_student_data_1!H884)</f>
        <v>Finance 101</v>
      </c>
      <c r="I884" s="5" t="str">
        <f>PROPER(TRIM(online_course_student_data_1!I884))</f>
        <v>Business</v>
      </c>
      <c r="J884" s="22">
        <f>IF(online_course_student_data_1!J884&gt;100%,online_course_student_data_1!J884/100,online_course_student_data_1!J884)</f>
        <v>0.82</v>
      </c>
      <c r="K884" s="11">
        <f>IF(online_course_student_data_1!K884&gt;2,online_course_student_data_1!K884/60,online_course_student_data_1!K884)</f>
        <v>2</v>
      </c>
      <c r="L884" s="4" t="s">
        <v>32</v>
      </c>
      <c r="M884" s="25">
        <f>IF(ISBLANK(online_course_student_data_1!M884),AVERAGE(1,5),IF(online_course_student_data_1!M884&gt;5,"5",online_course_student_data_1!M884))</f>
        <v>3</v>
      </c>
      <c r="N884" s="5">
        <f>LEN(online_course_student_data_1!N884)-LEN(SUBSTITUTE(online_course_student_data_1!N884,",",""))+1</f>
        <v>7</v>
      </c>
      <c r="O884" s="5" t="str" cm="1">
        <f t="array" ref="O884">_xlfn.IFS(OR(ISBLANK(online_course_student_data_1!F884),online_course_student_data_1!F884=0),"Unknown",AND(online_course_student_data_1!F884&gt;=18,online_course_student_data_1!F884&lt;=22),"Student",AND(online_course_student_data_1!F884&gt;=23,online_course_student_data_1!F884&lt;=30),"Early Career",AND(online_course_student_data_1!F884&gt;=31,online_course_student_data_1!F884&lt;=40),"Mid Career",online_course_student_data_1!F884&gt;=41,"Senior")</f>
        <v>Early Career</v>
      </c>
      <c r="P884" s="5" t="str" cm="1">
        <f t="array" ref="P884">_xlfn.IFS(AND((J884*100)+K884&gt;0,(J884*100)+K884&lt;=5),"Low",AND((J884*100)+K884&gt;5,(J884*100)+K884&lt;=15),"Medium",(J884*100)+K884&gt;15,"High")</f>
        <v>High</v>
      </c>
      <c r="Q884" s="24"/>
    </row>
    <row r="885" spans="1:17" x14ac:dyDescent="0.25">
      <c r="A885" s="4" t="s">
        <v>3756</v>
      </c>
      <c r="B885" s="5" t="str">
        <f>TRIM(PROPER(online_course_student_data_1!$B885))</f>
        <v>Jason Hudson</v>
      </c>
      <c r="C885" s="4" t="str">
        <f>TRIM(CLEAN(online_course_student_data_1!$C885))</f>
        <v>kimberlyrussell@wade.com</v>
      </c>
      <c r="D885" s="5" t="str">
        <f>IF(LEFT(online_course_student_data_1!$D885,1)="F","Female","Male")</f>
        <v>Female</v>
      </c>
      <c r="E885" s="4" t="str">
        <f>IF(online_course_student_data_1!$E885="us","USA",IF(online_course_student_data_1!$E885="IN","INDIA",UPPER(online_course_student_data_1!$E885)))</f>
        <v>GERMANY</v>
      </c>
      <c r="F885" s="13">
        <f>IF(OR(ISBLANK(online_course_student_data_1!F885),online_course_student_data_1!F885=0),ROUND(AVERAGE(online_course_student_data_1!F$2:F$1201),0),online_course_student_data_1!F885)</f>
        <v>23</v>
      </c>
      <c r="G885" s="10">
        <v>45220</v>
      </c>
      <c r="H885" s="5" t="str">
        <f>TRIM(online_course_student_data_1!H885)</f>
        <v>React for Beginners</v>
      </c>
      <c r="I885" s="5" t="str">
        <f>PROPER(TRIM(online_course_student_data_1!I885))</f>
        <v>Web Development</v>
      </c>
      <c r="J885" s="22">
        <f>IF(online_course_student_data_1!J885&gt;100%,online_course_student_data_1!J885/100,online_course_student_data_1!J885)</f>
        <v>0.75</v>
      </c>
      <c r="K885" s="11">
        <f>IF(online_course_student_data_1!K885&gt;2,online_course_student_data_1!K885/60,online_course_student_data_1!K885)</f>
        <v>2</v>
      </c>
      <c r="L885" s="4" t="s">
        <v>39</v>
      </c>
      <c r="M885" s="25">
        <f>IF(ISBLANK(online_course_student_data_1!M885),AVERAGE(1,5),IF(online_course_student_data_1!M885&gt;5,"5",online_course_student_data_1!M885))</f>
        <v>5</v>
      </c>
      <c r="N885" s="5">
        <f>LEN(online_course_student_data_1!N885)-LEN(SUBSTITUTE(online_course_student_data_1!N885,",",""))+1</f>
        <v>7</v>
      </c>
      <c r="O885" s="5" t="str" cm="1">
        <f t="array" ref="O885">_xlfn.IFS(OR(ISBLANK(online_course_student_data_1!F885),online_course_student_data_1!F885=0),"Unknown",AND(online_course_student_data_1!F885&gt;=18,online_course_student_data_1!F885&lt;=22),"Student",AND(online_course_student_data_1!F885&gt;=23,online_course_student_data_1!F885&lt;=30),"Early Career",AND(online_course_student_data_1!F885&gt;=31,online_course_student_data_1!F885&lt;=40),"Mid Career",online_course_student_data_1!F885&gt;=41,"Senior")</f>
        <v>Early Career</v>
      </c>
      <c r="P885" s="5" t="str" cm="1">
        <f t="array" ref="P885">_xlfn.IFS(AND((J885*100)+K885&gt;0,(J885*100)+K885&lt;=5),"Low",AND((J885*100)+K885&gt;5,(J885*100)+K885&lt;=15),"Medium",(J885*100)+K885&gt;15,"High")</f>
        <v>High</v>
      </c>
      <c r="Q885" s="24"/>
    </row>
    <row r="886" spans="1:17" x14ac:dyDescent="0.25">
      <c r="A886" s="4" t="s">
        <v>3759</v>
      </c>
      <c r="B886" s="5" t="str">
        <f>TRIM(PROPER(online_course_student_data_1!$B886))</f>
        <v>Brittany Snyder</v>
      </c>
      <c r="C886" s="4" t="str">
        <f>TRIM(CLEAN(online_course_student_data_1!$C886))</f>
        <v>nancysmith@barnes.info</v>
      </c>
      <c r="D886" s="5" t="str">
        <f>IF(LEFT(online_course_student_data_1!$D886,1)="F","Female","Male")</f>
        <v>Male</v>
      </c>
      <c r="E886" s="4" t="str">
        <f>IF(online_course_student_data_1!$E886="us","USA",IF(online_course_student_data_1!$E886="IN","INDIA",UPPER(online_course_student_data_1!$E886)))</f>
        <v>INDIA</v>
      </c>
      <c r="F886" s="13">
        <f>IF(OR(ISBLANK(online_course_student_data_1!F886),online_course_student_data_1!F886=0),ROUND(AVERAGE(online_course_student_data_1!F$2:F$1201),0),online_course_student_data_1!F886)</f>
        <v>16</v>
      </c>
      <c r="G886" s="10">
        <v>45115</v>
      </c>
      <c r="H886" s="5" t="str">
        <f>TRIM(online_course_student_data_1!H886)</f>
        <v>Data Visualization with R</v>
      </c>
      <c r="I886" s="5" t="str">
        <f>PROPER(TRIM(online_course_student_data_1!I886))</f>
        <v>Data Science</v>
      </c>
      <c r="J886" s="22">
        <f>IF(online_course_student_data_1!J886&gt;100%,online_course_student_data_1!J886/100,online_course_student_data_1!J886)</f>
        <v>0</v>
      </c>
      <c r="K886" s="11">
        <f>IF(online_course_student_data_1!K886&gt;2,online_course_student_data_1!K886/60,online_course_student_data_1!K886)</f>
        <v>1.5</v>
      </c>
      <c r="L886" s="4" t="s">
        <v>39</v>
      </c>
      <c r="M886" s="25">
        <f>IF(ISBLANK(online_course_student_data_1!M886),AVERAGE(1,5),IF(online_course_student_data_1!M886&gt;5,"5",online_course_student_data_1!M886))</f>
        <v>3</v>
      </c>
      <c r="N886" s="5">
        <f>LEN(online_course_student_data_1!N886)-LEN(SUBSTITUTE(online_course_student_data_1!N886,",",""))+1</f>
        <v>3</v>
      </c>
      <c r="O886" s="5" t="str" cm="1">
        <f t="array" ref="O886">_xlfn.IFS(OR(ISBLANK(online_course_student_data_1!F886),online_course_student_data_1!F886=0),"Unknown",AND(online_course_student_data_1!F886&gt;=18,online_course_student_data_1!F886&lt;=22),"Student",AND(online_course_student_data_1!F886&gt;=23,online_course_student_data_1!F886&lt;=30),"Early Career",AND(online_course_student_data_1!F886&gt;=31,online_course_student_data_1!F886&lt;=40),"Mid Career",online_course_student_data_1!F886&gt;=41,"Senior")</f>
        <v>Unknown</v>
      </c>
      <c r="P886" s="5" t="str" cm="1">
        <f t="array" ref="P886">_xlfn.IFS(AND((J886*100)+K886&gt;0,(J886*100)+K886&lt;=5),"Low",AND((J886*100)+K886&gt;5,(J886*100)+K886&lt;=15),"Medium",(J886*100)+K886&gt;15,"High")</f>
        <v>Low</v>
      </c>
      <c r="Q886" s="24"/>
    </row>
    <row r="887" spans="1:17" x14ac:dyDescent="0.25">
      <c r="A887" s="4" t="s">
        <v>3763</v>
      </c>
      <c r="B887" s="5" t="str">
        <f>TRIM(PROPER(online_course_student_data_1!$B887))</f>
        <v>Michael Fritz</v>
      </c>
      <c r="C887" s="4" t="str">
        <f>TRIM(CLEAN(online_course_student_data_1!$C887))</f>
        <v>wstrong@morales.com</v>
      </c>
      <c r="D887" s="5" t="str">
        <f>IF(LEFT(online_course_student_data_1!$D887,1)="F","Female","Male")</f>
        <v>Male</v>
      </c>
      <c r="E887" s="4" t="str">
        <f>IF(online_course_student_data_1!$E887="us","USA",IF(online_course_student_data_1!$E887="IN","INDIA",UPPER(online_course_student_data_1!$E887)))</f>
        <v>INDIA</v>
      </c>
      <c r="F887" s="13">
        <f>IF(OR(ISBLANK(online_course_student_data_1!F887),online_course_student_data_1!F887=0),ROUND(AVERAGE(online_course_student_data_1!F$2:F$1201),0),online_course_student_data_1!F887)</f>
        <v>16</v>
      </c>
      <c r="G887" s="10">
        <v>44843</v>
      </c>
      <c r="H887" s="5" t="str">
        <f>TRIM(online_course_student_data_1!H887)</f>
        <v>Project Management Essentials</v>
      </c>
      <c r="I887" s="5" t="str">
        <f>PROPER(TRIM(online_course_student_data_1!I887))</f>
        <v>Business</v>
      </c>
      <c r="J887" s="22">
        <f>IF(online_course_student_data_1!J887&gt;100%,online_course_student_data_1!J887/100,online_course_student_data_1!J887)</f>
        <v>0.48</v>
      </c>
      <c r="K887" s="11">
        <f>IF(online_course_student_data_1!K887&gt;2,online_course_student_data_1!K887/60,online_course_student_data_1!K887)</f>
        <v>1.5</v>
      </c>
      <c r="L887" s="4" t="s">
        <v>32</v>
      </c>
      <c r="M887" s="25" t="str">
        <f>IF(ISBLANK(online_course_student_data_1!M887),AVERAGE(1,5),IF(online_course_student_data_1!M887&gt;5,"5",online_course_student_data_1!M887))</f>
        <v>5</v>
      </c>
      <c r="N887" s="5">
        <f>LEN(online_course_student_data_1!N887)-LEN(SUBSTITUTE(online_course_student_data_1!N887,",",""))+1</f>
        <v>2</v>
      </c>
      <c r="O887" s="5" t="str" cm="1">
        <f t="array" ref="O887">_xlfn.IFS(OR(ISBLANK(online_course_student_data_1!F887),online_course_student_data_1!F887=0),"Unknown",AND(online_course_student_data_1!F887&gt;=18,online_course_student_data_1!F887&lt;=22),"Student",AND(online_course_student_data_1!F887&gt;=23,online_course_student_data_1!F887&lt;=30),"Early Career",AND(online_course_student_data_1!F887&gt;=31,online_course_student_data_1!F887&lt;=40),"Mid Career",online_course_student_data_1!F887&gt;=41,"Senior")</f>
        <v>Unknown</v>
      </c>
      <c r="P887" s="5" t="str" cm="1">
        <f t="array" ref="P887">_xlfn.IFS(AND((J887*100)+K887&gt;0,(J887*100)+K887&lt;=5),"Low",AND((J887*100)+K887&gt;5,(J887*100)+K887&lt;=15),"Medium",(J887*100)+K887&gt;15,"High")</f>
        <v>High</v>
      </c>
      <c r="Q887" s="24"/>
    </row>
    <row r="888" spans="1:17" x14ac:dyDescent="0.25">
      <c r="A888" s="4" t="s">
        <v>3767</v>
      </c>
      <c r="B888" s="5" t="str">
        <f>TRIM(PROPER(online_course_student_data_1!$B888))</f>
        <v>Leslie Jensen</v>
      </c>
      <c r="C888" s="4" t="str">
        <f>TRIM(CLEAN(online_course_student_data_1!$C888))</f>
        <v>rodgersmichael@lozano-mccoy.biz</v>
      </c>
      <c r="D888" s="5" t="str">
        <f>IF(LEFT(online_course_student_data_1!$D888,1)="F","Female","Male")</f>
        <v>Male</v>
      </c>
      <c r="E888" s="4" t="str">
        <f>IF(online_course_student_data_1!$E888="us","USA",IF(online_course_student_data_1!$E888="IN","INDIA",UPPER(online_course_student_data_1!$E888)))</f>
        <v>USA</v>
      </c>
      <c r="F888" s="13">
        <f>IF(OR(ISBLANK(online_course_student_data_1!F888),online_course_student_data_1!F888=0),ROUND(AVERAGE(online_course_student_data_1!F$2:F$1201),0),online_course_student_data_1!F888)</f>
        <v>16</v>
      </c>
      <c r="G888" s="10">
        <v>45084</v>
      </c>
      <c r="H888" s="5" t="str">
        <f>TRIM(online_course_student_data_1!H888)</f>
        <v>HTML &amp; CSS Basics</v>
      </c>
      <c r="I888" s="5" t="str">
        <f>PROPER(TRIM(online_course_student_data_1!I888))</f>
        <v>Web Development</v>
      </c>
      <c r="J888" s="22">
        <f>IF(online_course_student_data_1!J888&gt;100%,online_course_student_data_1!J888/100,online_course_student_data_1!J888)</f>
        <v>0.55000000000000004</v>
      </c>
      <c r="K888" s="11">
        <f>IF(online_course_student_data_1!K888&gt;2,online_course_student_data_1!K888/60,online_course_student_data_1!K888)</f>
        <v>1</v>
      </c>
      <c r="L888" s="4" t="s">
        <v>39</v>
      </c>
      <c r="M888" s="25">
        <f>IF(ISBLANK(online_course_student_data_1!M888),AVERAGE(1,5),IF(online_course_student_data_1!M888&gt;5,"5",online_course_student_data_1!M888))</f>
        <v>5</v>
      </c>
      <c r="N888" s="5">
        <f>LEN(online_course_student_data_1!N888)-LEN(SUBSTITUTE(online_course_student_data_1!N888,",",""))+1</f>
        <v>5</v>
      </c>
      <c r="O888" s="5" t="str" cm="1">
        <f t="array" ref="O888">_xlfn.IFS(OR(ISBLANK(online_course_student_data_1!F888),online_course_student_data_1!F888=0),"Unknown",AND(online_course_student_data_1!F888&gt;=18,online_course_student_data_1!F888&lt;=22),"Student",AND(online_course_student_data_1!F888&gt;=23,online_course_student_data_1!F888&lt;=30),"Early Career",AND(online_course_student_data_1!F888&gt;=31,online_course_student_data_1!F888&lt;=40),"Mid Career",online_course_student_data_1!F888&gt;=41,"Senior")</f>
        <v>Unknown</v>
      </c>
      <c r="P888" s="5" t="str" cm="1">
        <f t="array" ref="P888">_xlfn.IFS(AND((J888*100)+K888&gt;0,(J888*100)+K888&lt;=5),"Low",AND((J888*100)+K888&gt;5,(J888*100)+K888&lt;=15),"Medium",(J888*100)+K888&gt;15,"High")</f>
        <v>High</v>
      </c>
      <c r="Q888" s="24"/>
    </row>
    <row r="889" spans="1:17" x14ac:dyDescent="0.25">
      <c r="A889" s="4" t="s">
        <v>3770</v>
      </c>
      <c r="B889" s="5" t="str">
        <f>TRIM(PROPER(online_course_student_data_1!$B889))</f>
        <v>Misty Lawrence</v>
      </c>
      <c r="C889" s="4" t="str">
        <f>TRIM(CLEAN(online_course_student_data_1!$C889))</f>
        <v>paulawatkins@craig-chavez.com</v>
      </c>
      <c r="D889" s="5" t="str">
        <f>IF(LEFT(online_course_student_data_1!$D889,1)="F","Female","Male")</f>
        <v>Female</v>
      </c>
      <c r="E889" s="4" t="str">
        <f>IF(online_course_student_data_1!$E889="us","USA",IF(online_course_student_data_1!$E889="IN","INDIA",UPPER(online_course_student_data_1!$E889)))</f>
        <v>USA</v>
      </c>
      <c r="F889" s="13">
        <f>IF(OR(ISBLANK(online_course_student_data_1!F889),online_course_student_data_1!F889=0),ROUND(AVERAGE(online_course_student_data_1!F$2:F$1201),0),online_course_student_data_1!F889)</f>
        <v>29</v>
      </c>
      <c r="G889" s="10">
        <v>45107</v>
      </c>
      <c r="H889" s="5" t="str">
        <f>TRIM(online_course_student_data_1!H889)</f>
        <v>Machine Learning A-Z</v>
      </c>
      <c r="I889" s="5" t="str">
        <f>PROPER(TRIM(online_course_student_data_1!I889))</f>
        <v>Data Science</v>
      </c>
      <c r="J889" s="22">
        <f>IF(online_course_student_data_1!J889&gt;100%,online_course_student_data_1!J889/100,online_course_student_data_1!J889)</f>
        <v>0.54</v>
      </c>
      <c r="K889" s="11">
        <f>IF(online_course_student_data_1!K889&gt;2,online_course_student_data_1!K889/60,online_course_student_data_1!K889)</f>
        <v>1</v>
      </c>
      <c r="L889" s="4" t="s">
        <v>32</v>
      </c>
      <c r="M889" s="25">
        <f>IF(ISBLANK(online_course_student_data_1!M889),AVERAGE(1,5),IF(online_course_student_data_1!M889&gt;5,"5",online_course_student_data_1!M889))</f>
        <v>2</v>
      </c>
      <c r="N889" s="5">
        <f>LEN(online_course_student_data_1!N889)-LEN(SUBSTITUTE(online_course_student_data_1!N889,",",""))+1</f>
        <v>8</v>
      </c>
      <c r="O889" s="5" t="str" cm="1">
        <f t="array" ref="O889">_xlfn.IFS(OR(ISBLANK(online_course_student_data_1!F889),online_course_student_data_1!F889=0),"Unknown",AND(online_course_student_data_1!F889&gt;=18,online_course_student_data_1!F889&lt;=22),"Student",AND(online_course_student_data_1!F889&gt;=23,online_course_student_data_1!F889&lt;=30),"Early Career",AND(online_course_student_data_1!F889&gt;=31,online_course_student_data_1!F889&lt;=40),"Mid Career",online_course_student_data_1!F889&gt;=41,"Senior")</f>
        <v>Early Career</v>
      </c>
      <c r="P889" s="5" t="str" cm="1">
        <f t="array" ref="P889">_xlfn.IFS(AND((J889*100)+K889&gt;0,(J889*100)+K889&lt;=5),"Low",AND((J889*100)+K889&gt;5,(J889*100)+K889&lt;=15),"Medium",(J889*100)+K889&gt;15,"High")</f>
        <v>High</v>
      </c>
      <c r="Q889" s="24"/>
    </row>
    <row r="890" spans="1:17" x14ac:dyDescent="0.25">
      <c r="A890" s="4" t="s">
        <v>3774</v>
      </c>
      <c r="B890" s="5" t="str">
        <f>TRIM(PROPER(online_course_student_data_1!$B890))</f>
        <v>Raymond Hall</v>
      </c>
      <c r="C890" s="4" t="str">
        <f>TRIM(CLEAN(online_course_student_data_1!$C890))</f>
        <v>brandon88@hotmail.com</v>
      </c>
      <c r="D890" s="5" t="str">
        <f>IF(LEFT(online_course_student_data_1!$D890,1)="F","Female","Male")</f>
        <v>Male</v>
      </c>
      <c r="E890" s="4" t="str">
        <f>IF(online_course_student_data_1!$E890="us","USA",IF(online_course_student_data_1!$E890="IN","INDIA",UPPER(online_course_student_data_1!$E890)))</f>
        <v>INDIA</v>
      </c>
      <c r="F890" s="13">
        <f>IF(OR(ISBLANK(online_course_student_data_1!F890),online_course_student_data_1!F890=0),ROUND(AVERAGE(online_course_student_data_1!F$2:F$1201),0),online_course_student_data_1!F890)</f>
        <v>16</v>
      </c>
      <c r="G890" s="10">
        <v>45339</v>
      </c>
      <c r="H890" s="5" t="str">
        <f>TRIM(online_course_student_data_1!H890)</f>
        <v>JavaScript Bootcamp</v>
      </c>
      <c r="I890" s="5" t="str">
        <f>PROPER(TRIM(online_course_student_data_1!I890))</f>
        <v>Web Development</v>
      </c>
      <c r="J890" s="22">
        <f>IF(online_course_student_data_1!J890&gt;100%,online_course_student_data_1!J890/100,online_course_student_data_1!J890)</f>
        <v>0.75</v>
      </c>
      <c r="K890" s="11">
        <f>IF(online_course_student_data_1!K890&gt;2,online_course_student_data_1!K890/60,online_course_student_data_1!K890)</f>
        <v>0.75</v>
      </c>
      <c r="L890" s="4" t="s">
        <v>39</v>
      </c>
      <c r="M890" s="25">
        <f>IF(ISBLANK(online_course_student_data_1!M890),AVERAGE(1,5),IF(online_course_student_data_1!M890&gt;5,"5",online_course_student_data_1!M890))</f>
        <v>3</v>
      </c>
      <c r="N890" s="5">
        <f>LEN(online_course_student_data_1!N890)-LEN(SUBSTITUTE(online_course_student_data_1!N890,",",""))+1</f>
        <v>6</v>
      </c>
      <c r="O890" s="5" t="str" cm="1">
        <f t="array" ref="O890">_xlfn.IFS(OR(ISBLANK(online_course_student_data_1!F890),online_course_student_data_1!F890=0),"Unknown",AND(online_course_student_data_1!F890&gt;=18,online_course_student_data_1!F890&lt;=22),"Student",AND(online_course_student_data_1!F890&gt;=23,online_course_student_data_1!F890&lt;=30),"Early Career",AND(online_course_student_data_1!F890&gt;=31,online_course_student_data_1!F890&lt;=40),"Mid Career",online_course_student_data_1!F890&gt;=41,"Senior")</f>
        <v>Unknown</v>
      </c>
      <c r="P890" s="5" t="str" cm="1">
        <f t="array" ref="P890">_xlfn.IFS(AND((J890*100)+K890&gt;0,(J890*100)+K890&lt;=5),"Low",AND((J890*100)+K890&gt;5,(J890*100)+K890&lt;=15),"Medium",(J890*100)+K890&gt;15,"High")</f>
        <v>High</v>
      </c>
      <c r="Q890" s="24"/>
    </row>
    <row r="891" spans="1:17" x14ac:dyDescent="0.25">
      <c r="A891" s="4" t="s">
        <v>3778</v>
      </c>
      <c r="B891" s="5" t="str">
        <f>TRIM(PROPER(online_course_student_data_1!$B891))</f>
        <v>Fernando White</v>
      </c>
      <c r="C891" s="4" t="str">
        <f>TRIM(CLEAN(online_course_student_data_1!$C891))</f>
        <v>cervantesjessica@clark.org</v>
      </c>
      <c r="D891" s="5" t="str">
        <f>IF(LEFT(online_course_student_data_1!$D891,1)="F","Female","Male")</f>
        <v>Male</v>
      </c>
      <c r="E891" s="4" t="str">
        <f>IF(online_course_student_data_1!$E891="us","USA",IF(online_course_student_data_1!$E891="IN","INDIA",UPPER(online_course_student_data_1!$E891)))</f>
        <v>UK</v>
      </c>
      <c r="F891" s="13">
        <f>IF(OR(ISBLANK(online_course_student_data_1!F891),online_course_student_data_1!F891=0),ROUND(AVERAGE(online_course_student_data_1!F$2:F$1201),0),online_course_student_data_1!F891)</f>
        <v>16</v>
      </c>
      <c r="G891" s="10">
        <v>45388</v>
      </c>
      <c r="H891" s="5" t="str">
        <f>TRIM(online_course_student_data_1!H891)</f>
        <v>Finance 101</v>
      </c>
      <c r="I891" s="5" t="str">
        <f>PROPER(TRIM(online_course_student_data_1!I891))</f>
        <v>Business</v>
      </c>
      <c r="J891" s="22">
        <f>IF(online_course_student_data_1!J891&gt;100%,online_course_student_data_1!J891/100,online_course_student_data_1!J891)</f>
        <v>0.89</v>
      </c>
      <c r="K891" s="11">
        <f>IF(online_course_student_data_1!K891&gt;2,online_course_student_data_1!K891/60,online_course_student_data_1!K891)</f>
        <v>2</v>
      </c>
      <c r="L891" s="4" t="s">
        <v>39</v>
      </c>
      <c r="M891" s="25">
        <f>IF(ISBLANK(online_course_student_data_1!M891),AVERAGE(1,5),IF(online_course_student_data_1!M891&gt;5,"5",online_course_student_data_1!M891))</f>
        <v>3</v>
      </c>
      <c r="N891" s="5">
        <f>LEN(online_course_student_data_1!N891)-LEN(SUBSTITUTE(online_course_student_data_1!N891,",",""))+1</f>
        <v>8</v>
      </c>
      <c r="O891" s="5" t="str" cm="1">
        <f t="array" ref="O891">_xlfn.IFS(OR(ISBLANK(online_course_student_data_1!F891),online_course_student_data_1!F891=0),"Unknown",AND(online_course_student_data_1!F891&gt;=18,online_course_student_data_1!F891&lt;=22),"Student",AND(online_course_student_data_1!F891&gt;=23,online_course_student_data_1!F891&lt;=30),"Early Career",AND(online_course_student_data_1!F891&gt;=31,online_course_student_data_1!F891&lt;=40),"Mid Career",online_course_student_data_1!F891&gt;=41,"Senior")</f>
        <v>Unknown</v>
      </c>
      <c r="P891" s="5" t="str" cm="1">
        <f t="array" ref="P891">_xlfn.IFS(AND((J891*100)+K891&gt;0,(J891*100)+K891&lt;=5),"Low",AND((J891*100)+K891&gt;5,(J891*100)+K891&lt;=15),"Medium",(J891*100)+K891&gt;15,"High")</f>
        <v>High</v>
      </c>
      <c r="Q891" s="24"/>
    </row>
    <row r="892" spans="1:17" x14ac:dyDescent="0.25">
      <c r="A892" s="4" t="s">
        <v>3782</v>
      </c>
      <c r="B892" s="5" t="str">
        <f>TRIM(PROPER(online_course_student_data_1!$B892))</f>
        <v>Donald Gonzales</v>
      </c>
      <c r="C892" s="4" t="str">
        <f>TRIM(CLEAN(online_course_student_data_1!$C892))</f>
        <v>sheila49@middleton.com</v>
      </c>
      <c r="D892" s="5" t="str">
        <f>IF(LEFT(online_course_student_data_1!$D892,1)="F","Female","Male")</f>
        <v>Male</v>
      </c>
      <c r="E892" s="4" t="str">
        <f>IF(online_course_student_data_1!$E892="us","USA",IF(online_course_student_data_1!$E892="IN","INDIA",UPPER(online_course_student_data_1!$E892)))</f>
        <v>USA</v>
      </c>
      <c r="F892" s="13">
        <f>IF(OR(ISBLANK(online_course_student_data_1!F892),online_course_student_data_1!F892=0),ROUND(AVERAGE(online_course_student_data_1!F$2:F$1201),0),online_course_student_data_1!F892)</f>
        <v>31</v>
      </c>
      <c r="G892" s="10">
        <v>45146</v>
      </c>
      <c r="H892" s="5" t="str">
        <f>TRIM(online_course_student_data_1!H892)</f>
        <v>Adobe Illustrator Mastery</v>
      </c>
      <c r="I892" s="5" t="str">
        <f>PROPER(TRIM(online_course_student_data_1!I892))</f>
        <v>Design</v>
      </c>
      <c r="J892" s="22">
        <f>IF(online_course_student_data_1!J892&gt;100%,online_course_student_data_1!J892/100,online_course_student_data_1!J892)</f>
        <v>0.78</v>
      </c>
      <c r="K892" s="11">
        <f>IF(online_course_student_data_1!K892&gt;2,online_course_student_data_1!K892/60,online_course_student_data_1!K892)</f>
        <v>1.5</v>
      </c>
      <c r="L892" s="4" t="s">
        <v>39</v>
      </c>
      <c r="M892" s="25">
        <f>IF(ISBLANK(online_course_student_data_1!M892),AVERAGE(1,5),IF(online_course_student_data_1!M892&gt;5,"5",online_course_student_data_1!M892))</f>
        <v>3</v>
      </c>
      <c r="N892" s="5">
        <f>LEN(online_course_student_data_1!N892)-LEN(SUBSTITUTE(online_course_student_data_1!N892,",",""))+1</f>
        <v>2</v>
      </c>
      <c r="O892" s="5" t="str" cm="1">
        <f t="array" ref="O892">_xlfn.IFS(OR(ISBLANK(online_course_student_data_1!F892),online_course_student_data_1!F892=0),"Unknown",AND(online_course_student_data_1!F892&gt;=18,online_course_student_data_1!F892&lt;=22),"Student",AND(online_course_student_data_1!F892&gt;=23,online_course_student_data_1!F892&lt;=30),"Early Career",AND(online_course_student_data_1!F892&gt;=31,online_course_student_data_1!F892&lt;=40),"Mid Career",online_course_student_data_1!F892&gt;=41,"Senior")</f>
        <v>Mid Career</v>
      </c>
      <c r="P892" s="5" t="str" cm="1">
        <f t="array" ref="P892">_xlfn.IFS(AND((J892*100)+K892&gt;0,(J892*100)+K892&lt;=5),"Low",AND((J892*100)+K892&gt;5,(J892*100)+K892&lt;=15),"Medium",(J892*100)+K892&gt;15,"High")</f>
        <v>High</v>
      </c>
      <c r="Q892" s="24"/>
    </row>
    <row r="893" spans="1:17" x14ac:dyDescent="0.25">
      <c r="A893" s="4" t="s">
        <v>3785</v>
      </c>
      <c r="B893" s="5" t="str">
        <f>TRIM(PROPER(online_course_student_data_1!$B893))</f>
        <v>Caroline George</v>
      </c>
      <c r="C893" s="4" t="str">
        <f>TRIM(CLEAN(online_course_student_data_1!$C893))</f>
        <v>invalid-email</v>
      </c>
      <c r="D893" s="5" t="str">
        <f>IF(LEFT(online_course_student_data_1!$D893,1)="F","Female","Male")</f>
        <v>Female</v>
      </c>
      <c r="E893" s="4" t="str">
        <f>IF(online_course_student_data_1!$E893="us","USA",IF(online_course_student_data_1!$E893="IN","INDIA",UPPER(online_course_student_data_1!$E893)))</f>
        <v>UK</v>
      </c>
      <c r="F893" s="13">
        <f>IF(OR(ISBLANK(online_course_student_data_1!F893),online_course_student_data_1!F893=0),ROUND(AVERAGE(online_course_student_data_1!F$2:F$1201),0),online_course_student_data_1!F893)</f>
        <v>16</v>
      </c>
      <c r="G893" s="10">
        <v>44906</v>
      </c>
      <c r="H893" s="5" t="str">
        <f>TRIM(online_course_student_data_1!H893)</f>
        <v>Machine Learning A-Z</v>
      </c>
      <c r="I893" s="5" t="str">
        <f>PROPER(TRIM(online_course_student_data_1!I893))</f>
        <v>Data Science</v>
      </c>
      <c r="J893" s="22">
        <f>IF(online_course_student_data_1!J893&gt;100%,online_course_student_data_1!J893/100,online_course_student_data_1!J893)</f>
        <v>0.24</v>
      </c>
      <c r="K893" s="11">
        <f>IF(online_course_student_data_1!K893&gt;2,online_course_student_data_1!K893/60,online_course_student_data_1!K893)</f>
        <v>0.75</v>
      </c>
      <c r="L893" s="4" t="s">
        <v>32</v>
      </c>
      <c r="M893" s="25">
        <f>IF(ISBLANK(online_course_student_data_1!M893),AVERAGE(1,5),IF(online_course_student_data_1!M893&gt;5,"5",online_course_student_data_1!M893))</f>
        <v>3</v>
      </c>
      <c r="N893" s="5">
        <f>LEN(online_course_student_data_1!N893)-LEN(SUBSTITUTE(online_course_student_data_1!N893,",",""))+1</f>
        <v>2</v>
      </c>
      <c r="O893" s="5" t="str" cm="1">
        <f t="array" ref="O893">_xlfn.IFS(OR(ISBLANK(online_course_student_data_1!F893),online_course_student_data_1!F893=0),"Unknown",AND(online_course_student_data_1!F893&gt;=18,online_course_student_data_1!F893&lt;=22),"Student",AND(online_course_student_data_1!F893&gt;=23,online_course_student_data_1!F893&lt;=30),"Early Career",AND(online_course_student_data_1!F893&gt;=31,online_course_student_data_1!F893&lt;=40),"Mid Career",online_course_student_data_1!F893&gt;=41,"Senior")</f>
        <v>Unknown</v>
      </c>
      <c r="P893" s="5" t="str" cm="1">
        <f t="array" ref="P893">_xlfn.IFS(AND((J893*100)+K893&gt;0,(J893*100)+K893&lt;=5),"Low",AND((J893*100)+K893&gt;5,(J893*100)+K893&lt;=15),"Medium",(J893*100)+K893&gt;15,"High")</f>
        <v>High</v>
      </c>
      <c r="Q893" s="24"/>
    </row>
    <row r="894" spans="1:17" x14ac:dyDescent="0.25">
      <c r="A894" s="4" t="s">
        <v>3788</v>
      </c>
      <c r="B894" s="5" t="str">
        <f>TRIM(PROPER(online_course_student_data_1!$B894))</f>
        <v>Adriana Wall</v>
      </c>
      <c r="C894" s="4" t="str">
        <f>TRIM(CLEAN(online_course_student_data_1!$C894))</f>
        <v>james96@wallace.com</v>
      </c>
      <c r="D894" s="5" t="str">
        <f>IF(LEFT(online_course_student_data_1!$D894,1)="F","Female","Male")</f>
        <v>Male</v>
      </c>
      <c r="E894" s="4" t="str">
        <f>IF(online_course_student_data_1!$E894="us","USA",IF(online_course_student_data_1!$E894="IN","INDIA",UPPER(online_course_student_data_1!$E894)))</f>
        <v>CANADA</v>
      </c>
      <c r="F894" s="13">
        <f>IF(OR(ISBLANK(online_course_student_data_1!F894),online_course_student_data_1!F894=0),ROUND(AVERAGE(online_course_student_data_1!F$2:F$1201),0),online_course_student_data_1!F894)</f>
        <v>20</v>
      </c>
      <c r="G894" s="10">
        <v>44748</v>
      </c>
      <c r="H894" s="5" t="str">
        <f>TRIM(online_course_student_data_1!H894)</f>
        <v>Data Visualization with R</v>
      </c>
      <c r="I894" s="5" t="str">
        <f>PROPER(TRIM(online_course_student_data_1!I894))</f>
        <v>Data Science</v>
      </c>
      <c r="J894" s="22">
        <f>IF(online_course_student_data_1!J894&gt;100%,online_course_student_data_1!J894/100,online_course_student_data_1!J894)</f>
        <v>0.85</v>
      </c>
      <c r="K894" s="11">
        <f>IF(online_course_student_data_1!K894&gt;2,online_course_student_data_1!K894/60,online_course_student_data_1!K894)</f>
        <v>2</v>
      </c>
      <c r="L894" s="4" t="s">
        <v>32</v>
      </c>
      <c r="M894" s="25">
        <f>IF(ISBLANK(online_course_student_data_1!M894),AVERAGE(1,5),IF(online_course_student_data_1!M894&gt;5,"5",online_course_student_data_1!M894))</f>
        <v>1</v>
      </c>
      <c r="N894" s="5">
        <f>LEN(online_course_student_data_1!N894)-LEN(SUBSTITUTE(online_course_student_data_1!N894,",",""))+1</f>
        <v>7</v>
      </c>
      <c r="O894" s="5" t="str" cm="1">
        <f t="array" ref="O894">_xlfn.IFS(OR(ISBLANK(online_course_student_data_1!F894),online_course_student_data_1!F894=0),"Unknown",AND(online_course_student_data_1!F894&gt;=18,online_course_student_data_1!F894&lt;=22),"Student",AND(online_course_student_data_1!F894&gt;=23,online_course_student_data_1!F894&lt;=30),"Early Career",AND(online_course_student_data_1!F894&gt;=31,online_course_student_data_1!F894&lt;=40),"Mid Career",online_course_student_data_1!F894&gt;=41,"Senior")</f>
        <v>Student</v>
      </c>
      <c r="P894" s="5" t="str" cm="1">
        <f t="array" ref="P894">_xlfn.IFS(AND((J894*100)+K894&gt;0,(J894*100)+K894&lt;=5),"Low",AND((J894*100)+K894&gt;5,(J894*100)+K894&lt;=15),"Medium",(J894*100)+K894&gt;15,"High")</f>
        <v>High</v>
      </c>
      <c r="Q894" s="24"/>
    </row>
    <row r="895" spans="1:17" x14ac:dyDescent="0.25">
      <c r="A895" s="4" t="s">
        <v>3792</v>
      </c>
      <c r="B895" s="5" t="str">
        <f>TRIM(PROPER(online_course_student_data_1!$B895))</f>
        <v>Sean Kaiser</v>
      </c>
      <c r="C895" s="4" t="str">
        <f>TRIM(CLEAN(online_course_student_data_1!$C895))</f>
        <v>linda31@moore-rogers.info</v>
      </c>
      <c r="D895" s="5" t="str">
        <f>IF(LEFT(online_course_student_data_1!$D895,1)="F","Female","Male")</f>
        <v>Female</v>
      </c>
      <c r="E895" s="4" t="str">
        <f>IF(online_course_student_data_1!$E895="us","USA",IF(online_course_student_data_1!$E895="IN","INDIA",UPPER(online_course_student_data_1!$E895)))</f>
        <v>UK</v>
      </c>
      <c r="F895" s="13">
        <f>IF(OR(ISBLANK(online_course_student_data_1!F895),online_course_student_data_1!F895=0),ROUND(AVERAGE(online_course_student_data_1!F$2:F$1201),0),online_course_student_data_1!F895)</f>
        <v>16</v>
      </c>
      <c r="G895" s="10">
        <v>44844</v>
      </c>
      <c r="H895" s="5" t="str">
        <f>TRIM(online_course_student_data_1!H895)</f>
        <v>Digital Marketing 101</v>
      </c>
      <c r="I895" s="5" t="str">
        <f>PROPER(TRIM(online_course_student_data_1!I895))</f>
        <v>Marketing</v>
      </c>
      <c r="J895" s="22">
        <f>IF(online_course_student_data_1!J895&gt;100%,online_course_student_data_1!J895/100,online_course_student_data_1!J895)</f>
        <v>0</v>
      </c>
      <c r="K895" s="11">
        <f>IF(online_course_student_data_1!K895&gt;2,online_course_student_data_1!K895/60,online_course_student_data_1!K895)</f>
        <v>1.5</v>
      </c>
      <c r="L895" s="4" t="s">
        <v>39</v>
      </c>
      <c r="M895" s="25">
        <f>IF(ISBLANK(online_course_student_data_1!M895),AVERAGE(1,5),IF(online_course_student_data_1!M895&gt;5,"5",online_course_student_data_1!M895))</f>
        <v>3</v>
      </c>
      <c r="N895" s="5">
        <f>LEN(online_course_student_data_1!N895)-LEN(SUBSTITUTE(online_course_student_data_1!N895,",",""))+1</f>
        <v>7</v>
      </c>
      <c r="O895" s="5" t="str" cm="1">
        <f t="array" ref="O895">_xlfn.IFS(OR(ISBLANK(online_course_student_data_1!F895),online_course_student_data_1!F895=0),"Unknown",AND(online_course_student_data_1!F895&gt;=18,online_course_student_data_1!F895&lt;=22),"Student",AND(online_course_student_data_1!F895&gt;=23,online_course_student_data_1!F895&lt;=30),"Early Career",AND(online_course_student_data_1!F895&gt;=31,online_course_student_data_1!F895&lt;=40),"Mid Career",online_course_student_data_1!F895&gt;=41,"Senior")</f>
        <v>Unknown</v>
      </c>
      <c r="P895" s="5" t="str" cm="1">
        <f t="array" ref="P895">_xlfn.IFS(AND((J895*100)+K895&gt;0,(J895*100)+K895&lt;=5),"Low",AND((J895*100)+K895&gt;5,(J895*100)+K895&lt;=15),"Medium",(J895*100)+K895&gt;15,"High")</f>
        <v>Low</v>
      </c>
      <c r="Q895" s="24"/>
    </row>
    <row r="896" spans="1:17" x14ac:dyDescent="0.25">
      <c r="A896" s="4" t="s">
        <v>3796</v>
      </c>
      <c r="B896" s="5" t="str">
        <f>TRIM(PROPER(online_course_student_data_1!$B896))</f>
        <v>Michael Mcclain</v>
      </c>
      <c r="C896" s="4" t="str">
        <f>TRIM(CLEAN(online_course_student_data_1!$C896))</f>
        <v>tgarcia@stewart.com</v>
      </c>
      <c r="D896" s="5" t="str">
        <f>IF(LEFT(online_course_student_data_1!$D896,1)="F","Female","Male")</f>
        <v>Male</v>
      </c>
      <c r="E896" s="4" t="str">
        <f>IF(online_course_student_data_1!$E896="us","USA",IF(online_course_student_data_1!$E896="IN","INDIA",UPPER(online_course_student_data_1!$E896)))</f>
        <v>INDIA</v>
      </c>
      <c r="F896" s="13">
        <f>IF(OR(ISBLANK(online_course_student_data_1!F896),online_course_student_data_1!F896=0),ROUND(AVERAGE(online_course_student_data_1!F$2:F$1201),0),online_course_student_data_1!F896)</f>
        <v>16</v>
      </c>
      <c r="G896" s="10">
        <v>45608</v>
      </c>
      <c r="H896" s="5" t="str">
        <f>TRIM(online_course_student_data_1!H896)</f>
        <v>Python for Data Science</v>
      </c>
      <c r="I896" s="5" t="str">
        <f>PROPER(TRIM(online_course_student_data_1!I896))</f>
        <v>Data Science</v>
      </c>
      <c r="J896" s="22">
        <f>IF(online_course_student_data_1!J896&gt;100%,online_course_student_data_1!J896/100,online_course_student_data_1!J896)</f>
        <v>0.23</v>
      </c>
      <c r="K896" s="11">
        <f>IF(online_course_student_data_1!K896&gt;2,online_course_student_data_1!K896/60,online_course_student_data_1!K896)</f>
        <v>1.5</v>
      </c>
      <c r="L896" s="4" t="s">
        <v>32</v>
      </c>
      <c r="M896" s="25">
        <f>IF(ISBLANK(online_course_student_data_1!M896),AVERAGE(1,5),IF(online_course_student_data_1!M896&gt;5,"5",online_course_student_data_1!M896))</f>
        <v>3</v>
      </c>
      <c r="N896" s="5">
        <f>LEN(online_course_student_data_1!N896)-LEN(SUBSTITUTE(online_course_student_data_1!N896,",",""))+1</f>
        <v>2</v>
      </c>
      <c r="O896" s="5" t="str" cm="1">
        <f t="array" ref="O896">_xlfn.IFS(OR(ISBLANK(online_course_student_data_1!F896),online_course_student_data_1!F896=0),"Unknown",AND(online_course_student_data_1!F896&gt;=18,online_course_student_data_1!F896&lt;=22),"Student",AND(online_course_student_data_1!F896&gt;=23,online_course_student_data_1!F896&lt;=30),"Early Career",AND(online_course_student_data_1!F896&gt;=31,online_course_student_data_1!F896&lt;=40),"Mid Career",online_course_student_data_1!F896&gt;=41,"Senior")</f>
        <v>Unknown</v>
      </c>
      <c r="P896" s="5" t="str" cm="1">
        <f t="array" ref="P896">_xlfn.IFS(AND((J896*100)+K896&gt;0,(J896*100)+K896&lt;=5),"Low",AND((J896*100)+K896&gt;5,(J896*100)+K896&lt;=15),"Medium",(J896*100)+K896&gt;15,"High")</f>
        <v>High</v>
      </c>
      <c r="Q896" s="24"/>
    </row>
    <row r="897" spans="1:17" x14ac:dyDescent="0.25">
      <c r="A897" s="4" t="s">
        <v>3800</v>
      </c>
      <c r="B897" s="5" t="str">
        <f>TRIM(PROPER(online_course_student_data_1!$B897))</f>
        <v>Shelby Robinson</v>
      </c>
      <c r="C897" s="4" t="str">
        <f>TRIM(CLEAN(online_course_student_data_1!$C897))</f>
        <v>theodore72@crawford.com</v>
      </c>
      <c r="D897" s="5" t="str">
        <f>IF(LEFT(online_course_student_data_1!$D897,1)="F","Female","Male")</f>
        <v>Male</v>
      </c>
      <c r="E897" s="4" t="str">
        <f>IF(online_course_student_data_1!$E897="us","USA",IF(online_course_student_data_1!$E897="IN","INDIA",UPPER(online_course_student_data_1!$E897)))</f>
        <v>CANADA</v>
      </c>
      <c r="F897" s="13">
        <f>IF(OR(ISBLANK(online_course_student_data_1!F897),online_course_student_data_1!F897=0),ROUND(AVERAGE(online_course_student_data_1!F$2:F$1201),0),online_course_student_data_1!F897)</f>
        <v>16</v>
      </c>
      <c r="G897" s="10">
        <v>45643</v>
      </c>
      <c r="H897" s="5" t="str">
        <f>TRIM(online_course_student_data_1!H897)</f>
        <v>JavaScript Bootcamp</v>
      </c>
      <c r="I897" s="5" t="str">
        <f>PROPER(TRIM(online_course_student_data_1!I897))</f>
        <v>Web Development</v>
      </c>
      <c r="J897" s="22">
        <f>IF(online_course_student_data_1!J897&gt;100%,online_course_student_data_1!J897/100,online_course_student_data_1!J897)</f>
        <v>0.16</v>
      </c>
      <c r="K897" s="11">
        <f>IF(online_course_student_data_1!K897&gt;2,online_course_student_data_1!K897/60,online_course_student_data_1!K897)</f>
        <v>1</v>
      </c>
      <c r="L897" s="4" t="s">
        <v>39</v>
      </c>
      <c r="M897" s="25">
        <f>IF(ISBLANK(online_course_student_data_1!M897),AVERAGE(1,5),IF(online_course_student_data_1!M897&gt;5,"5",online_course_student_data_1!M897))</f>
        <v>3</v>
      </c>
      <c r="N897" s="5">
        <f>LEN(online_course_student_data_1!N897)-LEN(SUBSTITUTE(online_course_student_data_1!N897,",",""))+1</f>
        <v>4</v>
      </c>
      <c r="O897" s="5" t="str" cm="1">
        <f t="array" ref="O897">_xlfn.IFS(OR(ISBLANK(online_course_student_data_1!F897),online_course_student_data_1!F897=0),"Unknown",AND(online_course_student_data_1!F897&gt;=18,online_course_student_data_1!F897&lt;=22),"Student",AND(online_course_student_data_1!F897&gt;=23,online_course_student_data_1!F897&lt;=30),"Early Career",AND(online_course_student_data_1!F897&gt;=31,online_course_student_data_1!F897&lt;=40),"Mid Career",online_course_student_data_1!F897&gt;=41,"Senior")</f>
        <v>Unknown</v>
      </c>
      <c r="P897" s="5" t="str" cm="1">
        <f t="array" ref="P897">_xlfn.IFS(AND((J897*100)+K897&gt;0,(J897*100)+K897&lt;=5),"Low",AND((J897*100)+K897&gt;5,(J897*100)+K897&lt;=15),"Medium",(J897*100)+K897&gt;15,"High")</f>
        <v>High</v>
      </c>
      <c r="Q897" s="24"/>
    </row>
    <row r="898" spans="1:17" x14ac:dyDescent="0.25">
      <c r="A898" s="4" t="s">
        <v>3803</v>
      </c>
      <c r="B898" s="5" t="str">
        <f>TRIM(PROPER(online_course_student_data_1!$B898))</f>
        <v>Austin Grant</v>
      </c>
      <c r="C898" s="4" t="str">
        <f>TRIM(CLEAN(online_course_student_data_1!$C898))</f>
        <v>benjaminwatts@james.info</v>
      </c>
      <c r="D898" s="5" t="str">
        <f>IF(LEFT(online_course_student_data_1!$D898,1)="F","Female","Male")</f>
        <v>Female</v>
      </c>
      <c r="E898" s="4" t="str">
        <f>IF(online_course_student_data_1!$E898="us","USA",IF(online_course_student_data_1!$E898="IN","INDIA",UPPER(online_course_student_data_1!$E898)))</f>
        <v>INDIA</v>
      </c>
      <c r="F898" s="13">
        <f>IF(OR(ISBLANK(online_course_student_data_1!F898),online_course_student_data_1!F898=0),ROUND(AVERAGE(online_course_student_data_1!F$2:F$1201),0),online_course_student_data_1!F898)</f>
        <v>16</v>
      </c>
      <c r="G898" s="10">
        <v>45460</v>
      </c>
      <c r="H898" s="5" t="str">
        <f>TRIM(online_course_student_data_1!H898)</f>
        <v>JavaScript Bootcamp</v>
      </c>
      <c r="I898" s="5" t="str">
        <f>PROPER(TRIM(online_course_student_data_1!I898))</f>
        <v>Web Development</v>
      </c>
      <c r="J898" s="22">
        <f>IF(online_course_student_data_1!J898&gt;100%,online_course_student_data_1!J898/100,online_course_student_data_1!J898)</f>
        <v>0.33</v>
      </c>
      <c r="K898" s="11">
        <f>IF(online_course_student_data_1!K898&gt;2,online_course_student_data_1!K898/60,online_course_student_data_1!K898)</f>
        <v>1.5</v>
      </c>
      <c r="L898" s="4" t="s">
        <v>39</v>
      </c>
      <c r="M898" s="25">
        <f>IF(ISBLANK(online_course_student_data_1!M898),AVERAGE(1,5),IF(online_course_student_data_1!M898&gt;5,"5",online_course_student_data_1!M898))</f>
        <v>3</v>
      </c>
      <c r="N898" s="5">
        <f>LEN(online_course_student_data_1!N898)-LEN(SUBSTITUTE(online_course_student_data_1!N898,",",""))+1</f>
        <v>4</v>
      </c>
      <c r="O898" s="5" t="str" cm="1">
        <f t="array" ref="O898">_xlfn.IFS(OR(ISBLANK(online_course_student_data_1!F898),online_course_student_data_1!F898=0),"Unknown",AND(online_course_student_data_1!F898&gt;=18,online_course_student_data_1!F898&lt;=22),"Student",AND(online_course_student_data_1!F898&gt;=23,online_course_student_data_1!F898&lt;=30),"Early Career",AND(online_course_student_data_1!F898&gt;=31,online_course_student_data_1!F898&lt;=40),"Mid Career",online_course_student_data_1!F898&gt;=41,"Senior")</f>
        <v>Unknown</v>
      </c>
      <c r="P898" s="5" t="str" cm="1">
        <f t="array" ref="P898">_xlfn.IFS(AND((J898*100)+K898&gt;0,(J898*100)+K898&lt;=5),"Low",AND((J898*100)+K898&gt;5,(J898*100)+K898&lt;=15),"Medium",(J898*100)+K898&gt;15,"High")</f>
        <v>High</v>
      </c>
      <c r="Q898" s="24"/>
    </row>
    <row r="899" spans="1:17" x14ac:dyDescent="0.25">
      <c r="A899" s="4" t="s">
        <v>3808</v>
      </c>
      <c r="B899" s="5" t="str">
        <f>TRIM(PROPER(online_course_student_data_1!$B899))</f>
        <v>David Carter</v>
      </c>
      <c r="C899" s="4" t="str">
        <f>TRIM(CLEAN(online_course_student_data_1!$C899))</f>
        <v>zrobles@hotmail.com</v>
      </c>
      <c r="D899" s="5" t="str">
        <f>IF(LEFT(online_course_student_data_1!$D899,1)="F","Female","Male")</f>
        <v>Male</v>
      </c>
      <c r="E899" s="4" t="str">
        <f>IF(online_course_student_data_1!$E899="us","USA",IF(online_course_student_data_1!$E899="IN","INDIA",UPPER(online_course_student_data_1!$E899)))</f>
        <v>GERMANY</v>
      </c>
      <c r="F899" s="13">
        <f>IF(OR(ISBLANK(online_course_student_data_1!F899),online_course_student_data_1!F899=0),ROUND(AVERAGE(online_course_student_data_1!F$2:F$1201),0),online_course_student_data_1!F899)</f>
        <v>16</v>
      </c>
      <c r="G899" s="10">
        <v>45542</v>
      </c>
      <c r="H899" s="5" t="str">
        <f>TRIM(online_course_student_data_1!H899)</f>
        <v>HTML &amp; CSS Basics</v>
      </c>
      <c r="I899" s="5" t="str">
        <f>PROPER(TRIM(online_course_student_data_1!I899))</f>
        <v>Web Development</v>
      </c>
      <c r="J899" s="22">
        <f>IF(online_course_student_data_1!J899&gt;100%,online_course_student_data_1!J899/100,online_course_student_data_1!J899)</f>
        <v>0.26</v>
      </c>
      <c r="K899" s="11">
        <f>IF(online_course_student_data_1!K899&gt;2,online_course_student_data_1!K899/60,online_course_student_data_1!K899)</f>
        <v>1.5</v>
      </c>
      <c r="L899" s="4" t="s">
        <v>32</v>
      </c>
      <c r="M899" s="25">
        <f>IF(ISBLANK(online_course_student_data_1!M899),AVERAGE(1,5),IF(online_course_student_data_1!M899&gt;5,"5",online_course_student_data_1!M899))</f>
        <v>3</v>
      </c>
      <c r="N899" s="5">
        <f>LEN(online_course_student_data_1!N899)-LEN(SUBSTITUTE(online_course_student_data_1!N899,",",""))+1</f>
        <v>7</v>
      </c>
      <c r="O899" s="5" t="str" cm="1">
        <f t="array" ref="O899">_xlfn.IFS(OR(ISBLANK(online_course_student_data_1!F899),online_course_student_data_1!F899=0),"Unknown",AND(online_course_student_data_1!F899&gt;=18,online_course_student_data_1!F899&lt;=22),"Student",AND(online_course_student_data_1!F899&gt;=23,online_course_student_data_1!F899&lt;=30),"Early Career",AND(online_course_student_data_1!F899&gt;=31,online_course_student_data_1!F899&lt;=40),"Mid Career",online_course_student_data_1!F899&gt;=41,"Senior")</f>
        <v>Unknown</v>
      </c>
      <c r="P899" s="5" t="str" cm="1">
        <f t="array" ref="P899">_xlfn.IFS(AND((J899*100)+K899&gt;0,(J899*100)+K899&lt;=5),"Low",AND((J899*100)+K899&gt;5,(J899*100)+K899&lt;=15),"Medium",(J899*100)+K899&gt;15,"High")</f>
        <v>High</v>
      </c>
      <c r="Q899" s="24"/>
    </row>
    <row r="900" spans="1:17" x14ac:dyDescent="0.25">
      <c r="A900" s="4" t="s">
        <v>3812</v>
      </c>
      <c r="B900" s="5" t="str">
        <f>TRIM(PROPER(online_course_student_data_1!$B900))</f>
        <v>Victor Prince</v>
      </c>
      <c r="C900" s="4" t="str">
        <f>TRIM(CLEAN(online_course_student_data_1!$C900))</f>
        <v>umontes@gmail.com</v>
      </c>
      <c r="D900" s="5" t="str">
        <f>IF(LEFT(online_course_student_data_1!$D900,1)="F","Female","Male")</f>
        <v>Male</v>
      </c>
      <c r="E900" s="4" t="str">
        <f>IF(online_course_student_data_1!$E900="us","USA",IF(online_course_student_data_1!$E900="IN","INDIA",UPPER(online_course_student_data_1!$E900)))</f>
        <v>UK</v>
      </c>
      <c r="F900" s="13">
        <f>IF(OR(ISBLANK(online_course_student_data_1!F900),online_course_student_data_1!F900=0),ROUND(AVERAGE(online_course_student_data_1!F$2:F$1201),0),online_course_student_data_1!F900)</f>
        <v>16</v>
      </c>
      <c r="G900" s="10">
        <v>45212</v>
      </c>
      <c r="H900" s="5" t="str">
        <f>TRIM(online_course_student_data_1!H900)</f>
        <v>Startup Strategy</v>
      </c>
      <c r="I900" s="5" t="str">
        <f>PROPER(TRIM(online_course_student_data_1!I900))</f>
        <v>Business</v>
      </c>
      <c r="J900" s="22">
        <f>IF(online_course_student_data_1!J900&gt;100%,online_course_student_data_1!J900/100,online_course_student_data_1!J900)</f>
        <v>0.33</v>
      </c>
      <c r="K900" s="11">
        <f>IF(online_course_student_data_1!K900&gt;2,online_course_student_data_1!K900/60,online_course_student_data_1!K900)</f>
        <v>2</v>
      </c>
      <c r="L900" s="4" t="s">
        <v>32</v>
      </c>
      <c r="M900" s="25">
        <f>IF(ISBLANK(online_course_student_data_1!M900),AVERAGE(1,5),IF(online_course_student_data_1!M900&gt;5,"5",online_course_student_data_1!M900))</f>
        <v>1</v>
      </c>
      <c r="N900" s="5">
        <f>LEN(online_course_student_data_1!N900)-LEN(SUBSTITUTE(online_course_student_data_1!N900,",",""))+1</f>
        <v>4</v>
      </c>
      <c r="O900" s="5" t="str" cm="1">
        <f t="array" ref="O900">_xlfn.IFS(OR(ISBLANK(online_course_student_data_1!F900),online_course_student_data_1!F900=0),"Unknown",AND(online_course_student_data_1!F900&gt;=18,online_course_student_data_1!F900&lt;=22),"Student",AND(online_course_student_data_1!F900&gt;=23,online_course_student_data_1!F900&lt;=30),"Early Career",AND(online_course_student_data_1!F900&gt;=31,online_course_student_data_1!F900&lt;=40),"Mid Career",online_course_student_data_1!F900&gt;=41,"Senior")</f>
        <v>Unknown</v>
      </c>
      <c r="P900" s="5" t="str" cm="1">
        <f t="array" ref="P900">_xlfn.IFS(AND((J900*100)+K900&gt;0,(J900*100)+K900&lt;=5),"Low",AND((J900*100)+K900&gt;5,(J900*100)+K900&lt;=15),"Medium",(J900*100)+K900&gt;15,"High")</f>
        <v>High</v>
      </c>
      <c r="Q900" s="24"/>
    </row>
    <row r="901" spans="1:17" x14ac:dyDescent="0.25">
      <c r="A901" s="4" t="s">
        <v>3817</v>
      </c>
      <c r="B901" s="5" t="str">
        <f>TRIM(PROPER(online_course_student_data_1!$B901))</f>
        <v>Mary Bailey</v>
      </c>
      <c r="C901" s="4" t="str">
        <f>TRIM(CLEAN(online_course_student_data_1!$C901))</f>
        <v>invalid-email</v>
      </c>
      <c r="D901" s="5" t="str">
        <f>IF(LEFT(online_course_student_data_1!$D901,1)="F","Female","Male")</f>
        <v>Male</v>
      </c>
      <c r="E901" s="4" t="str">
        <f>IF(online_course_student_data_1!$E901="us","USA",IF(online_course_student_data_1!$E901="IN","INDIA",UPPER(online_course_student_data_1!$E901)))</f>
        <v>UK</v>
      </c>
      <c r="F901" s="13">
        <f>IF(OR(ISBLANK(online_course_student_data_1!F901),online_course_student_data_1!F901=0),ROUND(AVERAGE(online_course_student_data_1!F$2:F$1201),0),online_course_student_data_1!F901)</f>
        <v>16</v>
      </c>
      <c r="G901" s="10">
        <v>45687</v>
      </c>
      <c r="H901" s="5" t="str">
        <f>TRIM(online_course_student_data_1!H901)</f>
        <v>SEO Fundamentals</v>
      </c>
      <c r="I901" s="5" t="str">
        <f>PROPER(TRIM(online_course_student_data_1!I901))</f>
        <v>Marketing</v>
      </c>
      <c r="J901" s="22">
        <f>IF(online_course_student_data_1!J901&gt;100%,online_course_student_data_1!J901/100,online_course_student_data_1!J901)</f>
        <v>0.8</v>
      </c>
      <c r="K901" s="11">
        <f>IF(online_course_student_data_1!K901&gt;2,online_course_student_data_1!K901/60,online_course_student_data_1!K901)</f>
        <v>2</v>
      </c>
      <c r="L901" s="4" t="s">
        <v>32</v>
      </c>
      <c r="M901" s="25">
        <f>IF(ISBLANK(online_course_student_data_1!M901),AVERAGE(1,5),IF(online_course_student_data_1!M901&gt;5,"5",online_course_student_data_1!M901))</f>
        <v>3</v>
      </c>
      <c r="N901" s="5">
        <f>LEN(online_course_student_data_1!N901)-LEN(SUBSTITUTE(online_course_student_data_1!N901,",",""))+1</f>
        <v>1</v>
      </c>
      <c r="O901" s="5" t="str" cm="1">
        <f t="array" ref="O901">_xlfn.IFS(OR(ISBLANK(online_course_student_data_1!F901),online_course_student_data_1!F901=0),"Unknown",AND(online_course_student_data_1!F901&gt;=18,online_course_student_data_1!F901&lt;=22),"Student",AND(online_course_student_data_1!F901&gt;=23,online_course_student_data_1!F901&lt;=30),"Early Career",AND(online_course_student_data_1!F901&gt;=31,online_course_student_data_1!F901&lt;=40),"Mid Career",online_course_student_data_1!F901&gt;=41,"Senior")</f>
        <v>Unknown</v>
      </c>
      <c r="P901" s="5" t="str" cm="1">
        <f t="array" ref="P901">_xlfn.IFS(AND((J901*100)+K901&gt;0,(J901*100)+K901&lt;=5),"Low",AND((J901*100)+K901&gt;5,(J901*100)+K901&lt;=15),"Medium",(J901*100)+K901&gt;15,"High")</f>
        <v>High</v>
      </c>
      <c r="Q901" s="24"/>
    </row>
    <row r="902" spans="1:17" x14ac:dyDescent="0.25">
      <c r="A902" s="4" t="s">
        <v>3819</v>
      </c>
      <c r="B902" s="5" t="str">
        <f>TRIM(PROPER(online_course_student_data_1!$B902))</f>
        <v>Dr. John Jenkins</v>
      </c>
      <c r="C902" s="4" t="str">
        <f>TRIM(CLEAN(online_course_student_data_1!$C902))</f>
        <v>carterwilliam@brown-ingram.com</v>
      </c>
      <c r="D902" s="5" t="str">
        <f>IF(LEFT(online_course_student_data_1!$D902,1)="F","Female","Male")</f>
        <v>Female</v>
      </c>
      <c r="E902" s="4" t="str">
        <f>IF(online_course_student_data_1!$E902="us","USA",IF(online_course_student_data_1!$E902="IN","INDIA",UPPER(online_course_student_data_1!$E902)))</f>
        <v>USA</v>
      </c>
      <c r="F902" s="13">
        <f>IF(OR(ISBLANK(online_course_student_data_1!F902),online_course_student_data_1!F902=0),ROUND(AVERAGE(online_course_student_data_1!F$2:F$1201),0),online_course_student_data_1!F902)</f>
        <v>16</v>
      </c>
      <c r="G902" s="10">
        <v>45276</v>
      </c>
      <c r="H902" s="5" t="str">
        <f>TRIM(online_course_student_data_1!H902)</f>
        <v>JavaScript Bootcamp</v>
      </c>
      <c r="I902" s="5" t="str">
        <f>PROPER(TRIM(online_course_student_data_1!I902))</f>
        <v>Web Development</v>
      </c>
      <c r="J902" s="22">
        <f>IF(online_course_student_data_1!J902&gt;100%,online_course_student_data_1!J902/100,online_course_student_data_1!J902)</f>
        <v>0.23</v>
      </c>
      <c r="K902" s="11">
        <f>IF(online_course_student_data_1!K902&gt;2,online_course_student_data_1!K902/60,online_course_student_data_1!K902)</f>
        <v>1.5</v>
      </c>
      <c r="L902" s="4" t="s">
        <v>39</v>
      </c>
      <c r="M902" s="25" t="str">
        <f>IF(ISBLANK(online_course_student_data_1!M902),AVERAGE(1,5),IF(online_course_student_data_1!M902&gt;5,"5",online_course_student_data_1!M902))</f>
        <v>5</v>
      </c>
      <c r="N902" s="5">
        <f>LEN(online_course_student_data_1!N902)-LEN(SUBSTITUTE(online_course_student_data_1!N902,",",""))+1</f>
        <v>5</v>
      </c>
      <c r="O902" s="5" t="str" cm="1">
        <f t="array" ref="O902">_xlfn.IFS(OR(ISBLANK(online_course_student_data_1!F902),online_course_student_data_1!F902=0),"Unknown",AND(online_course_student_data_1!F902&gt;=18,online_course_student_data_1!F902&lt;=22),"Student",AND(online_course_student_data_1!F902&gt;=23,online_course_student_data_1!F902&lt;=30),"Early Career",AND(online_course_student_data_1!F902&gt;=31,online_course_student_data_1!F902&lt;=40),"Mid Career",online_course_student_data_1!F902&gt;=41,"Senior")</f>
        <v>Unknown</v>
      </c>
      <c r="P902" s="5" t="str" cm="1">
        <f t="array" ref="P902">_xlfn.IFS(AND((J902*100)+K902&gt;0,(J902*100)+K902&lt;=5),"Low",AND((J902*100)+K902&gt;5,(J902*100)+K902&lt;=15),"Medium",(J902*100)+K902&gt;15,"High")</f>
        <v>High</v>
      </c>
      <c r="Q902" s="24"/>
    </row>
    <row r="903" spans="1:17" x14ac:dyDescent="0.25">
      <c r="A903" s="4" t="s">
        <v>3823</v>
      </c>
      <c r="B903" s="5" t="str">
        <f>TRIM(PROPER(online_course_student_data_1!$B903))</f>
        <v>James Gaines</v>
      </c>
      <c r="C903" s="4" t="str">
        <f>TRIM(CLEAN(online_course_student_data_1!$C903))</f>
        <v>vchandler@hotmail.com</v>
      </c>
      <c r="D903" s="5" t="str">
        <f>IF(LEFT(online_course_student_data_1!$D903,1)="F","Female","Male")</f>
        <v>Female</v>
      </c>
      <c r="E903" s="4" t="str">
        <f>IF(online_course_student_data_1!$E903="us","USA",IF(online_course_student_data_1!$E903="IN","INDIA",UPPER(online_course_student_data_1!$E903)))</f>
        <v>INDIA</v>
      </c>
      <c r="F903" s="13">
        <f>IF(OR(ISBLANK(online_course_student_data_1!F903),online_course_student_data_1!F903=0),ROUND(AVERAGE(online_course_student_data_1!F$2:F$1201),0),online_course_student_data_1!F903)</f>
        <v>16</v>
      </c>
      <c r="G903" s="10">
        <v>45706</v>
      </c>
      <c r="H903" s="5" t="str">
        <f>TRIM(online_course_student_data_1!H903)</f>
        <v>Finance 101</v>
      </c>
      <c r="I903" s="5" t="str">
        <f>PROPER(TRIM(online_course_student_data_1!I903))</f>
        <v>Business</v>
      </c>
      <c r="J903" s="22">
        <f>IF(online_course_student_data_1!J903&gt;100%,online_course_student_data_1!J903/100,online_course_student_data_1!J903)</f>
        <v>0.86</v>
      </c>
      <c r="K903" s="11">
        <f>IF(online_course_student_data_1!K903&gt;2,online_course_student_data_1!K903/60,online_course_student_data_1!K903)</f>
        <v>0.75</v>
      </c>
      <c r="L903" s="4" t="s">
        <v>32</v>
      </c>
      <c r="M903" s="25">
        <f>IF(ISBLANK(online_course_student_data_1!M903),AVERAGE(1,5),IF(online_course_student_data_1!M903&gt;5,"5",online_course_student_data_1!M903))</f>
        <v>4</v>
      </c>
      <c r="N903" s="5">
        <f>LEN(online_course_student_data_1!N903)-LEN(SUBSTITUTE(online_course_student_data_1!N903,",",""))+1</f>
        <v>6</v>
      </c>
      <c r="O903" s="5" t="str" cm="1">
        <f t="array" ref="O903">_xlfn.IFS(OR(ISBLANK(online_course_student_data_1!F903),online_course_student_data_1!F903=0),"Unknown",AND(online_course_student_data_1!F903&gt;=18,online_course_student_data_1!F903&lt;=22),"Student",AND(online_course_student_data_1!F903&gt;=23,online_course_student_data_1!F903&lt;=30),"Early Career",AND(online_course_student_data_1!F903&gt;=31,online_course_student_data_1!F903&lt;=40),"Mid Career",online_course_student_data_1!F903&gt;=41,"Senior")</f>
        <v>Unknown</v>
      </c>
      <c r="P903" s="5" t="str" cm="1">
        <f t="array" ref="P903">_xlfn.IFS(AND((J903*100)+K903&gt;0,(J903*100)+K903&lt;=5),"Low",AND((J903*100)+K903&gt;5,(J903*100)+K903&lt;=15),"Medium",(J903*100)+K903&gt;15,"High")</f>
        <v>High</v>
      </c>
      <c r="Q903" s="24"/>
    </row>
    <row r="904" spans="1:17" x14ac:dyDescent="0.25">
      <c r="A904" s="4" t="s">
        <v>3827</v>
      </c>
      <c r="B904" s="5" t="str">
        <f>TRIM(PROPER(online_course_student_data_1!$B904))</f>
        <v>Carol Harris</v>
      </c>
      <c r="C904" s="4" t="str">
        <f>TRIM(CLEAN(online_course_student_data_1!$C904))</f>
        <v>david80@smith.com</v>
      </c>
      <c r="D904" s="5" t="str">
        <f>IF(LEFT(online_course_student_data_1!$D904,1)="F","Female","Male")</f>
        <v>Female</v>
      </c>
      <c r="E904" s="4" t="str">
        <f>IF(online_course_student_data_1!$E904="us","USA",IF(online_course_student_data_1!$E904="IN","INDIA",UPPER(online_course_student_data_1!$E904)))</f>
        <v>UK</v>
      </c>
      <c r="F904" s="13">
        <f>IF(OR(ISBLANK(online_course_student_data_1!F904),online_course_student_data_1!F904=0),ROUND(AVERAGE(online_course_student_data_1!F$2:F$1201),0),online_course_student_data_1!F904)</f>
        <v>16</v>
      </c>
      <c r="G904" s="10">
        <v>44728</v>
      </c>
      <c r="H904" s="5" t="str">
        <f>TRIM(online_course_student_data_1!H904)</f>
        <v>SEO Fundamentals</v>
      </c>
      <c r="I904" s="5" t="str">
        <f>PROPER(TRIM(online_course_student_data_1!I904))</f>
        <v>Marketing</v>
      </c>
      <c r="J904" s="22">
        <f>IF(online_course_student_data_1!J904&gt;100%,online_course_student_data_1!J904/100,online_course_student_data_1!J904)</f>
        <v>0.38</v>
      </c>
      <c r="K904" s="11">
        <f>IF(online_course_student_data_1!K904&gt;2,online_course_student_data_1!K904/60,online_course_student_data_1!K904)</f>
        <v>1.5</v>
      </c>
      <c r="L904" s="4" t="s">
        <v>32</v>
      </c>
      <c r="M904" s="25">
        <f>IF(ISBLANK(online_course_student_data_1!M904),AVERAGE(1,5),IF(online_course_student_data_1!M904&gt;5,"5",online_course_student_data_1!M904))</f>
        <v>5</v>
      </c>
      <c r="N904" s="5">
        <f>LEN(online_course_student_data_1!N904)-LEN(SUBSTITUTE(online_course_student_data_1!N904,",",""))+1</f>
        <v>1</v>
      </c>
      <c r="O904" s="5" t="str" cm="1">
        <f t="array" ref="O904">_xlfn.IFS(OR(ISBLANK(online_course_student_data_1!F904),online_course_student_data_1!F904=0),"Unknown",AND(online_course_student_data_1!F904&gt;=18,online_course_student_data_1!F904&lt;=22),"Student",AND(online_course_student_data_1!F904&gt;=23,online_course_student_data_1!F904&lt;=30),"Early Career",AND(online_course_student_data_1!F904&gt;=31,online_course_student_data_1!F904&lt;=40),"Mid Career",online_course_student_data_1!F904&gt;=41,"Senior")</f>
        <v>Unknown</v>
      </c>
      <c r="P904" s="5" t="str" cm="1">
        <f t="array" ref="P904">_xlfn.IFS(AND((J904*100)+K904&gt;0,(J904*100)+K904&lt;=5),"Low",AND((J904*100)+K904&gt;5,(J904*100)+K904&lt;=15),"Medium",(J904*100)+K904&gt;15,"High")</f>
        <v>High</v>
      </c>
      <c r="Q904" s="24"/>
    </row>
    <row r="905" spans="1:17" x14ac:dyDescent="0.25">
      <c r="A905" s="4" t="s">
        <v>3831</v>
      </c>
      <c r="B905" s="5" t="str">
        <f>TRIM(PROPER(online_course_student_data_1!$B905))</f>
        <v>Kelly Cox</v>
      </c>
      <c r="C905" s="4" t="str">
        <f>TRIM(CLEAN(online_course_student_data_1!$C905))</f>
        <v>maryfoster@perez.com</v>
      </c>
      <c r="D905" s="5" t="str">
        <f>IF(LEFT(online_course_student_data_1!$D905,1)="F","Female","Male")</f>
        <v>Male</v>
      </c>
      <c r="E905" s="4" t="str">
        <f>IF(online_course_student_data_1!$E905="us","USA",IF(online_course_student_data_1!$E905="IN","INDIA",UPPER(online_course_student_data_1!$E905)))</f>
        <v>CANADA</v>
      </c>
      <c r="F905" s="13">
        <f>IF(OR(ISBLANK(online_course_student_data_1!F905),online_course_student_data_1!F905=0),ROUND(AVERAGE(online_course_student_data_1!F$2:F$1201),0),online_course_student_data_1!F905)</f>
        <v>27</v>
      </c>
      <c r="G905" s="10">
        <v>45087</v>
      </c>
      <c r="H905" s="5" t="str">
        <f>TRIM(online_course_student_data_1!H905)</f>
        <v>Machine Learning A-Z</v>
      </c>
      <c r="I905" s="5" t="str">
        <f>PROPER(TRIM(online_course_student_data_1!I905))</f>
        <v>Data Science</v>
      </c>
      <c r="J905" s="22">
        <f>IF(online_course_student_data_1!J905&gt;100%,online_course_student_data_1!J905/100,online_course_student_data_1!J905)</f>
        <v>0.21</v>
      </c>
      <c r="K905" s="11">
        <f>IF(online_course_student_data_1!K905&gt;2,online_course_student_data_1!K905/60,online_course_student_data_1!K905)</f>
        <v>2</v>
      </c>
      <c r="L905" s="4" t="s">
        <v>39</v>
      </c>
      <c r="M905" s="25">
        <f>IF(ISBLANK(online_course_student_data_1!M905),AVERAGE(1,5),IF(online_course_student_data_1!M905&gt;5,"5",online_course_student_data_1!M905))</f>
        <v>4</v>
      </c>
      <c r="N905" s="5">
        <f>LEN(online_course_student_data_1!N905)-LEN(SUBSTITUTE(online_course_student_data_1!N905,",",""))+1</f>
        <v>3</v>
      </c>
      <c r="O905" s="5" t="str" cm="1">
        <f t="array" ref="O905">_xlfn.IFS(OR(ISBLANK(online_course_student_data_1!F905),online_course_student_data_1!F905=0),"Unknown",AND(online_course_student_data_1!F905&gt;=18,online_course_student_data_1!F905&lt;=22),"Student",AND(online_course_student_data_1!F905&gt;=23,online_course_student_data_1!F905&lt;=30),"Early Career",AND(online_course_student_data_1!F905&gt;=31,online_course_student_data_1!F905&lt;=40),"Mid Career",online_course_student_data_1!F905&gt;=41,"Senior")</f>
        <v>Early Career</v>
      </c>
      <c r="P905" s="5" t="str" cm="1">
        <f t="array" ref="P905">_xlfn.IFS(AND((J905*100)+K905&gt;0,(J905*100)+K905&lt;=5),"Low",AND((J905*100)+K905&gt;5,(J905*100)+K905&lt;=15),"Medium",(J905*100)+K905&gt;15,"High")</f>
        <v>High</v>
      </c>
      <c r="Q905" s="24"/>
    </row>
    <row r="906" spans="1:17" x14ac:dyDescent="0.25">
      <c r="A906" s="4" t="s">
        <v>3835</v>
      </c>
      <c r="B906" s="5" t="str">
        <f>TRIM(PROPER(online_course_student_data_1!$B906))</f>
        <v>Amanda Smith</v>
      </c>
      <c r="C906" s="4" t="str">
        <f>TRIM(CLEAN(online_course_student_data_1!$C906))</f>
        <v>cmoody@campbell.com</v>
      </c>
      <c r="D906" s="5" t="str">
        <f>IF(LEFT(online_course_student_data_1!$D906,1)="F","Female","Male")</f>
        <v>Female</v>
      </c>
      <c r="E906" s="4" t="str">
        <f>IF(online_course_student_data_1!$E906="us","USA",IF(online_course_student_data_1!$E906="IN","INDIA",UPPER(online_course_student_data_1!$E906)))</f>
        <v>UK</v>
      </c>
      <c r="F906" s="13">
        <f>IF(OR(ISBLANK(online_course_student_data_1!F906),online_course_student_data_1!F906=0),ROUND(AVERAGE(online_course_student_data_1!F$2:F$1201),0),online_course_student_data_1!F906)</f>
        <v>16</v>
      </c>
      <c r="G906" s="10">
        <v>45536</v>
      </c>
      <c r="H906" s="5" t="str">
        <f>TRIM(online_course_student_data_1!H906)</f>
        <v>Graphic Design Basics</v>
      </c>
      <c r="I906" s="5" t="str">
        <f>PROPER(TRIM(online_course_student_data_1!I906))</f>
        <v>Design</v>
      </c>
      <c r="J906" s="22">
        <f>IF(online_course_student_data_1!J906&gt;100%,online_course_student_data_1!J906/100,online_course_student_data_1!J906)</f>
        <v>0.99</v>
      </c>
      <c r="K906" s="11">
        <f>IF(online_course_student_data_1!K906&gt;2,online_course_student_data_1!K906/60,online_course_student_data_1!K906)</f>
        <v>1.5</v>
      </c>
      <c r="L906" s="4" t="s">
        <v>39</v>
      </c>
      <c r="M906" s="25">
        <f>IF(ISBLANK(online_course_student_data_1!M906),AVERAGE(1,5),IF(online_course_student_data_1!M906&gt;5,"5",online_course_student_data_1!M906))</f>
        <v>3</v>
      </c>
      <c r="N906" s="5">
        <f>LEN(online_course_student_data_1!N906)-LEN(SUBSTITUTE(online_course_student_data_1!N906,",",""))+1</f>
        <v>4</v>
      </c>
      <c r="O906" s="5" t="str" cm="1">
        <f t="array" ref="O906">_xlfn.IFS(OR(ISBLANK(online_course_student_data_1!F906),online_course_student_data_1!F906=0),"Unknown",AND(online_course_student_data_1!F906&gt;=18,online_course_student_data_1!F906&lt;=22),"Student",AND(online_course_student_data_1!F906&gt;=23,online_course_student_data_1!F906&lt;=30),"Early Career",AND(online_course_student_data_1!F906&gt;=31,online_course_student_data_1!F906&lt;=40),"Mid Career",online_course_student_data_1!F906&gt;=41,"Senior")</f>
        <v>Unknown</v>
      </c>
      <c r="P906" s="5" t="str" cm="1">
        <f t="array" ref="P906">_xlfn.IFS(AND((J906*100)+K906&gt;0,(J906*100)+K906&lt;=5),"Low",AND((J906*100)+K906&gt;5,(J906*100)+K906&lt;=15),"Medium",(J906*100)+K906&gt;15,"High")</f>
        <v>High</v>
      </c>
      <c r="Q906" s="24"/>
    </row>
    <row r="907" spans="1:17" x14ac:dyDescent="0.25">
      <c r="A907" s="4" t="s">
        <v>3839</v>
      </c>
      <c r="B907" s="5" t="str">
        <f>TRIM(PROPER(online_course_student_data_1!$B907))</f>
        <v>Caleb Bowers</v>
      </c>
      <c r="C907" s="4" t="str">
        <f>TRIM(CLEAN(online_course_student_data_1!$C907))</f>
        <v>lorettamcdowell@gmail.com</v>
      </c>
      <c r="D907" s="5" t="str">
        <f>IF(LEFT(online_course_student_data_1!$D907,1)="F","Female","Male")</f>
        <v>Male</v>
      </c>
      <c r="E907" s="4" t="str">
        <f>IF(online_course_student_data_1!$E907="us","USA",IF(online_course_student_data_1!$E907="IN","INDIA",UPPER(online_course_student_data_1!$E907)))</f>
        <v>USA</v>
      </c>
      <c r="F907" s="13">
        <f>IF(OR(ISBLANK(online_course_student_data_1!F907),online_course_student_data_1!F907=0),ROUND(AVERAGE(online_course_student_data_1!F$2:F$1201),0),online_course_student_data_1!F907)</f>
        <v>16</v>
      </c>
      <c r="G907" s="10">
        <v>45639</v>
      </c>
      <c r="H907" s="5" t="str">
        <f>TRIM(online_course_student_data_1!H907)</f>
        <v>Adobe Illustrator Mastery</v>
      </c>
      <c r="I907" s="5" t="str">
        <f>PROPER(TRIM(online_course_student_data_1!I907))</f>
        <v>Design</v>
      </c>
      <c r="J907" s="22">
        <f>IF(online_course_student_data_1!J907&gt;100%,online_course_student_data_1!J907/100,online_course_student_data_1!J907)</f>
        <v>0.97</v>
      </c>
      <c r="K907" s="11">
        <f>IF(online_course_student_data_1!K907&gt;2,online_course_student_data_1!K907/60,online_course_student_data_1!K907)</f>
        <v>2</v>
      </c>
      <c r="L907" s="4" t="s">
        <v>39</v>
      </c>
      <c r="M907" s="25">
        <f>IF(ISBLANK(online_course_student_data_1!M907),AVERAGE(1,5),IF(online_course_student_data_1!M907&gt;5,"5",online_course_student_data_1!M907))</f>
        <v>1</v>
      </c>
      <c r="N907" s="5">
        <f>LEN(online_course_student_data_1!N907)-LEN(SUBSTITUTE(online_course_student_data_1!N907,",",""))+1</f>
        <v>7</v>
      </c>
      <c r="O907" s="5" t="str" cm="1">
        <f t="array" ref="O907">_xlfn.IFS(OR(ISBLANK(online_course_student_data_1!F907),online_course_student_data_1!F907=0),"Unknown",AND(online_course_student_data_1!F907&gt;=18,online_course_student_data_1!F907&lt;=22),"Student",AND(online_course_student_data_1!F907&gt;=23,online_course_student_data_1!F907&lt;=30),"Early Career",AND(online_course_student_data_1!F907&gt;=31,online_course_student_data_1!F907&lt;=40),"Mid Career",online_course_student_data_1!F907&gt;=41,"Senior")</f>
        <v>Unknown</v>
      </c>
      <c r="P907" s="5" t="str" cm="1">
        <f t="array" ref="P907">_xlfn.IFS(AND((J907*100)+K907&gt;0,(J907*100)+K907&lt;=5),"Low",AND((J907*100)+K907&gt;5,(J907*100)+K907&lt;=15),"Medium",(J907*100)+K907&gt;15,"High")</f>
        <v>High</v>
      </c>
      <c r="Q907" s="24"/>
    </row>
    <row r="908" spans="1:17" x14ac:dyDescent="0.25">
      <c r="A908" s="4" t="s">
        <v>3843</v>
      </c>
      <c r="B908" s="5" t="str">
        <f>TRIM(PROPER(online_course_student_data_1!$B908))</f>
        <v>Jennifer Smith</v>
      </c>
      <c r="C908" s="4" t="str">
        <f>TRIM(CLEAN(online_course_student_data_1!$C908))</f>
        <v>fitzgeraldlaura@decker.com</v>
      </c>
      <c r="D908" s="5" t="str">
        <f>IF(LEFT(online_course_student_data_1!$D908,1)="F","Female","Male")</f>
        <v>Female</v>
      </c>
      <c r="E908" s="4" t="str">
        <f>IF(online_course_student_data_1!$E908="us","USA",IF(online_course_student_data_1!$E908="IN","INDIA",UPPER(online_course_student_data_1!$E908)))</f>
        <v>UK</v>
      </c>
      <c r="F908" s="13">
        <f>IF(OR(ISBLANK(online_course_student_data_1!F908),online_course_student_data_1!F908=0),ROUND(AVERAGE(online_course_student_data_1!F$2:F$1201),0),online_course_student_data_1!F908)</f>
        <v>42</v>
      </c>
      <c r="G908" s="10">
        <v>44628</v>
      </c>
      <c r="H908" s="5" t="str">
        <f>TRIM(online_course_student_data_1!H908)</f>
        <v>Adobe Illustrator Mastery</v>
      </c>
      <c r="I908" s="5" t="str">
        <f>PROPER(TRIM(online_course_student_data_1!I908))</f>
        <v>Design</v>
      </c>
      <c r="J908" s="22">
        <f>IF(online_course_student_data_1!J908&gt;100%,online_course_student_data_1!J908/100,online_course_student_data_1!J908)</f>
        <v>0.62</v>
      </c>
      <c r="K908" s="11">
        <f>IF(online_course_student_data_1!K908&gt;2,online_course_student_data_1!K908/60,online_course_student_data_1!K908)</f>
        <v>0.75</v>
      </c>
      <c r="L908" s="4" t="s">
        <v>32</v>
      </c>
      <c r="M908" s="25">
        <f>IF(ISBLANK(online_course_student_data_1!M908),AVERAGE(1,5),IF(online_course_student_data_1!M908&gt;5,"5",online_course_student_data_1!M908))</f>
        <v>3</v>
      </c>
      <c r="N908" s="5">
        <f>LEN(online_course_student_data_1!N908)-LEN(SUBSTITUTE(online_course_student_data_1!N908,",",""))+1</f>
        <v>7</v>
      </c>
      <c r="O908" s="5" t="str" cm="1">
        <f t="array" ref="O908">_xlfn.IFS(OR(ISBLANK(online_course_student_data_1!F908),online_course_student_data_1!F908=0),"Unknown",AND(online_course_student_data_1!F908&gt;=18,online_course_student_data_1!F908&lt;=22),"Student",AND(online_course_student_data_1!F908&gt;=23,online_course_student_data_1!F908&lt;=30),"Early Career",AND(online_course_student_data_1!F908&gt;=31,online_course_student_data_1!F908&lt;=40),"Mid Career",online_course_student_data_1!F908&gt;=41,"Senior")</f>
        <v>Senior</v>
      </c>
      <c r="P908" s="5" t="str" cm="1">
        <f t="array" ref="P908">_xlfn.IFS(AND((J908*100)+K908&gt;0,(J908*100)+K908&lt;=5),"Low",AND((J908*100)+K908&gt;5,(J908*100)+K908&lt;=15),"Medium",(J908*100)+K908&gt;15,"High")</f>
        <v>High</v>
      </c>
      <c r="Q908" s="24"/>
    </row>
    <row r="909" spans="1:17" x14ac:dyDescent="0.25">
      <c r="A909" s="4" t="s">
        <v>3847</v>
      </c>
      <c r="B909" s="5" t="str">
        <f>TRIM(PROPER(online_course_student_data_1!$B909))</f>
        <v>Dale Baker</v>
      </c>
      <c r="C909" s="4" t="str">
        <f>TRIM(CLEAN(online_course_student_data_1!$C909))</f>
        <v>fcarter@gmail.com</v>
      </c>
      <c r="D909" s="5" t="str">
        <f>IF(LEFT(online_course_student_data_1!$D909,1)="F","Female","Male")</f>
        <v>Male</v>
      </c>
      <c r="E909" s="4" t="str">
        <f>IF(online_course_student_data_1!$E909="us","USA",IF(online_course_student_data_1!$E909="IN","INDIA",UPPER(online_course_student_data_1!$E909)))</f>
        <v>USA</v>
      </c>
      <c r="F909" s="13">
        <f>IF(OR(ISBLANK(online_course_student_data_1!F909),online_course_student_data_1!F909=0),ROUND(AVERAGE(online_course_student_data_1!F$2:F$1201),0),online_course_student_data_1!F909)</f>
        <v>16</v>
      </c>
      <c r="G909" s="10">
        <v>45318</v>
      </c>
      <c r="H909" s="5" t="str">
        <f>TRIM(online_course_student_data_1!H909)</f>
        <v>Digital Marketing 101</v>
      </c>
      <c r="I909" s="5" t="str">
        <f>PROPER(TRIM(online_course_student_data_1!I909))</f>
        <v>Marketing</v>
      </c>
      <c r="J909" s="22">
        <f>IF(online_course_student_data_1!J909&gt;100%,online_course_student_data_1!J909/100,online_course_student_data_1!J909)</f>
        <v>0.17</v>
      </c>
      <c r="K909" s="11">
        <f>IF(online_course_student_data_1!K909&gt;2,online_course_student_data_1!K909/60,online_course_student_data_1!K909)</f>
        <v>1.5</v>
      </c>
      <c r="L909" s="4" t="s">
        <v>39</v>
      </c>
      <c r="M909" s="25">
        <f>IF(ISBLANK(online_course_student_data_1!M909),AVERAGE(1,5),IF(online_course_student_data_1!M909&gt;5,"5",online_course_student_data_1!M909))</f>
        <v>4</v>
      </c>
      <c r="N909" s="5">
        <f>LEN(online_course_student_data_1!N909)-LEN(SUBSTITUTE(online_course_student_data_1!N909,",",""))+1</f>
        <v>7</v>
      </c>
      <c r="O909" s="5" t="str" cm="1">
        <f t="array" ref="O909">_xlfn.IFS(OR(ISBLANK(online_course_student_data_1!F909),online_course_student_data_1!F909=0),"Unknown",AND(online_course_student_data_1!F909&gt;=18,online_course_student_data_1!F909&lt;=22),"Student",AND(online_course_student_data_1!F909&gt;=23,online_course_student_data_1!F909&lt;=30),"Early Career",AND(online_course_student_data_1!F909&gt;=31,online_course_student_data_1!F909&lt;=40),"Mid Career",online_course_student_data_1!F909&gt;=41,"Senior")</f>
        <v>Unknown</v>
      </c>
      <c r="P909" s="5" t="str" cm="1">
        <f t="array" ref="P909">_xlfn.IFS(AND((J909*100)+K909&gt;0,(J909*100)+K909&lt;=5),"Low",AND((J909*100)+K909&gt;5,(J909*100)+K909&lt;=15),"Medium",(J909*100)+K909&gt;15,"High")</f>
        <v>High</v>
      </c>
      <c r="Q909" s="24"/>
    </row>
    <row r="910" spans="1:17" x14ac:dyDescent="0.25">
      <c r="A910" s="4" t="s">
        <v>3852</v>
      </c>
      <c r="B910" s="5" t="str">
        <f>TRIM(PROPER(online_course_student_data_1!$B910))</f>
        <v>Kim Sanchez</v>
      </c>
      <c r="C910" s="4" t="str">
        <f>TRIM(CLEAN(online_course_student_data_1!$C910))</f>
        <v>xluna@klein.com</v>
      </c>
      <c r="D910" s="5" t="str">
        <f>IF(LEFT(online_course_student_data_1!$D910,1)="F","Female","Male")</f>
        <v>Male</v>
      </c>
      <c r="E910" s="4" t="str">
        <f>IF(online_course_student_data_1!$E910="us","USA",IF(online_course_student_data_1!$E910="IN","INDIA",UPPER(online_course_student_data_1!$E910)))</f>
        <v>UK</v>
      </c>
      <c r="F910" s="13">
        <f>IF(OR(ISBLANK(online_course_student_data_1!F910),online_course_student_data_1!F910=0),ROUND(AVERAGE(online_course_student_data_1!F$2:F$1201),0),online_course_student_data_1!F910)</f>
        <v>16</v>
      </c>
      <c r="G910" s="10">
        <v>45289</v>
      </c>
      <c r="H910" s="5" t="str">
        <f>TRIM(online_course_student_data_1!H910)</f>
        <v>JavaScript Bootcamp</v>
      </c>
      <c r="I910" s="5" t="str">
        <f>PROPER(TRIM(online_course_student_data_1!I910))</f>
        <v>Web Development</v>
      </c>
      <c r="J910" s="22">
        <f>IF(online_course_student_data_1!J910&gt;100%,online_course_student_data_1!J910/100,online_course_student_data_1!J910)</f>
        <v>0.61</v>
      </c>
      <c r="K910" s="11">
        <f>IF(online_course_student_data_1!K910&gt;2,online_course_student_data_1!K910/60,online_course_student_data_1!K910)</f>
        <v>2</v>
      </c>
      <c r="L910" s="4" t="s">
        <v>32</v>
      </c>
      <c r="M910" s="25">
        <f>IF(ISBLANK(online_course_student_data_1!M910),AVERAGE(1,5),IF(online_course_student_data_1!M910&gt;5,"5",online_course_student_data_1!M910))</f>
        <v>1</v>
      </c>
      <c r="N910" s="5">
        <f>LEN(online_course_student_data_1!N910)-LEN(SUBSTITUTE(online_course_student_data_1!N910,",",""))+1</f>
        <v>5</v>
      </c>
      <c r="O910" s="5" t="str" cm="1">
        <f t="array" ref="O910">_xlfn.IFS(OR(ISBLANK(online_course_student_data_1!F910),online_course_student_data_1!F910=0),"Unknown",AND(online_course_student_data_1!F910&gt;=18,online_course_student_data_1!F910&lt;=22),"Student",AND(online_course_student_data_1!F910&gt;=23,online_course_student_data_1!F910&lt;=30),"Early Career",AND(online_course_student_data_1!F910&gt;=31,online_course_student_data_1!F910&lt;=40),"Mid Career",online_course_student_data_1!F910&gt;=41,"Senior")</f>
        <v>Unknown</v>
      </c>
      <c r="P910" s="5" t="str" cm="1">
        <f t="array" ref="P910">_xlfn.IFS(AND((J910*100)+K910&gt;0,(J910*100)+K910&lt;=5),"Low",AND((J910*100)+K910&gt;5,(J910*100)+K910&lt;=15),"Medium",(J910*100)+K910&gt;15,"High")</f>
        <v>High</v>
      </c>
      <c r="Q910" s="24"/>
    </row>
    <row r="911" spans="1:17" x14ac:dyDescent="0.25">
      <c r="A911" s="4" t="s">
        <v>3856</v>
      </c>
      <c r="B911" s="5" t="str">
        <f>TRIM(PROPER(online_course_student_data_1!$B911))</f>
        <v>Brian Collins</v>
      </c>
      <c r="C911" s="4" t="str">
        <f>TRIM(CLEAN(online_course_student_data_1!$C911))</f>
        <v>davisgary@watkins-miller.biz</v>
      </c>
      <c r="D911" s="5" t="str">
        <f>IF(LEFT(online_course_student_data_1!$D911,1)="F","Female","Male")</f>
        <v>Male</v>
      </c>
      <c r="E911" s="4" t="str">
        <f>IF(online_course_student_data_1!$E911="us","USA",IF(online_course_student_data_1!$E911="IN","INDIA",UPPER(online_course_student_data_1!$E911)))</f>
        <v>INDIA</v>
      </c>
      <c r="F911" s="13">
        <f>IF(OR(ISBLANK(online_course_student_data_1!F911),online_course_student_data_1!F911=0),ROUND(AVERAGE(online_course_student_data_1!F$2:F$1201),0),online_course_student_data_1!F911)</f>
        <v>16</v>
      </c>
      <c r="G911" s="10">
        <v>45275</v>
      </c>
      <c r="H911" s="5" t="str">
        <f>TRIM(online_course_student_data_1!H911)</f>
        <v>Graphic Design Basics</v>
      </c>
      <c r="I911" s="5" t="str">
        <f>PROPER(TRIM(online_course_student_data_1!I911))</f>
        <v>Design</v>
      </c>
      <c r="J911" s="22">
        <f>IF(online_course_student_data_1!J911&gt;100%,online_course_student_data_1!J911/100,online_course_student_data_1!J911)</f>
        <v>0.83</v>
      </c>
      <c r="K911" s="11">
        <f>IF(online_course_student_data_1!K911&gt;2,online_course_student_data_1!K911/60,online_course_student_data_1!K911)</f>
        <v>1</v>
      </c>
      <c r="L911" s="4" t="s">
        <v>39</v>
      </c>
      <c r="M911" s="25" t="str">
        <f>IF(ISBLANK(online_course_student_data_1!M911),AVERAGE(1,5),IF(online_course_student_data_1!M911&gt;5,"5",online_course_student_data_1!M911))</f>
        <v>5</v>
      </c>
      <c r="N911" s="5">
        <f>LEN(online_course_student_data_1!N911)-LEN(SUBSTITUTE(online_course_student_data_1!N911,",",""))+1</f>
        <v>6</v>
      </c>
      <c r="O911" s="5" t="str" cm="1">
        <f t="array" ref="O911">_xlfn.IFS(OR(ISBLANK(online_course_student_data_1!F911),online_course_student_data_1!F911=0),"Unknown",AND(online_course_student_data_1!F911&gt;=18,online_course_student_data_1!F911&lt;=22),"Student",AND(online_course_student_data_1!F911&gt;=23,online_course_student_data_1!F911&lt;=30),"Early Career",AND(online_course_student_data_1!F911&gt;=31,online_course_student_data_1!F911&lt;=40),"Mid Career",online_course_student_data_1!F911&gt;=41,"Senior")</f>
        <v>Unknown</v>
      </c>
      <c r="P911" s="5" t="str" cm="1">
        <f t="array" ref="P911">_xlfn.IFS(AND((J911*100)+K911&gt;0,(J911*100)+K911&lt;=5),"Low",AND((J911*100)+K911&gt;5,(J911*100)+K911&lt;=15),"Medium",(J911*100)+K911&gt;15,"High")</f>
        <v>High</v>
      </c>
      <c r="Q911" s="24"/>
    </row>
    <row r="912" spans="1:17" x14ac:dyDescent="0.25">
      <c r="A912" s="4" t="s">
        <v>3860</v>
      </c>
      <c r="B912" s="5" t="str">
        <f>TRIM(PROPER(online_course_student_data_1!$B912))</f>
        <v>Paige Brown</v>
      </c>
      <c r="C912" s="4" t="str">
        <f>TRIM(CLEAN(online_course_student_data_1!$C912))</f>
        <v>robert52@gmail.com</v>
      </c>
      <c r="D912" s="5" t="str">
        <f>IF(LEFT(online_course_student_data_1!$D912,1)="F","Female","Male")</f>
        <v>Male</v>
      </c>
      <c r="E912" s="4" t="str">
        <f>IF(online_course_student_data_1!$E912="us","USA",IF(online_course_student_data_1!$E912="IN","INDIA",UPPER(online_course_student_data_1!$E912)))</f>
        <v>USA</v>
      </c>
      <c r="F912" s="13">
        <f>IF(OR(ISBLANK(online_course_student_data_1!F912),online_course_student_data_1!F912=0),ROUND(AVERAGE(online_course_student_data_1!F$2:F$1201),0),online_course_student_data_1!F912)</f>
        <v>16</v>
      </c>
      <c r="G912" s="10">
        <v>45615</v>
      </c>
      <c r="H912" s="5" t="str">
        <f>TRIM(online_course_student_data_1!H912)</f>
        <v>Graphic Design Basics</v>
      </c>
      <c r="I912" s="5" t="str">
        <f>PROPER(TRIM(online_course_student_data_1!I912))</f>
        <v>Design</v>
      </c>
      <c r="J912" s="22">
        <f>IF(online_course_student_data_1!J912&gt;100%,online_course_student_data_1!J912/100,online_course_student_data_1!J912)</f>
        <v>0.51</v>
      </c>
      <c r="K912" s="11">
        <f>IF(online_course_student_data_1!K912&gt;2,online_course_student_data_1!K912/60,online_course_student_data_1!K912)</f>
        <v>1</v>
      </c>
      <c r="L912" s="4" t="s">
        <v>39</v>
      </c>
      <c r="M912" s="25">
        <f>IF(ISBLANK(online_course_student_data_1!M912),AVERAGE(1,5),IF(online_course_student_data_1!M912&gt;5,"5",online_course_student_data_1!M912))</f>
        <v>4</v>
      </c>
      <c r="N912" s="5">
        <f>LEN(online_course_student_data_1!N912)-LEN(SUBSTITUTE(online_course_student_data_1!N912,",",""))+1</f>
        <v>8</v>
      </c>
      <c r="O912" s="5" t="str" cm="1">
        <f t="array" ref="O912">_xlfn.IFS(OR(ISBLANK(online_course_student_data_1!F912),online_course_student_data_1!F912=0),"Unknown",AND(online_course_student_data_1!F912&gt;=18,online_course_student_data_1!F912&lt;=22),"Student",AND(online_course_student_data_1!F912&gt;=23,online_course_student_data_1!F912&lt;=30),"Early Career",AND(online_course_student_data_1!F912&gt;=31,online_course_student_data_1!F912&lt;=40),"Mid Career",online_course_student_data_1!F912&gt;=41,"Senior")</f>
        <v>Unknown</v>
      </c>
      <c r="P912" s="5" t="str" cm="1">
        <f t="array" ref="P912">_xlfn.IFS(AND((J912*100)+K912&gt;0,(J912*100)+K912&lt;=5),"Low",AND((J912*100)+K912&gt;5,(J912*100)+K912&lt;=15),"Medium",(J912*100)+K912&gt;15,"High")</f>
        <v>High</v>
      </c>
      <c r="Q912" s="24"/>
    </row>
    <row r="913" spans="1:17" x14ac:dyDescent="0.25">
      <c r="A913" s="4" t="s">
        <v>3864</v>
      </c>
      <c r="B913" s="5" t="str">
        <f>TRIM(PROPER(online_course_student_data_1!$B913))</f>
        <v>Debra Clark</v>
      </c>
      <c r="C913" s="4" t="str">
        <f>TRIM(CLEAN(online_course_student_data_1!$C913))</f>
        <v>pedwards@gmail.com</v>
      </c>
      <c r="D913" s="5" t="str">
        <f>IF(LEFT(online_course_student_data_1!$D913,1)="F","Female","Male")</f>
        <v>Female</v>
      </c>
      <c r="E913" s="4" t="str">
        <f>IF(online_course_student_data_1!$E913="us","USA",IF(online_course_student_data_1!$E913="IN","INDIA",UPPER(online_course_student_data_1!$E913)))</f>
        <v>UK</v>
      </c>
      <c r="F913" s="13">
        <f>IF(OR(ISBLANK(online_course_student_data_1!F913),online_course_student_data_1!F913=0),ROUND(AVERAGE(online_course_student_data_1!F$2:F$1201),0),online_course_student_data_1!F913)</f>
        <v>16</v>
      </c>
      <c r="G913" s="10">
        <v>45157</v>
      </c>
      <c r="H913" s="5" t="str">
        <f>TRIM(online_course_student_data_1!H913)</f>
        <v>Finance 101</v>
      </c>
      <c r="I913" s="5" t="str">
        <f>PROPER(TRIM(online_course_student_data_1!I913))</f>
        <v>Business</v>
      </c>
      <c r="J913" s="22">
        <f>IF(online_course_student_data_1!J913&gt;100%,online_course_student_data_1!J913/100,online_course_student_data_1!J913)</f>
        <v>0.54</v>
      </c>
      <c r="K913" s="11">
        <f>IF(online_course_student_data_1!K913&gt;2,online_course_student_data_1!K913/60,online_course_student_data_1!K913)</f>
        <v>1.5</v>
      </c>
      <c r="L913" s="4" t="s">
        <v>39</v>
      </c>
      <c r="M913" s="25">
        <f>IF(ISBLANK(online_course_student_data_1!M913),AVERAGE(1,5),IF(online_course_student_data_1!M913&gt;5,"5",online_course_student_data_1!M913))</f>
        <v>5</v>
      </c>
      <c r="N913" s="5">
        <f>LEN(online_course_student_data_1!N913)-LEN(SUBSTITUTE(online_course_student_data_1!N913,",",""))+1</f>
        <v>6</v>
      </c>
      <c r="O913" s="5" t="str" cm="1">
        <f t="array" ref="O913">_xlfn.IFS(OR(ISBLANK(online_course_student_data_1!F913),online_course_student_data_1!F913=0),"Unknown",AND(online_course_student_data_1!F913&gt;=18,online_course_student_data_1!F913&lt;=22),"Student",AND(online_course_student_data_1!F913&gt;=23,online_course_student_data_1!F913&lt;=30),"Early Career",AND(online_course_student_data_1!F913&gt;=31,online_course_student_data_1!F913&lt;=40),"Mid Career",online_course_student_data_1!F913&gt;=41,"Senior")</f>
        <v>Unknown</v>
      </c>
      <c r="P913" s="5" t="str" cm="1">
        <f t="array" ref="P913">_xlfn.IFS(AND((J913*100)+K913&gt;0,(J913*100)+K913&lt;=5),"Low",AND((J913*100)+K913&gt;5,(J913*100)+K913&lt;=15),"Medium",(J913*100)+K913&gt;15,"High")</f>
        <v>High</v>
      </c>
      <c r="Q913" s="24"/>
    </row>
    <row r="914" spans="1:17" x14ac:dyDescent="0.25">
      <c r="A914" s="4" t="s">
        <v>3869</v>
      </c>
      <c r="B914" s="5" t="str">
        <f>TRIM(PROPER(online_course_student_data_1!$B914))</f>
        <v>Nancy Quinn</v>
      </c>
      <c r="C914" s="4" t="str">
        <f>TRIM(CLEAN(online_course_student_data_1!$C914))</f>
        <v>invalid-email</v>
      </c>
      <c r="D914" s="5" t="str">
        <f>IF(LEFT(online_course_student_data_1!$D914,1)="F","Female","Male")</f>
        <v>Male</v>
      </c>
      <c r="E914" s="4" t="str">
        <f>IF(online_course_student_data_1!$E914="us","USA",IF(online_course_student_data_1!$E914="IN","INDIA",UPPER(online_course_student_data_1!$E914)))</f>
        <v>INDIA</v>
      </c>
      <c r="F914" s="13">
        <f>IF(OR(ISBLANK(online_course_student_data_1!F914),online_course_student_data_1!F914=0),ROUND(AVERAGE(online_course_student_data_1!F$2:F$1201),0),online_course_student_data_1!F914)</f>
        <v>16</v>
      </c>
      <c r="G914" s="10">
        <v>45157</v>
      </c>
      <c r="H914" s="5" t="str">
        <f>TRIM(online_course_student_data_1!H914)</f>
        <v>SEO Fundamentals</v>
      </c>
      <c r="I914" s="5" t="str">
        <f>PROPER(TRIM(online_course_student_data_1!I914))</f>
        <v>Marketing</v>
      </c>
      <c r="J914" s="22">
        <f>IF(online_course_student_data_1!J914&gt;100%,online_course_student_data_1!J914/100,online_course_student_data_1!J914)</f>
        <v>0.93</v>
      </c>
      <c r="K914" s="11">
        <f>IF(online_course_student_data_1!K914&gt;2,online_course_student_data_1!K914/60,online_course_student_data_1!K914)</f>
        <v>0.75</v>
      </c>
      <c r="L914" s="4" t="s">
        <v>32</v>
      </c>
      <c r="M914" s="25" t="str">
        <f>IF(ISBLANK(online_course_student_data_1!M914),AVERAGE(1,5),IF(online_course_student_data_1!M914&gt;5,"5",online_course_student_data_1!M914))</f>
        <v>5</v>
      </c>
      <c r="N914" s="5">
        <f>LEN(online_course_student_data_1!N914)-LEN(SUBSTITUTE(online_course_student_data_1!N914,",",""))+1</f>
        <v>4</v>
      </c>
      <c r="O914" s="5" t="str" cm="1">
        <f t="array" ref="O914">_xlfn.IFS(OR(ISBLANK(online_course_student_data_1!F914),online_course_student_data_1!F914=0),"Unknown",AND(online_course_student_data_1!F914&gt;=18,online_course_student_data_1!F914&lt;=22),"Student",AND(online_course_student_data_1!F914&gt;=23,online_course_student_data_1!F914&lt;=30),"Early Career",AND(online_course_student_data_1!F914&gt;=31,online_course_student_data_1!F914&lt;=40),"Mid Career",online_course_student_data_1!F914&gt;=41,"Senior")</f>
        <v>Unknown</v>
      </c>
      <c r="P914" s="5" t="str" cm="1">
        <f t="array" ref="P914">_xlfn.IFS(AND((J914*100)+K914&gt;0,(J914*100)+K914&lt;=5),"Low",AND((J914*100)+K914&gt;5,(J914*100)+K914&lt;=15),"Medium",(J914*100)+K914&gt;15,"High")</f>
        <v>High</v>
      </c>
      <c r="Q914" s="24"/>
    </row>
    <row r="915" spans="1:17" x14ac:dyDescent="0.25">
      <c r="A915" s="4" t="s">
        <v>3872</v>
      </c>
      <c r="B915" s="5" t="str">
        <f>TRIM(PROPER(online_course_student_data_1!$B915))</f>
        <v>Adam Meyer</v>
      </c>
      <c r="C915" s="4" t="str">
        <f>TRIM(CLEAN(online_course_student_data_1!$C915))</f>
        <v>invalid-email</v>
      </c>
      <c r="D915" s="5" t="str">
        <f>IF(LEFT(online_course_student_data_1!$D915,1)="F","Female","Male")</f>
        <v>Male</v>
      </c>
      <c r="E915" s="4" t="str">
        <f>IF(online_course_student_data_1!$E915="us","USA",IF(online_course_student_data_1!$E915="IN","INDIA",UPPER(online_course_student_data_1!$E915)))</f>
        <v>UK</v>
      </c>
      <c r="F915" s="13">
        <f>IF(OR(ISBLANK(online_course_student_data_1!F915),online_course_student_data_1!F915=0),ROUND(AVERAGE(online_course_student_data_1!F$2:F$1201),0),online_course_student_data_1!F915)</f>
        <v>16</v>
      </c>
      <c r="G915" s="10">
        <v>44821</v>
      </c>
      <c r="H915" s="5" t="str">
        <f>TRIM(online_course_student_data_1!H915)</f>
        <v>Social Media Strategy</v>
      </c>
      <c r="I915" s="5" t="str">
        <f>PROPER(TRIM(online_course_student_data_1!I915))</f>
        <v>Marketing</v>
      </c>
      <c r="J915" s="22">
        <f>IF(online_course_student_data_1!J915&gt;100%,online_course_student_data_1!J915/100,online_course_student_data_1!J915)</f>
        <v>0.86</v>
      </c>
      <c r="K915" s="11">
        <f>IF(online_course_student_data_1!K915&gt;2,online_course_student_data_1!K915/60,online_course_student_data_1!K915)</f>
        <v>2</v>
      </c>
      <c r="L915" s="4" t="s">
        <v>39</v>
      </c>
      <c r="M915" s="25">
        <f>IF(ISBLANK(online_course_student_data_1!M915),AVERAGE(1,5),IF(online_course_student_data_1!M915&gt;5,"5",online_course_student_data_1!M915))</f>
        <v>3</v>
      </c>
      <c r="N915" s="5">
        <f>LEN(online_course_student_data_1!N915)-LEN(SUBSTITUTE(online_course_student_data_1!N915,",",""))+1</f>
        <v>6</v>
      </c>
      <c r="O915" s="5" t="str" cm="1">
        <f t="array" ref="O915">_xlfn.IFS(OR(ISBLANK(online_course_student_data_1!F915),online_course_student_data_1!F915=0),"Unknown",AND(online_course_student_data_1!F915&gt;=18,online_course_student_data_1!F915&lt;=22),"Student",AND(online_course_student_data_1!F915&gt;=23,online_course_student_data_1!F915&lt;=30),"Early Career",AND(online_course_student_data_1!F915&gt;=31,online_course_student_data_1!F915&lt;=40),"Mid Career",online_course_student_data_1!F915&gt;=41,"Senior")</f>
        <v>Unknown</v>
      </c>
      <c r="P915" s="5" t="str" cm="1">
        <f t="array" ref="P915">_xlfn.IFS(AND((J915*100)+K915&gt;0,(J915*100)+K915&lt;=5),"Low",AND((J915*100)+K915&gt;5,(J915*100)+K915&lt;=15),"Medium",(J915*100)+K915&gt;15,"High")</f>
        <v>High</v>
      </c>
      <c r="Q915" s="24"/>
    </row>
    <row r="916" spans="1:17" x14ac:dyDescent="0.25">
      <c r="A916" s="4" t="s">
        <v>3875</v>
      </c>
      <c r="B916" s="5" t="str">
        <f>TRIM(PROPER(online_course_student_data_1!$B916))</f>
        <v>Amanda Coleman</v>
      </c>
      <c r="C916" s="4" t="str">
        <f>TRIM(CLEAN(online_course_student_data_1!$C916))</f>
        <v>jtaylor@ross-phillips.biz</v>
      </c>
      <c r="D916" s="5" t="str">
        <f>IF(LEFT(online_course_student_data_1!$D916,1)="F","Female","Male")</f>
        <v>Male</v>
      </c>
      <c r="E916" s="4" t="str">
        <f>IF(online_course_student_data_1!$E916="us","USA",IF(online_course_student_data_1!$E916="IN","INDIA",UPPER(online_course_student_data_1!$E916)))</f>
        <v>USA</v>
      </c>
      <c r="F916" s="13">
        <f>IF(OR(ISBLANK(online_course_student_data_1!F916),online_course_student_data_1!F916=0),ROUND(AVERAGE(online_course_student_data_1!F$2:F$1201),0),online_course_student_data_1!F916)</f>
        <v>35</v>
      </c>
      <c r="G916" s="10">
        <v>44905</v>
      </c>
      <c r="H916" s="5" t="str">
        <f>TRIM(online_course_student_data_1!H916)</f>
        <v>Project Management Essentials</v>
      </c>
      <c r="I916" s="5" t="str">
        <f>PROPER(TRIM(online_course_student_data_1!I916))</f>
        <v>Business</v>
      </c>
      <c r="J916" s="22">
        <f>IF(online_course_student_data_1!J916&gt;100%,online_course_student_data_1!J916/100,online_course_student_data_1!J916)</f>
        <v>0.93</v>
      </c>
      <c r="K916" s="11">
        <f>IF(online_course_student_data_1!K916&gt;2,online_course_student_data_1!K916/60,online_course_student_data_1!K916)</f>
        <v>0.75</v>
      </c>
      <c r="L916" s="4" t="s">
        <v>39</v>
      </c>
      <c r="M916" s="25">
        <f>IF(ISBLANK(online_course_student_data_1!M916),AVERAGE(1,5),IF(online_course_student_data_1!M916&gt;5,"5",online_course_student_data_1!M916))</f>
        <v>1</v>
      </c>
      <c r="N916" s="5">
        <f>LEN(online_course_student_data_1!N916)-LEN(SUBSTITUTE(online_course_student_data_1!N916,",",""))+1</f>
        <v>1</v>
      </c>
      <c r="O916" s="5" t="str" cm="1">
        <f t="array" ref="O916">_xlfn.IFS(OR(ISBLANK(online_course_student_data_1!F916),online_course_student_data_1!F916=0),"Unknown",AND(online_course_student_data_1!F916&gt;=18,online_course_student_data_1!F916&lt;=22),"Student",AND(online_course_student_data_1!F916&gt;=23,online_course_student_data_1!F916&lt;=30),"Early Career",AND(online_course_student_data_1!F916&gt;=31,online_course_student_data_1!F916&lt;=40),"Mid Career",online_course_student_data_1!F916&gt;=41,"Senior")</f>
        <v>Mid Career</v>
      </c>
      <c r="P916" s="5" t="str" cm="1">
        <f t="array" ref="P916">_xlfn.IFS(AND((J916*100)+K916&gt;0,(J916*100)+K916&lt;=5),"Low",AND((J916*100)+K916&gt;5,(J916*100)+K916&lt;=15),"Medium",(J916*100)+K916&gt;15,"High")</f>
        <v>High</v>
      </c>
      <c r="Q916" s="24"/>
    </row>
    <row r="917" spans="1:17" x14ac:dyDescent="0.25">
      <c r="A917" s="4" t="s">
        <v>3878</v>
      </c>
      <c r="B917" s="5" t="str">
        <f>TRIM(PROPER(online_course_student_data_1!$B917))</f>
        <v>Frank Preston</v>
      </c>
      <c r="C917" s="4" t="str">
        <f>TRIM(CLEAN(online_course_student_data_1!$C917))</f>
        <v>kellycohen@crane.info</v>
      </c>
      <c r="D917" s="5" t="str">
        <f>IF(LEFT(online_course_student_data_1!$D917,1)="F","Female","Male")</f>
        <v>Female</v>
      </c>
      <c r="E917" s="4" t="str">
        <f>IF(online_course_student_data_1!$E917="us","USA",IF(online_course_student_data_1!$E917="IN","INDIA",UPPER(online_course_student_data_1!$E917)))</f>
        <v>INDIA</v>
      </c>
      <c r="F917" s="13">
        <f>IF(OR(ISBLANK(online_course_student_data_1!F917),online_course_student_data_1!F917=0),ROUND(AVERAGE(online_course_student_data_1!F$2:F$1201),0),online_course_student_data_1!F917)</f>
        <v>16</v>
      </c>
      <c r="G917" s="10">
        <v>45145</v>
      </c>
      <c r="H917" s="5" t="str">
        <f>TRIM(online_course_student_data_1!H917)</f>
        <v>UI/UX Fundamentals</v>
      </c>
      <c r="I917" s="5" t="str">
        <f>PROPER(TRIM(online_course_student_data_1!I917))</f>
        <v>Design</v>
      </c>
      <c r="J917" s="22">
        <f>IF(online_course_student_data_1!J917&gt;100%,online_course_student_data_1!J917/100,online_course_student_data_1!J917)</f>
        <v>0.88</v>
      </c>
      <c r="K917" s="11">
        <f>IF(online_course_student_data_1!K917&gt;2,online_course_student_data_1!K917/60,online_course_student_data_1!K917)</f>
        <v>2</v>
      </c>
      <c r="L917" s="4" t="s">
        <v>39</v>
      </c>
      <c r="M917" s="25">
        <f>IF(ISBLANK(online_course_student_data_1!M917),AVERAGE(1,5),IF(online_course_student_data_1!M917&gt;5,"5",online_course_student_data_1!M917))</f>
        <v>5</v>
      </c>
      <c r="N917" s="5">
        <f>LEN(online_course_student_data_1!N917)-LEN(SUBSTITUTE(online_course_student_data_1!N917,",",""))+1</f>
        <v>5</v>
      </c>
      <c r="O917" s="5" t="str" cm="1">
        <f t="array" ref="O917">_xlfn.IFS(OR(ISBLANK(online_course_student_data_1!F917),online_course_student_data_1!F917=0),"Unknown",AND(online_course_student_data_1!F917&gt;=18,online_course_student_data_1!F917&lt;=22),"Student",AND(online_course_student_data_1!F917&gt;=23,online_course_student_data_1!F917&lt;=30),"Early Career",AND(online_course_student_data_1!F917&gt;=31,online_course_student_data_1!F917&lt;=40),"Mid Career",online_course_student_data_1!F917&gt;=41,"Senior")</f>
        <v>Unknown</v>
      </c>
      <c r="P917" s="5" t="str" cm="1">
        <f t="array" ref="P917">_xlfn.IFS(AND((J917*100)+K917&gt;0,(J917*100)+K917&lt;=5),"Low",AND((J917*100)+K917&gt;5,(J917*100)+K917&lt;=15),"Medium",(J917*100)+K917&gt;15,"High")</f>
        <v>High</v>
      </c>
      <c r="Q917" s="24"/>
    </row>
    <row r="918" spans="1:17" x14ac:dyDescent="0.25">
      <c r="A918" s="4" t="s">
        <v>3882</v>
      </c>
      <c r="B918" s="5" t="str">
        <f>TRIM(PROPER(online_course_student_data_1!$B918))</f>
        <v>Whitney Reilly</v>
      </c>
      <c r="C918" s="4" t="str">
        <f>TRIM(CLEAN(online_course_student_data_1!$C918))</f>
        <v>asmith@hernandez.com</v>
      </c>
      <c r="D918" s="5" t="str">
        <f>IF(LEFT(online_course_student_data_1!$D918,1)="F","Female","Male")</f>
        <v>Male</v>
      </c>
      <c r="E918" s="4" t="str">
        <f>IF(online_course_student_data_1!$E918="us","USA",IF(online_course_student_data_1!$E918="IN","INDIA",UPPER(online_course_student_data_1!$E918)))</f>
        <v>USA</v>
      </c>
      <c r="F918" s="13">
        <f>IF(OR(ISBLANK(online_course_student_data_1!F918),online_course_student_data_1!F918=0),ROUND(AVERAGE(online_course_student_data_1!F$2:F$1201),0),online_course_student_data_1!F918)</f>
        <v>30</v>
      </c>
      <c r="G918" s="10">
        <v>45377</v>
      </c>
      <c r="H918" s="5" t="str">
        <f>TRIM(online_course_student_data_1!H918)</f>
        <v>Social Media Strategy</v>
      </c>
      <c r="I918" s="5" t="str">
        <f>PROPER(TRIM(online_course_student_data_1!I918))</f>
        <v>Marketing</v>
      </c>
      <c r="J918" s="22">
        <f>IF(online_course_student_data_1!J918&gt;100%,online_course_student_data_1!J918/100,online_course_student_data_1!J918)</f>
        <v>0.92</v>
      </c>
      <c r="K918" s="11">
        <f>IF(online_course_student_data_1!K918&gt;2,online_course_student_data_1!K918/60,online_course_student_data_1!K918)</f>
        <v>2</v>
      </c>
      <c r="L918" s="4" t="s">
        <v>39</v>
      </c>
      <c r="M918" s="25">
        <f>IF(ISBLANK(online_course_student_data_1!M918),AVERAGE(1,5),IF(online_course_student_data_1!M918&gt;5,"5",online_course_student_data_1!M918))</f>
        <v>1</v>
      </c>
      <c r="N918" s="5">
        <f>LEN(online_course_student_data_1!N918)-LEN(SUBSTITUTE(online_course_student_data_1!N918,",",""))+1</f>
        <v>2</v>
      </c>
      <c r="O918" s="5" t="str" cm="1">
        <f t="array" ref="O918">_xlfn.IFS(OR(ISBLANK(online_course_student_data_1!F918),online_course_student_data_1!F918=0),"Unknown",AND(online_course_student_data_1!F918&gt;=18,online_course_student_data_1!F918&lt;=22),"Student",AND(online_course_student_data_1!F918&gt;=23,online_course_student_data_1!F918&lt;=30),"Early Career",AND(online_course_student_data_1!F918&gt;=31,online_course_student_data_1!F918&lt;=40),"Mid Career",online_course_student_data_1!F918&gt;=41,"Senior")</f>
        <v>Early Career</v>
      </c>
      <c r="P918" s="5" t="str" cm="1">
        <f t="array" ref="P918">_xlfn.IFS(AND((J918*100)+K918&gt;0,(J918*100)+K918&lt;=5),"Low",AND((J918*100)+K918&gt;5,(J918*100)+K918&lt;=15),"Medium",(J918*100)+K918&gt;15,"High")</f>
        <v>High</v>
      </c>
      <c r="Q918" s="24"/>
    </row>
    <row r="919" spans="1:17" x14ac:dyDescent="0.25">
      <c r="A919" s="4" t="s">
        <v>3886</v>
      </c>
      <c r="B919" s="5" t="str">
        <f>TRIM(PROPER(online_course_student_data_1!$B919))</f>
        <v>Jimmy Davis</v>
      </c>
      <c r="C919" s="4" t="str">
        <f>TRIM(CLEAN(online_course_student_data_1!$C919))</f>
        <v>carlfields@gmail.com</v>
      </c>
      <c r="D919" s="5" t="str">
        <f>IF(LEFT(online_course_student_data_1!$D919,1)="F","Female","Male")</f>
        <v>Female</v>
      </c>
      <c r="E919" s="4" t="str">
        <f>IF(online_course_student_data_1!$E919="us","USA",IF(online_course_student_data_1!$E919="IN","INDIA",UPPER(online_course_student_data_1!$E919)))</f>
        <v>INDIA</v>
      </c>
      <c r="F919" s="13">
        <f>IF(OR(ISBLANK(online_course_student_data_1!F919),online_course_student_data_1!F919=0),ROUND(AVERAGE(online_course_student_data_1!F$2:F$1201),0),online_course_student_data_1!F919)</f>
        <v>16</v>
      </c>
      <c r="G919" s="10">
        <v>45024</v>
      </c>
      <c r="H919" s="5" t="str">
        <f>TRIM(online_course_student_data_1!H919)</f>
        <v>Finance 101</v>
      </c>
      <c r="I919" s="5" t="str">
        <f>PROPER(TRIM(online_course_student_data_1!I919))</f>
        <v>Business</v>
      </c>
      <c r="J919" s="22">
        <f>IF(online_course_student_data_1!J919&gt;100%,online_course_student_data_1!J919/100,online_course_student_data_1!J919)</f>
        <v>0.24</v>
      </c>
      <c r="K919" s="11">
        <f>IF(online_course_student_data_1!K919&gt;2,online_course_student_data_1!K919/60,online_course_student_data_1!K919)</f>
        <v>2</v>
      </c>
      <c r="L919" s="4" t="s">
        <v>39</v>
      </c>
      <c r="M919" s="25">
        <f>IF(ISBLANK(online_course_student_data_1!M919),AVERAGE(1,5),IF(online_course_student_data_1!M919&gt;5,"5",online_course_student_data_1!M919))</f>
        <v>5</v>
      </c>
      <c r="N919" s="5">
        <f>LEN(online_course_student_data_1!N919)-LEN(SUBSTITUTE(online_course_student_data_1!N919,",",""))+1</f>
        <v>2</v>
      </c>
      <c r="O919" s="5" t="str" cm="1">
        <f t="array" ref="O919">_xlfn.IFS(OR(ISBLANK(online_course_student_data_1!F919),online_course_student_data_1!F919=0),"Unknown",AND(online_course_student_data_1!F919&gt;=18,online_course_student_data_1!F919&lt;=22),"Student",AND(online_course_student_data_1!F919&gt;=23,online_course_student_data_1!F919&lt;=30),"Early Career",AND(online_course_student_data_1!F919&gt;=31,online_course_student_data_1!F919&lt;=40),"Mid Career",online_course_student_data_1!F919&gt;=41,"Senior")</f>
        <v>Unknown</v>
      </c>
      <c r="P919" s="5" t="str" cm="1">
        <f t="array" ref="P919">_xlfn.IFS(AND((J919*100)+K919&gt;0,(J919*100)+K919&lt;=5),"Low",AND((J919*100)+K919&gt;5,(J919*100)+K919&lt;=15),"Medium",(J919*100)+K919&gt;15,"High")</f>
        <v>High</v>
      </c>
      <c r="Q919" s="24"/>
    </row>
    <row r="920" spans="1:17" x14ac:dyDescent="0.25">
      <c r="A920" s="4" t="s">
        <v>3890</v>
      </c>
      <c r="B920" s="5" t="str">
        <f>TRIM(PROPER(online_course_student_data_1!$B920))</f>
        <v>Robert Parrish</v>
      </c>
      <c r="C920" s="4" t="str">
        <f>TRIM(CLEAN(online_course_student_data_1!$C920))</f>
        <v>claudia64@hotmail.com</v>
      </c>
      <c r="D920" s="5" t="str">
        <f>IF(LEFT(online_course_student_data_1!$D920,1)="F","Female","Male")</f>
        <v>Male</v>
      </c>
      <c r="E920" s="4" t="str">
        <f>IF(online_course_student_data_1!$E920="us","USA",IF(online_course_student_data_1!$E920="IN","INDIA",UPPER(online_course_student_data_1!$E920)))</f>
        <v>CANADA</v>
      </c>
      <c r="F920" s="13">
        <f>IF(OR(ISBLANK(online_course_student_data_1!F920),online_course_student_data_1!F920=0),ROUND(AVERAGE(online_course_student_data_1!F$2:F$1201),0),online_course_student_data_1!F920)</f>
        <v>16</v>
      </c>
      <c r="G920" s="10">
        <v>45193</v>
      </c>
      <c r="H920" s="5" t="str">
        <f>TRIM(online_course_student_data_1!H920)</f>
        <v>Finance 101</v>
      </c>
      <c r="I920" s="5" t="str">
        <f>PROPER(TRIM(online_course_student_data_1!I920))</f>
        <v>Business</v>
      </c>
      <c r="J920" s="22">
        <f>IF(online_course_student_data_1!J920&gt;100%,online_course_student_data_1!J920/100,online_course_student_data_1!J920)</f>
        <v>0.05</v>
      </c>
      <c r="K920" s="11">
        <f>IF(online_course_student_data_1!K920&gt;2,online_course_student_data_1!K920/60,online_course_student_data_1!K920)</f>
        <v>2</v>
      </c>
      <c r="L920" s="4" t="s">
        <v>39</v>
      </c>
      <c r="M920" s="25">
        <f>IF(ISBLANK(online_course_student_data_1!M920),AVERAGE(1,5),IF(online_course_student_data_1!M920&gt;5,"5",online_course_student_data_1!M920))</f>
        <v>5</v>
      </c>
      <c r="N920" s="5">
        <f>LEN(online_course_student_data_1!N920)-LEN(SUBSTITUTE(online_course_student_data_1!N920,",",""))+1</f>
        <v>3</v>
      </c>
      <c r="O920" s="5" t="str" cm="1">
        <f t="array" ref="O920">_xlfn.IFS(OR(ISBLANK(online_course_student_data_1!F920),online_course_student_data_1!F920=0),"Unknown",AND(online_course_student_data_1!F920&gt;=18,online_course_student_data_1!F920&lt;=22),"Student",AND(online_course_student_data_1!F920&gt;=23,online_course_student_data_1!F920&lt;=30),"Early Career",AND(online_course_student_data_1!F920&gt;=31,online_course_student_data_1!F920&lt;=40),"Mid Career",online_course_student_data_1!F920&gt;=41,"Senior")</f>
        <v>Unknown</v>
      </c>
      <c r="P920" s="5" t="str" cm="1">
        <f t="array" ref="P920">_xlfn.IFS(AND((J920*100)+K920&gt;0,(J920*100)+K920&lt;=5),"Low",AND((J920*100)+K920&gt;5,(J920*100)+K920&lt;=15),"Medium",(J920*100)+K920&gt;15,"High")</f>
        <v>Medium</v>
      </c>
      <c r="Q920" s="24"/>
    </row>
    <row r="921" spans="1:17" x14ac:dyDescent="0.25">
      <c r="A921" s="4" t="s">
        <v>3895</v>
      </c>
      <c r="B921" s="5" t="str">
        <f>TRIM(PROPER(online_course_student_data_1!$B921))</f>
        <v>Ashley Robinson</v>
      </c>
      <c r="C921" s="4" t="str">
        <f>TRIM(CLEAN(online_course_student_data_1!$C921))</f>
        <v>anne28@newman.org</v>
      </c>
      <c r="D921" s="5" t="str">
        <f>IF(LEFT(online_course_student_data_1!$D921,1)="F","Female","Male")</f>
        <v>Female</v>
      </c>
      <c r="E921" s="4" t="str">
        <f>IF(online_course_student_data_1!$E921="us","USA",IF(online_course_student_data_1!$E921="IN","INDIA",UPPER(online_course_student_data_1!$E921)))</f>
        <v>GERMANY</v>
      </c>
      <c r="F921" s="13">
        <f>IF(OR(ISBLANK(online_course_student_data_1!F921),online_course_student_data_1!F921=0),ROUND(AVERAGE(online_course_student_data_1!F$2:F$1201),0),online_course_student_data_1!F921)</f>
        <v>16</v>
      </c>
      <c r="G921" s="10">
        <v>45498</v>
      </c>
      <c r="H921" s="5" t="str">
        <f>TRIM(online_course_student_data_1!H921)</f>
        <v>JavaScript Bootcamp</v>
      </c>
      <c r="I921" s="5" t="str">
        <f>PROPER(TRIM(online_course_student_data_1!I921))</f>
        <v>Web Development</v>
      </c>
      <c r="J921" s="22">
        <f>IF(online_course_student_data_1!J921&gt;100%,online_course_student_data_1!J921/100,online_course_student_data_1!J921)</f>
        <v>0.81</v>
      </c>
      <c r="K921" s="11">
        <f>IF(online_course_student_data_1!K921&gt;2,online_course_student_data_1!K921/60,online_course_student_data_1!K921)</f>
        <v>2</v>
      </c>
      <c r="L921" s="4" t="s">
        <v>39</v>
      </c>
      <c r="M921" s="25">
        <f>IF(ISBLANK(online_course_student_data_1!M921),AVERAGE(1,5),IF(online_course_student_data_1!M921&gt;5,"5",online_course_student_data_1!M921))</f>
        <v>3</v>
      </c>
      <c r="N921" s="5">
        <f>LEN(online_course_student_data_1!N921)-LEN(SUBSTITUTE(online_course_student_data_1!N921,",",""))+1</f>
        <v>5</v>
      </c>
      <c r="O921" s="5" t="str" cm="1">
        <f t="array" ref="O921">_xlfn.IFS(OR(ISBLANK(online_course_student_data_1!F921),online_course_student_data_1!F921=0),"Unknown",AND(online_course_student_data_1!F921&gt;=18,online_course_student_data_1!F921&lt;=22),"Student",AND(online_course_student_data_1!F921&gt;=23,online_course_student_data_1!F921&lt;=30),"Early Career",AND(online_course_student_data_1!F921&gt;=31,online_course_student_data_1!F921&lt;=40),"Mid Career",online_course_student_data_1!F921&gt;=41,"Senior")</f>
        <v>Unknown</v>
      </c>
      <c r="P921" s="5" t="str" cm="1">
        <f t="array" ref="P921">_xlfn.IFS(AND((J921*100)+K921&gt;0,(J921*100)+K921&lt;=5),"Low",AND((J921*100)+K921&gt;5,(J921*100)+K921&lt;=15),"Medium",(J921*100)+K921&gt;15,"High")</f>
        <v>High</v>
      </c>
      <c r="Q921" s="24"/>
    </row>
    <row r="922" spans="1:17" x14ac:dyDescent="0.25">
      <c r="A922" s="4" t="s">
        <v>3899</v>
      </c>
      <c r="B922" s="5" t="str">
        <f>TRIM(PROPER(online_course_student_data_1!$B922))</f>
        <v>Mary Kennedy</v>
      </c>
      <c r="C922" s="4" t="str">
        <f>TRIM(CLEAN(online_course_student_data_1!$C922))</f>
        <v>loganveronica@noble.com</v>
      </c>
      <c r="D922" s="5" t="str">
        <f>IF(LEFT(online_course_student_data_1!$D922,1)="F","Female","Male")</f>
        <v>Female</v>
      </c>
      <c r="E922" s="4" t="str">
        <f>IF(online_course_student_data_1!$E922="us","USA",IF(online_course_student_data_1!$E922="IN","INDIA",UPPER(online_course_student_data_1!$E922)))</f>
        <v>INDIA</v>
      </c>
      <c r="F922" s="13">
        <f>IF(OR(ISBLANK(online_course_student_data_1!F922),online_course_student_data_1!F922=0),ROUND(AVERAGE(online_course_student_data_1!F$2:F$1201),0),online_course_student_data_1!F922)</f>
        <v>16</v>
      </c>
      <c r="G922" s="10">
        <v>45302</v>
      </c>
      <c r="H922" s="5" t="str">
        <f>TRIM(online_course_student_data_1!H922)</f>
        <v>SEO Fundamentals</v>
      </c>
      <c r="I922" s="5" t="str">
        <f>PROPER(TRIM(online_course_student_data_1!I922))</f>
        <v>Marketing</v>
      </c>
      <c r="J922" s="22">
        <f>IF(online_course_student_data_1!J922&gt;100%,online_course_student_data_1!J922/100,online_course_student_data_1!J922)</f>
        <v>0.69</v>
      </c>
      <c r="K922" s="11">
        <f>IF(online_course_student_data_1!K922&gt;2,online_course_student_data_1!K922/60,online_course_student_data_1!K922)</f>
        <v>1</v>
      </c>
      <c r="L922" s="4" t="s">
        <v>39</v>
      </c>
      <c r="M922" s="25">
        <f>IF(ISBLANK(online_course_student_data_1!M922),AVERAGE(1,5),IF(online_course_student_data_1!M922&gt;5,"5",online_course_student_data_1!M922))</f>
        <v>4</v>
      </c>
      <c r="N922" s="5">
        <f>LEN(online_course_student_data_1!N922)-LEN(SUBSTITUTE(online_course_student_data_1!N922,",",""))+1</f>
        <v>7</v>
      </c>
      <c r="O922" s="5" t="str" cm="1">
        <f t="array" ref="O922">_xlfn.IFS(OR(ISBLANK(online_course_student_data_1!F922),online_course_student_data_1!F922=0),"Unknown",AND(online_course_student_data_1!F922&gt;=18,online_course_student_data_1!F922&lt;=22),"Student",AND(online_course_student_data_1!F922&gt;=23,online_course_student_data_1!F922&lt;=30),"Early Career",AND(online_course_student_data_1!F922&gt;=31,online_course_student_data_1!F922&lt;=40),"Mid Career",online_course_student_data_1!F922&gt;=41,"Senior")</f>
        <v>Unknown</v>
      </c>
      <c r="P922" s="5" t="str" cm="1">
        <f t="array" ref="P922">_xlfn.IFS(AND((J922*100)+K922&gt;0,(J922*100)+K922&lt;=5),"Low",AND((J922*100)+K922&gt;5,(J922*100)+K922&lt;=15),"Medium",(J922*100)+K922&gt;15,"High")</f>
        <v>High</v>
      </c>
      <c r="Q922" s="24"/>
    </row>
    <row r="923" spans="1:17" x14ac:dyDescent="0.25">
      <c r="A923" s="4" t="s">
        <v>3902</v>
      </c>
      <c r="B923" s="5" t="str">
        <f>TRIM(PROPER(online_course_student_data_1!$B923))</f>
        <v>Steven Williams</v>
      </c>
      <c r="C923" s="4" t="str">
        <f>TRIM(CLEAN(online_course_student_data_1!$C923))</f>
        <v>uortega@yahoo.com</v>
      </c>
      <c r="D923" s="5" t="str">
        <f>IF(LEFT(online_course_student_data_1!$D923,1)="F","Female","Male")</f>
        <v>Female</v>
      </c>
      <c r="E923" s="4" t="str">
        <f>IF(online_course_student_data_1!$E923="us","USA",IF(online_course_student_data_1!$E923="IN","INDIA",UPPER(online_course_student_data_1!$E923)))</f>
        <v>UK</v>
      </c>
      <c r="F923" s="13">
        <f>IF(OR(ISBLANK(online_course_student_data_1!F923),online_course_student_data_1!F923=0),ROUND(AVERAGE(online_course_student_data_1!F$2:F$1201),0),online_course_student_data_1!F923)</f>
        <v>16</v>
      </c>
      <c r="G923" s="10">
        <v>44880</v>
      </c>
      <c r="H923" s="5" t="str">
        <f>TRIM(online_course_student_data_1!H923)</f>
        <v>Adobe Illustrator Mastery</v>
      </c>
      <c r="I923" s="5" t="str">
        <f>PROPER(TRIM(online_course_student_data_1!I923))</f>
        <v>Design</v>
      </c>
      <c r="J923" s="22">
        <f>IF(online_course_student_data_1!J923&gt;100%,online_course_student_data_1!J923/100,online_course_student_data_1!J923)</f>
        <v>0.21</v>
      </c>
      <c r="K923" s="11">
        <f>IF(online_course_student_data_1!K923&gt;2,online_course_student_data_1!K923/60,online_course_student_data_1!K923)</f>
        <v>1.5</v>
      </c>
      <c r="L923" s="4" t="s">
        <v>39</v>
      </c>
      <c r="M923" s="25">
        <f>IF(ISBLANK(online_course_student_data_1!M923),AVERAGE(1,5),IF(online_course_student_data_1!M923&gt;5,"5",online_course_student_data_1!M923))</f>
        <v>3</v>
      </c>
      <c r="N923" s="5">
        <f>LEN(online_course_student_data_1!N923)-LEN(SUBSTITUTE(online_course_student_data_1!N923,",",""))+1</f>
        <v>8</v>
      </c>
      <c r="O923" s="5" t="str" cm="1">
        <f t="array" ref="O923">_xlfn.IFS(OR(ISBLANK(online_course_student_data_1!F923),online_course_student_data_1!F923=0),"Unknown",AND(online_course_student_data_1!F923&gt;=18,online_course_student_data_1!F923&lt;=22),"Student",AND(online_course_student_data_1!F923&gt;=23,online_course_student_data_1!F923&lt;=30),"Early Career",AND(online_course_student_data_1!F923&gt;=31,online_course_student_data_1!F923&lt;=40),"Mid Career",online_course_student_data_1!F923&gt;=41,"Senior")</f>
        <v>Unknown</v>
      </c>
      <c r="P923" s="5" t="str" cm="1">
        <f t="array" ref="P923">_xlfn.IFS(AND((J923*100)+K923&gt;0,(J923*100)+K923&lt;=5),"Low",AND((J923*100)+K923&gt;5,(J923*100)+K923&lt;=15),"Medium",(J923*100)+K923&gt;15,"High")</f>
        <v>High</v>
      </c>
      <c r="Q923" s="24"/>
    </row>
    <row r="924" spans="1:17" x14ac:dyDescent="0.25">
      <c r="A924" s="4" t="s">
        <v>3907</v>
      </c>
      <c r="B924" s="5" t="str">
        <f>TRIM(PROPER(online_course_student_data_1!$B924))</f>
        <v>Raymond Mccarthy</v>
      </c>
      <c r="C924" s="4" t="str">
        <f>TRIM(CLEAN(online_course_student_data_1!$C924))</f>
        <v>mary58@gmail.com</v>
      </c>
      <c r="D924" s="5" t="str">
        <f>IF(LEFT(online_course_student_data_1!$D924,1)="F","Female","Male")</f>
        <v>Male</v>
      </c>
      <c r="E924" s="4" t="str">
        <f>IF(online_course_student_data_1!$E924="us","USA",IF(online_course_student_data_1!$E924="IN","INDIA",UPPER(online_course_student_data_1!$E924)))</f>
        <v>INDIA</v>
      </c>
      <c r="F924" s="13">
        <f>IF(OR(ISBLANK(online_course_student_data_1!F924),online_course_student_data_1!F924=0),ROUND(AVERAGE(online_course_student_data_1!F$2:F$1201),0),online_course_student_data_1!F924)</f>
        <v>16</v>
      </c>
      <c r="G924" s="10">
        <v>45435</v>
      </c>
      <c r="H924" s="5" t="str">
        <f>TRIM(online_course_student_data_1!H924)</f>
        <v>SEO Fundamentals</v>
      </c>
      <c r="I924" s="5" t="str">
        <f>PROPER(TRIM(online_course_student_data_1!I924))</f>
        <v>Marketing</v>
      </c>
      <c r="J924" s="22">
        <f>IF(online_course_student_data_1!J924&gt;100%,online_course_student_data_1!J924/100,online_course_student_data_1!J924)</f>
        <v>0.56999999999999995</v>
      </c>
      <c r="K924" s="11">
        <f>IF(online_course_student_data_1!K924&gt;2,online_course_student_data_1!K924/60,online_course_student_data_1!K924)</f>
        <v>2</v>
      </c>
      <c r="L924" s="4" t="s">
        <v>32</v>
      </c>
      <c r="M924" s="25">
        <f>IF(ISBLANK(online_course_student_data_1!M924),AVERAGE(1,5),IF(online_course_student_data_1!M924&gt;5,"5",online_course_student_data_1!M924))</f>
        <v>3</v>
      </c>
      <c r="N924" s="5">
        <f>LEN(online_course_student_data_1!N924)-LEN(SUBSTITUTE(online_course_student_data_1!N924,",",""))+1</f>
        <v>5</v>
      </c>
      <c r="O924" s="5" t="str" cm="1">
        <f t="array" ref="O924">_xlfn.IFS(OR(ISBLANK(online_course_student_data_1!F924),online_course_student_data_1!F924=0),"Unknown",AND(online_course_student_data_1!F924&gt;=18,online_course_student_data_1!F924&lt;=22),"Student",AND(online_course_student_data_1!F924&gt;=23,online_course_student_data_1!F924&lt;=30),"Early Career",AND(online_course_student_data_1!F924&gt;=31,online_course_student_data_1!F924&lt;=40),"Mid Career",online_course_student_data_1!F924&gt;=41,"Senior")</f>
        <v>Unknown</v>
      </c>
      <c r="P924" s="5" t="str" cm="1">
        <f t="array" ref="P924">_xlfn.IFS(AND((J924*100)+K924&gt;0,(J924*100)+K924&lt;=5),"Low",AND((J924*100)+K924&gt;5,(J924*100)+K924&lt;=15),"Medium",(J924*100)+K924&gt;15,"High")</f>
        <v>High</v>
      </c>
      <c r="Q924" s="24"/>
    </row>
    <row r="925" spans="1:17" x14ac:dyDescent="0.25">
      <c r="A925" s="4" t="s">
        <v>3911</v>
      </c>
      <c r="B925" s="5" t="str">
        <f>TRIM(PROPER(online_course_student_data_1!$B925))</f>
        <v>Sandra Dawson</v>
      </c>
      <c r="C925" s="4" t="str">
        <f>TRIM(CLEAN(online_course_student_data_1!$C925))</f>
        <v>yhenry@yahoo.com</v>
      </c>
      <c r="D925" s="5" t="str">
        <f>IF(LEFT(online_course_student_data_1!$D925,1)="F","Female","Male")</f>
        <v>Female</v>
      </c>
      <c r="E925" s="4" t="str">
        <f>IF(online_course_student_data_1!$E925="us","USA",IF(online_course_student_data_1!$E925="IN","INDIA",UPPER(online_course_student_data_1!$E925)))</f>
        <v>USA</v>
      </c>
      <c r="F925" s="13">
        <f>IF(OR(ISBLANK(online_course_student_data_1!F925),online_course_student_data_1!F925=0),ROUND(AVERAGE(online_course_student_data_1!F$2:F$1201),0),online_course_student_data_1!F925)</f>
        <v>30</v>
      </c>
      <c r="G925" s="10">
        <v>45333</v>
      </c>
      <c r="H925" s="5" t="str">
        <f>TRIM(online_course_student_data_1!H925)</f>
        <v>Finance 101</v>
      </c>
      <c r="I925" s="5" t="str">
        <f>PROPER(TRIM(online_course_student_data_1!I925))</f>
        <v>Business</v>
      </c>
      <c r="J925" s="22">
        <f>IF(online_course_student_data_1!J925&gt;100%,online_course_student_data_1!J925/100,online_course_student_data_1!J925)</f>
        <v>0.68</v>
      </c>
      <c r="K925" s="11">
        <f>IF(online_course_student_data_1!K925&gt;2,online_course_student_data_1!K925/60,online_course_student_data_1!K925)</f>
        <v>1.5</v>
      </c>
      <c r="L925" s="4" t="s">
        <v>32</v>
      </c>
      <c r="M925" s="25">
        <f>IF(ISBLANK(online_course_student_data_1!M925),AVERAGE(1,5),IF(online_course_student_data_1!M925&gt;5,"5",online_course_student_data_1!M925))</f>
        <v>2</v>
      </c>
      <c r="N925" s="5">
        <f>LEN(online_course_student_data_1!N925)-LEN(SUBSTITUTE(online_course_student_data_1!N925,",",""))+1</f>
        <v>8</v>
      </c>
      <c r="O925" s="5" t="str" cm="1">
        <f t="array" ref="O925">_xlfn.IFS(OR(ISBLANK(online_course_student_data_1!F925),online_course_student_data_1!F925=0),"Unknown",AND(online_course_student_data_1!F925&gt;=18,online_course_student_data_1!F925&lt;=22),"Student",AND(online_course_student_data_1!F925&gt;=23,online_course_student_data_1!F925&lt;=30),"Early Career",AND(online_course_student_data_1!F925&gt;=31,online_course_student_data_1!F925&lt;=40),"Mid Career",online_course_student_data_1!F925&gt;=41,"Senior")</f>
        <v>Early Career</v>
      </c>
      <c r="P925" s="5" t="str" cm="1">
        <f t="array" ref="P925">_xlfn.IFS(AND((J925*100)+K925&gt;0,(J925*100)+K925&lt;=5),"Low",AND((J925*100)+K925&gt;5,(J925*100)+K925&lt;=15),"Medium",(J925*100)+K925&gt;15,"High")</f>
        <v>High</v>
      </c>
      <c r="Q925" s="24"/>
    </row>
    <row r="926" spans="1:17" x14ac:dyDescent="0.25">
      <c r="A926" s="4" t="s">
        <v>3915</v>
      </c>
      <c r="B926" s="5" t="str">
        <f>TRIM(PROPER(online_course_student_data_1!$B926))</f>
        <v>Cassandra Cline</v>
      </c>
      <c r="C926" s="4" t="str">
        <f>TRIM(CLEAN(online_course_student_data_1!$C926))</f>
        <v>jessica39@hotmail.com</v>
      </c>
      <c r="D926" s="5" t="str">
        <f>IF(LEFT(online_course_student_data_1!$D926,1)="F","Female","Male")</f>
        <v>Female</v>
      </c>
      <c r="E926" s="4" t="str">
        <f>IF(online_course_student_data_1!$E926="us","USA",IF(online_course_student_data_1!$E926="IN","INDIA",UPPER(online_course_student_data_1!$E926)))</f>
        <v>USA</v>
      </c>
      <c r="F926" s="13">
        <f>IF(OR(ISBLANK(online_course_student_data_1!F926),online_course_student_data_1!F926=0),ROUND(AVERAGE(online_course_student_data_1!F$2:F$1201),0),online_course_student_data_1!F926)</f>
        <v>16</v>
      </c>
      <c r="G926" s="10">
        <v>45811</v>
      </c>
      <c r="H926" s="5" t="str">
        <f>TRIM(online_course_student_data_1!H926)</f>
        <v>SEO Fundamentals</v>
      </c>
      <c r="I926" s="5" t="str">
        <f>PROPER(TRIM(online_course_student_data_1!I926))</f>
        <v>Marketing</v>
      </c>
      <c r="J926" s="22">
        <f>IF(online_course_student_data_1!J926&gt;100%,online_course_student_data_1!J926/100,online_course_student_data_1!J926)</f>
        <v>0.94</v>
      </c>
      <c r="K926" s="11">
        <f>IF(online_course_student_data_1!K926&gt;2,online_course_student_data_1!K926/60,online_course_student_data_1!K926)</f>
        <v>1.5</v>
      </c>
      <c r="L926" s="4" t="s">
        <v>32</v>
      </c>
      <c r="M926" s="25">
        <f>IF(ISBLANK(online_course_student_data_1!M926),AVERAGE(1,5),IF(online_course_student_data_1!M926&gt;5,"5",online_course_student_data_1!M926))</f>
        <v>4</v>
      </c>
      <c r="N926" s="5">
        <f>LEN(online_course_student_data_1!N926)-LEN(SUBSTITUTE(online_course_student_data_1!N926,",",""))+1</f>
        <v>3</v>
      </c>
      <c r="O926" s="5" t="str" cm="1">
        <f t="array" ref="O926">_xlfn.IFS(OR(ISBLANK(online_course_student_data_1!F926),online_course_student_data_1!F926=0),"Unknown",AND(online_course_student_data_1!F926&gt;=18,online_course_student_data_1!F926&lt;=22),"Student",AND(online_course_student_data_1!F926&gt;=23,online_course_student_data_1!F926&lt;=30),"Early Career",AND(online_course_student_data_1!F926&gt;=31,online_course_student_data_1!F926&lt;=40),"Mid Career",online_course_student_data_1!F926&gt;=41,"Senior")</f>
        <v>Unknown</v>
      </c>
      <c r="P926" s="5" t="str" cm="1">
        <f t="array" ref="P926">_xlfn.IFS(AND((J926*100)+K926&gt;0,(J926*100)+K926&lt;=5),"Low",AND((J926*100)+K926&gt;5,(J926*100)+K926&lt;=15),"Medium",(J926*100)+K926&gt;15,"High")</f>
        <v>High</v>
      </c>
      <c r="Q926" s="24"/>
    </row>
    <row r="927" spans="1:17" x14ac:dyDescent="0.25">
      <c r="A927" s="4" t="s">
        <v>3919</v>
      </c>
      <c r="B927" s="5" t="str">
        <f>TRIM(PROPER(online_course_student_data_1!$B927))</f>
        <v>Alexandra Ramos</v>
      </c>
      <c r="C927" s="4" t="str">
        <f>TRIM(CLEAN(online_course_student_data_1!$C927))</f>
        <v>willismark@moon-shaw.com</v>
      </c>
      <c r="D927" s="5" t="str">
        <f>IF(LEFT(online_course_student_data_1!$D927,1)="F","Female","Male")</f>
        <v>Female</v>
      </c>
      <c r="E927" s="4" t="str">
        <f>IF(online_course_student_data_1!$E927="us","USA",IF(online_course_student_data_1!$E927="IN","INDIA",UPPER(online_course_student_data_1!$E927)))</f>
        <v>CANADA</v>
      </c>
      <c r="F927" s="13">
        <f>IF(OR(ISBLANK(online_course_student_data_1!F927),online_course_student_data_1!F927=0),ROUND(AVERAGE(online_course_student_data_1!F$2:F$1201),0),online_course_student_data_1!F927)</f>
        <v>16</v>
      </c>
      <c r="G927" s="10">
        <v>44954</v>
      </c>
      <c r="H927" s="5" t="str">
        <f>TRIM(online_course_student_data_1!H927)</f>
        <v>Data Visualization with R</v>
      </c>
      <c r="I927" s="5" t="str">
        <f>PROPER(TRIM(online_course_student_data_1!I927))</f>
        <v>Data Science</v>
      </c>
      <c r="J927" s="22">
        <f>IF(online_course_student_data_1!J927&gt;100%,online_course_student_data_1!J927/100,online_course_student_data_1!J927)</f>
        <v>0.5</v>
      </c>
      <c r="K927" s="11">
        <f>IF(online_course_student_data_1!K927&gt;2,online_course_student_data_1!K927/60,online_course_student_data_1!K927)</f>
        <v>0.75</v>
      </c>
      <c r="L927" s="4" t="s">
        <v>39</v>
      </c>
      <c r="M927" s="25">
        <f>IF(ISBLANK(online_course_student_data_1!M927),AVERAGE(1,5),IF(online_course_student_data_1!M927&gt;5,"5",online_course_student_data_1!M927))</f>
        <v>2</v>
      </c>
      <c r="N927" s="5">
        <f>LEN(online_course_student_data_1!N927)-LEN(SUBSTITUTE(online_course_student_data_1!N927,",",""))+1</f>
        <v>6</v>
      </c>
      <c r="O927" s="5" t="str" cm="1">
        <f t="array" ref="O927">_xlfn.IFS(OR(ISBLANK(online_course_student_data_1!F927),online_course_student_data_1!F927=0),"Unknown",AND(online_course_student_data_1!F927&gt;=18,online_course_student_data_1!F927&lt;=22),"Student",AND(online_course_student_data_1!F927&gt;=23,online_course_student_data_1!F927&lt;=30),"Early Career",AND(online_course_student_data_1!F927&gt;=31,online_course_student_data_1!F927&lt;=40),"Mid Career",online_course_student_data_1!F927&gt;=41,"Senior")</f>
        <v>Unknown</v>
      </c>
      <c r="P927" s="5" t="str" cm="1">
        <f t="array" ref="P927">_xlfn.IFS(AND((J927*100)+K927&gt;0,(J927*100)+K927&lt;=5),"Low",AND((J927*100)+K927&gt;5,(J927*100)+K927&lt;=15),"Medium",(J927*100)+K927&gt;15,"High")</f>
        <v>High</v>
      </c>
      <c r="Q927" s="24"/>
    </row>
    <row r="928" spans="1:17" x14ac:dyDescent="0.25">
      <c r="A928" s="4" t="s">
        <v>3924</v>
      </c>
      <c r="B928" s="5" t="str">
        <f>TRIM(PROPER(online_course_student_data_1!$B928))</f>
        <v>Jennifer Forbes</v>
      </c>
      <c r="C928" s="4" t="str">
        <f>TRIM(CLEAN(online_course_student_data_1!$C928))</f>
        <v>colleen90@hotmail.com</v>
      </c>
      <c r="D928" s="5" t="str">
        <f>IF(LEFT(online_course_student_data_1!$D928,1)="F","Female","Male")</f>
        <v>Female</v>
      </c>
      <c r="E928" s="4" t="str">
        <f>IF(online_course_student_data_1!$E928="us","USA",IF(online_course_student_data_1!$E928="IN","INDIA",UPPER(online_course_student_data_1!$E928)))</f>
        <v>USA</v>
      </c>
      <c r="F928" s="13">
        <f>IF(OR(ISBLANK(online_course_student_data_1!F928),online_course_student_data_1!F928=0),ROUND(AVERAGE(online_course_student_data_1!F$2:F$1201),0),online_course_student_data_1!F928)</f>
        <v>16</v>
      </c>
      <c r="G928" s="10">
        <v>45393</v>
      </c>
      <c r="H928" s="5" t="str">
        <f>TRIM(online_course_student_data_1!H928)</f>
        <v>UI/UX Fundamentals</v>
      </c>
      <c r="I928" s="5" t="str">
        <f>PROPER(TRIM(online_course_student_data_1!I928))</f>
        <v>Design</v>
      </c>
      <c r="J928" s="22">
        <f>IF(online_course_student_data_1!J928&gt;100%,online_course_student_data_1!J928/100,online_course_student_data_1!J928)</f>
        <v>0.97</v>
      </c>
      <c r="K928" s="11">
        <f>IF(online_course_student_data_1!K928&gt;2,online_course_student_data_1!K928/60,online_course_student_data_1!K928)</f>
        <v>0.75</v>
      </c>
      <c r="L928" s="4" t="s">
        <v>39</v>
      </c>
      <c r="M928" s="25">
        <f>IF(ISBLANK(online_course_student_data_1!M928),AVERAGE(1,5),IF(online_course_student_data_1!M928&gt;5,"5",online_course_student_data_1!M928))</f>
        <v>4</v>
      </c>
      <c r="N928" s="5">
        <f>LEN(online_course_student_data_1!N928)-LEN(SUBSTITUTE(online_course_student_data_1!N928,",",""))+1</f>
        <v>1</v>
      </c>
      <c r="O928" s="5" t="str" cm="1">
        <f t="array" ref="O928">_xlfn.IFS(OR(ISBLANK(online_course_student_data_1!F928),online_course_student_data_1!F928=0),"Unknown",AND(online_course_student_data_1!F928&gt;=18,online_course_student_data_1!F928&lt;=22),"Student",AND(online_course_student_data_1!F928&gt;=23,online_course_student_data_1!F928&lt;=30),"Early Career",AND(online_course_student_data_1!F928&gt;=31,online_course_student_data_1!F928&lt;=40),"Mid Career",online_course_student_data_1!F928&gt;=41,"Senior")</f>
        <v>Unknown</v>
      </c>
      <c r="P928" s="5" t="str" cm="1">
        <f t="array" ref="P928">_xlfn.IFS(AND((J928*100)+K928&gt;0,(J928*100)+K928&lt;=5),"Low",AND((J928*100)+K928&gt;5,(J928*100)+K928&lt;=15),"Medium",(J928*100)+K928&gt;15,"High")</f>
        <v>High</v>
      </c>
      <c r="Q928" s="24"/>
    </row>
    <row r="929" spans="1:17" x14ac:dyDescent="0.25">
      <c r="A929" s="4" t="s">
        <v>3927</v>
      </c>
      <c r="B929" s="5" t="str">
        <f>TRIM(PROPER(online_course_student_data_1!$B929))</f>
        <v>John Golden Dds</v>
      </c>
      <c r="C929" s="4" t="str">
        <f>TRIM(CLEAN(online_course_student_data_1!$C929))</f>
        <v>woodchloe@hernandez.com</v>
      </c>
      <c r="D929" s="5" t="str">
        <f>IF(LEFT(online_course_student_data_1!$D929,1)="F","Female","Male")</f>
        <v>Male</v>
      </c>
      <c r="E929" s="4" t="str">
        <f>IF(online_course_student_data_1!$E929="us","USA",IF(online_course_student_data_1!$E929="IN","INDIA",UPPER(online_course_student_data_1!$E929)))</f>
        <v>INDIA</v>
      </c>
      <c r="F929" s="13">
        <f>IF(OR(ISBLANK(online_course_student_data_1!F929),online_course_student_data_1!F929=0),ROUND(AVERAGE(online_course_student_data_1!F$2:F$1201),0),online_course_student_data_1!F929)</f>
        <v>16</v>
      </c>
      <c r="G929" s="10">
        <v>45477</v>
      </c>
      <c r="H929" s="5" t="str">
        <f>TRIM(online_course_student_data_1!H929)</f>
        <v>Graphic Design Basics</v>
      </c>
      <c r="I929" s="5" t="str">
        <f>PROPER(TRIM(online_course_student_data_1!I929))</f>
        <v>Design</v>
      </c>
      <c r="J929" s="22">
        <f>IF(online_course_student_data_1!J929&gt;100%,online_course_student_data_1!J929/100,online_course_student_data_1!J929)</f>
        <v>0.78</v>
      </c>
      <c r="K929" s="11">
        <f>IF(online_course_student_data_1!K929&gt;2,online_course_student_data_1!K929/60,online_course_student_data_1!K929)</f>
        <v>0.75</v>
      </c>
      <c r="L929" s="4" t="s">
        <v>32</v>
      </c>
      <c r="M929" s="25">
        <f>IF(ISBLANK(online_course_student_data_1!M929),AVERAGE(1,5),IF(online_course_student_data_1!M929&gt;5,"5",online_course_student_data_1!M929))</f>
        <v>5</v>
      </c>
      <c r="N929" s="5">
        <f>LEN(online_course_student_data_1!N929)-LEN(SUBSTITUTE(online_course_student_data_1!N929,",",""))+1</f>
        <v>1</v>
      </c>
      <c r="O929" s="5" t="str" cm="1">
        <f t="array" ref="O929">_xlfn.IFS(OR(ISBLANK(online_course_student_data_1!F929),online_course_student_data_1!F929=0),"Unknown",AND(online_course_student_data_1!F929&gt;=18,online_course_student_data_1!F929&lt;=22),"Student",AND(online_course_student_data_1!F929&gt;=23,online_course_student_data_1!F929&lt;=30),"Early Career",AND(online_course_student_data_1!F929&gt;=31,online_course_student_data_1!F929&lt;=40),"Mid Career",online_course_student_data_1!F929&gt;=41,"Senior")</f>
        <v>Unknown</v>
      </c>
      <c r="P929" s="5" t="str" cm="1">
        <f t="array" ref="P929">_xlfn.IFS(AND((J929*100)+K929&gt;0,(J929*100)+K929&lt;=5),"Low",AND((J929*100)+K929&gt;5,(J929*100)+K929&lt;=15),"Medium",(J929*100)+K929&gt;15,"High")</f>
        <v>High</v>
      </c>
      <c r="Q929" s="24"/>
    </row>
    <row r="930" spans="1:17" x14ac:dyDescent="0.25">
      <c r="A930" s="4" t="s">
        <v>3930</v>
      </c>
      <c r="B930" s="5" t="str">
        <f>TRIM(PROPER(online_course_student_data_1!$B930))</f>
        <v>Mark Brown</v>
      </c>
      <c r="C930" s="4" t="str">
        <f>TRIM(CLEAN(online_course_student_data_1!$C930))</f>
        <v>tonya39@smith.com</v>
      </c>
      <c r="D930" s="5" t="str">
        <f>IF(LEFT(online_course_student_data_1!$D930,1)="F","Female","Male")</f>
        <v>Female</v>
      </c>
      <c r="E930" s="4" t="str">
        <f>IF(online_course_student_data_1!$E930="us","USA",IF(online_course_student_data_1!$E930="IN","INDIA",UPPER(online_course_student_data_1!$E930)))</f>
        <v>UK</v>
      </c>
      <c r="F930" s="13">
        <f>IF(OR(ISBLANK(online_course_student_data_1!F930),online_course_student_data_1!F930=0),ROUND(AVERAGE(online_course_student_data_1!F$2:F$1201),0),online_course_student_data_1!F930)</f>
        <v>16</v>
      </c>
      <c r="G930" s="10">
        <v>44786</v>
      </c>
      <c r="H930" s="5" t="str">
        <f>TRIM(online_course_student_data_1!H930)</f>
        <v>Adobe Illustrator Mastery</v>
      </c>
      <c r="I930" s="5" t="str">
        <f>PROPER(TRIM(online_course_student_data_1!I930))</f>
        <v>Design</v>
      </c>
      <c r="J930" s="22">
        <f>IF(online_course_student_data_1!J930&gt;100%,online_course_student_data_1!J930/100,online_course_student_data_1!J930)</f>
        <v>0.76</v>
      </c>
      <c r="K930" s="11">
        <f>IF(online_course_student_data_1!K930&gt;2,online_course_student_data_1!K930/60,online_course_student_data_1!K930)</f>
        <v>2</v>
      </c>
      <c r="L930" s="4" t="s">
        <v>39</v>
      </c>
      <c r="M930" s="25" t="str">
        <f>IF(ISBLANK(online_course_student_data_1!M930),AVERAGE(1,5),IF(online_course_student_data_1!M930&gt;5,"5",online_course_student_data_1!M930))</f>
        <v>5</v>
      </c>
      <c r="N930" s="5">
        <f>LEN(online_course_student_data_1!N930)-LEN(SUBSTITUTE(online_course_student_data_1!N930,",",""))+1</f>
        <v>2</v>
      </c>
      <c r="O930" s="5" t="str" cm="1">
        <f t="array" ref="O930">_xlfn.IFS(OR(ISBLANK(online_course_student_data_1!F930),online_course_student_data_1!F930=0),"Unknown",AND(online_course_student_data_1!F930&gt;=18,online_course_student_data_1!F930&lt;=22),"Student",AND(online_course_student_data_1!F930&gt;=23,online_course_student_data_1!F930&lt;=30),"Early Career",AND(online_course_student_data_1!F930&gt;=31,online_course_student_data_1!F930&lt;=40),"Mid Career",online_course_student_data_1!F930&gt;=41,"Senior")</f>
        <v>Unknown</v>
      </c>
      <c r="P930" s="5" t="str" cm="1">
        <f t="array" ref="P930">_xlfn.IFS(AND((J930*100)+K930&gt;0,(J930*100)+K930&lt;=5),"Low",AND((J930*100)+K930&gt;5,(J930*100)+K930&lt;=15),"Medium",(J930*100)+K930&gt;15,"High")</f>
        <v>High</v>
      </c>
      <c r="Q930" s="24"/>
    </row>
    <row r="931" spans="1:17" x14ac:dyDescent="0.25">
      <c r="A931" s="4" t="s">
        <v>3934</v>
      </c>
      <c r="B931" s="5" t="str">
        <f>TRIM(PROPER(online_course_student_data_1!$B931))</f>
        <v>Kelli Shepard</v>
      </c>
      <c r="C931" s="4" t="str">
        <f>TRIM(CLEAN(online_course_student_data_1!$C931))</f>
        <v>qmonroe@gmail.com</v>
      </c>
      <c r="D931" s="5" t="str">
        <f>IF(LEFT(online_course_student_data_1!$D931,1)="F","Female","Male")</f>
        <v>Female</v>
      </c>
      <c r="E931" s="4" t="str">
        <f>IF(online_course_student_data_1!$E931="us","USA",IF(online_course_student_data_1!$E931="IN","INDIA",UPPER(online_course_student_data_1!$E931)))</f>
        <v>UK</v>
      </c>
      <c r="F931" s="13">
        <f>IF(OR(ISBLANK(online_course_student_data_1!F931),online_course_student_data_1!F931=0),ROUND(AVERAGE(online_course_student_data_1!F$2:F$1201),0),online_course_student_data_1!F931)</f>
        <v>25</v>
      </c>
      <c r="G931" s="10">
        <v>44920</v>
      </c>
      <c r="H931" s="5" t="str">
        <f>TRIM(online_course_student_data_1!H931)</f>
        <v>JavaScript Bootcamp</v>
      </c>
      <c r="I931" s="5" t="str">
        <f>PROPER(TRIM(online_course_student_data_1!I931))</f>
        <v>Web Development</v>
      </c>
      <c r="J931" s="22">
        <f>IF(online_course_student_data_1!J931&gt;100%,online_course_student_data_1!J931/100,online_course_student_data_1!J931)</f>
        <v>0.08</v>
      </c>
      <c r="K931" s="11">
        <f>IF(online_course_student_data_1!K931&gt;2,online_course_student_data_1!K931/60,online_course_student_data_1!K931)</f>
        <v>2</v>
      </c>
      <c r="L931" s="4" t="s">
        <v>32</v>
      </c>
      <c r="M931" s="25">
        <f>IF(ISBLANK(online_course_student_data_1!M931),AVERAGE(1,5),IF(online_course_student_data_1!M931&gt;5,"5",online_course_student_data_1!M931))</f>
        <v>1</v>
      </c>
      <c r="N931" s="5">
        <f>LEN(online_course_student_data_1!N931)-LEN(SUBSTITUTE(online_course_student_data_1!N931,",",""))+1</f>
        <v>4</v>
      </c>
      <c r="O931" s="5" t="str" cm="1">
        <f t="array" ref="O931">_xlfn.IFS(OR(ISBLANK(online_course_student_data_1!F931),online_course_student_data_1!F931=0),"Unknown",AND(online_course_student_data_1!F931&gt;=18,online_course_student_data_1!F931&lt;=22),"Student",AND(online_course_student_data_1!F931&gt;=23,online_course_student_data_1!F931&lt;=30),"Early Career",AND(online_course_student_data_1!F931&gt;=31,online_course_student_data_1!F931&lt;=40),"Mid Career",online_course_student_data_1!F931&gt;=41,"Senior")</f>
        <v>Early Career</v>
      </c>
      <c r="P931" s="5" t="str" cm="1">
        <f t="array" ref="P931">_xlfn.IFS(AND((J931*100)+K931&gt;0,(J931*100)+K931&lt;=5),"Low",AND((J931*100)+K931&gt;5,(J931*100)+K931&lt;=15),"Medium",(J931*100)+K931&gt;15,"High")</f>
        <v>Medium</v>
      </c>
      <c r="Q931" s="24"/>
    </row>
    <row r="932" spans="1:17" x14ac:dyDescent="0.25">
      <c r="A932" s="4" t="s">
        <v>3938</v>
      </c>
      <c r="B932" s="5" t="str">
        <f>TRIM(PROPER(online_course_student_data_1!$B932))</f>
        <v>Derek Thompson</v>
      </c>
      <c r="C932" s="4" t="str">
        <f>TRIM(CLEAN(online_course_student_data_1!$C932))</f>
        <v>invalid-email</v>
      </c>
      <c r="D932" s="5" t="str">
        <f>IF(LEFT(online_course_student_data_1!$D932,1)="F","Female","Male")</f>
        <v>Male</v>
      </c>
      <c r="E932" s="4" t="str">
        <f>IF(online_course_student_data_1!$E932="us","USA",IF(online_course_student_data_1!$E932="IN","INDIA",UPPER(online_course_student_data_1!$E932)))</f>
        <v>INDIA</v>
      </c>
      <c r="F932" s="13">
        <f>IF(OR(ISBLANK(online_course_student_data_1!F932),online_course_student_data_1!F932=0),ROUND(AVERAGE(online_course_student_data_1!F$2:F$1201),0),online_course_student_data_1!F932)</f>
        <v>16</v>
      </c>
      <c r="G932" s="10">
        <v>44758</v>
      </c>
      <c r="H932" s="5" t="str">
        <f>TRIM(online_course_student_data_1!H932)</f>
        <v>Data Visualization with R</v>
      </c>
      <c r="I932" s="5" t="str">
        <f>PROPER(TRIM(online_course_student_data_1!I932))</f>
        <v>Data Science</v>
      </c>
      <c r="J932" s="22">
        <f>IF(online_course_student_data_1!J932&gt;100%,online_course_student_data_1!J932/100,online_course_student_data_1!J932)</f>
        <v>0.92</v>
      </c>
      <c r="K932" s="11">
        <f>IF(online_course_student_data_1!K932&gt;2,online_course_student_data_1!K932/60,online_course_student_data_1!K932)</f>
        <v>1.5</v>
      </c>
      <c r="L932" s="4" t="s">
        <v>39</v>
      </c>
      <c r="M932" s="25">
        <f>IF(ISBLANK(online_course_student_data_1!M932),AVERAGE(1,5),IF(online_course_student_data_1!M932&gt;5,"5",online_course_student_data_1!M932))</f>
        <v>1</v>
      </c>
      <c r="N932" s="5">
        <f>LEN(online_course_student_data_1!N932)-LEN(SUBSTITUTE(online_course_student_data_1!N932,",",""))+1</f>
        <v>6</v>
      </c>
      <c r="O932" s="5" t="str" cm="1">
        <f t="array" ref="O932">_xlfn.IFS(OR(ISBLANK(online_course_student_data_1!F932),online_course_student_data_1!F932=0),"Unknown",AND(online_course_student_data_1!F932&gt;=18,online_course_student_data_1!F932&lt;=22),"Student",AND(online_course_student_data_1!F932&gt;=23,online_course_student_data_1!F932&lt;=30),"Early Career",AND(online_course_student_data_1!F932&gt;=31,online_course_student_data_1!F932&lt;=40),"Mid Career",online_course_student_data_1!F932&gt;=41,"Senior")</f>
        <v>Unknown</v>
      </c>
      <c r="P932" s="5" t="str" cm="1">
        <f t="array" ref="P932">_xlfn.IFS(AND((J932*100)+K932&gt;0,(J932*100)+K932&lt;=5),"Low",AND((J932*100)+K932&gt;5,(J932*100)+K932&lt;=15),"Medium",(J932*100)+K932&gt;15,"High")</f>
        <v>High</v>
      </c>
      <c r="Q932" s="24"/>
    </row>
    <row r="933" spans="1:17" x14ac:dyDescent="0.25">
      <c r="A933" s="4" t="s">
        <v>3941</v>
      </c>
      <c r="B933" s="5" t="str">
        <f>TRIM(PROPER(online_course_student_data_1!$B933))</f>
        <v>Carrie Francis</v>
      </c>
      <c r="C933" s="4" t="str">
        <f>TRIM(CLEAN(online_course_student_data_1!$C933))</f>
        <v>joshua51@owens-huff.com</v>
      </c>
      <c r="D933" s="5" t="str">
        <f>IF(LEFT(online_course_student_data_1!$D933,1)="F","Female","Male")</f>
        <v>Male</v>
      </c>
      <c r="E933" s="4" t="str">
        <f>IF(online_course_student_data_1!$E933="us","USA",IF(online_course_student_data_1!$E933="IN","INDIA",UPPER(online_course_student_data_1!$E933)))</f>
        <v>CANADA</v>
      </c>
      <c r="F933" s="13">
        <f>IF(OR(ISBLANK(online_course_student_data_1!F933),online_course_student_data_1!F933=0),ROUND(AVERAGE(online_course_student_data_1!F$2:F$1201),0),online_course_student_data_1!F933)</f>
        <v>16</v>
      </c>
      <c r="G933" s="10">
        <v>44727</v>
      </c>
      <c r="H933" s="5" t="str">
        <f>TRIM(online_course_student_data_1!H933)</f>
        <v>Finance 101</v>
      </c>
      <c r="I933" s="5" t="str">
        <f>PROPER(TRIM(online_course_student_data_1!I933))</f>
        <v>Business</v>
      </c>
      <c r="J933" s="22">
        <f>IF(online_course_student_data_1!J933&gt;100%,online_course_student_data_1!J933/100,online_course_student_data_1!J933)</f>
        <v>0.82</v>
      </c>
      <c r="K933" s="11">
        <f>IF(online_course_student_data_1!K933&gt;2,online_course_student_data_1!K933/60,online_course_student_data_1!K933)</f>
        <v>1</v>
      </c>
      <c r="L933" s="4" t="s">
        <v>39</v>
      </c>
      <c r="M933" s="25">
        <f>IF(ISBLANK(online_course_student_data_1!M933),AVERAGE(1,5),IF(online_course_student_data_1!M933&gt;5,"5",online_course_student_data_1!M933))</f>
        <v>5</v>
      </c>
      <c r="N933" s="5">
        <f>LEN(online_course_student_data_1!N933)-LEN(SUBSTITUTE(online_course_student_data_1!N933,",",""))+1</f>
        <v>2</v>
      </c>
      <c r="O933" s="5" t="str" cm="1">
        <f t="array" ref="O933">_xlfn.IFS(OR(ISBLANK(online_course_student_data_1!F933),online_course_student_data_1!F933=0),"Unknown",AND(online_course_student_data_1!F933&gt;=18,online_course_student_data_1!F933&lt;=22),"Student",AND(online_course_student_data_1!F933&gt;=23,online_course_student_data_1!F933&lt;=30),"Early Career",AND(online_course_student_data_1!F933&gt;=31,online_course_student_data_1!F933&lt;=40),"Mid Career",online_course_student_data_1!F933&gt;=41,"Senior")</f>
        <v>Unknown</v>
      </c>
      <c r="P933" s="5" t="str" cm="1">
        <f t="array" ref="P933">_xlfn.IFS(AND((J933*100)+K933&gt;0,(J933*100)+K933&lt;=5),"Low",AND((J933*100)+K933&gt;5,(J933*100)+K933&lt;=15),"Medium",(J933*100)+K933&gt;15,"High")</f>
        <v>High</v>
      </c>
      <c r="Q933" s="24"/>
    </row>
    <row r="934" spans="1:17" x14ac:dyDescent="0.25">
      <c r="A934" s="4" t="s">
        <v>3946</v>
      </c>
      <c r="B934" s="5" t="str">
        <f>TRIM(PROPER(online_course_student_data_1!$B934))</f>
        <v>Catherine Miller</v>
      </c>
      <c r="C934" s="4" t="str">
        <f>TRIM(CLEAN(online_course_student_data_1!$C934))</f>
        <v>wangkristina@gmail.com</v>
      </c>
      <c r="D934" s="5" t="str">
        <f>IF(LEFT(online_course_student_data_1!$D934,1)="F","Female","Male")</f>
        <v>Female</v>
      </c>
      <c r="E934" s="4" t="str">
        <f>IF(online_course_student_data_1!$E934="us","USA",IF(online_course_student_data_1!$E934="IN","INDIA",UPPER(online_course_student_data_1!$E934)))</f>
        <v>UK</v>
      </c>
      <c r="F934" s="13">
        <f>IF(OR(ISBLANK(online_course_student_data_1!F934),online_course_student_data_1!F934=0),ROUND(AVERAGE(online_course_student_data_1!F$2:F$1201),0),online_course_student_data_1!F934)</f>
        <v>16</v>
      </c>
      <c r="G934" s="10">
        <v>45331</v>
      </c>
      <c r="H934" s="5" t="str">
        <f>TRIM(online_course_student_data_1!H934)</f>
        <v>Machine Learning A-Z</v>
      </c>
      <c r="I934" s="5" t="str">
        <f>PROPER(TRIM(online_course_student_data_1!I934))</f>
        <v>Data Science</v>
      </c>
      <c r="J934" s="22">
        <f>IF(online_course_student_data_1!J934&gt;100%,online_course_student_data_1!J934/100,online_course_student_data_1!J934)</f>
        <v>0.8</v>
      </c>
      <c r="K934" s="11">
        <f>IF(online_course_student_data_1!K934&gt;2,online_course_student_data_1!K934/60,online_course_student_data_1!K934)</f>
        <v>1</v>
      </c>
      <c r="L934" s="4" t="s">
        <v>32</v>
      </c>
      <c r="M934" s="25">
        <f>IF(ISBLANK(online_course_student_data_1!M934),AVERAGE(1,5),IF(online_course_student_data_1!M934&gt;5,"5",online_course_student_data_1!M934))</f>
        <v>3</v>
      </c>
      <c r="N934" s="5">
        <f>LEN(online_course_student_data_1!N934)-LEN(SUBSTITUTE(online_course_student_data_1!N934,",",""))+1</f>
        <v>7</v>
      </c>
      <c r="O934" s="5" t="str" cm="1">
        <f t="array" ref="O934">_xlfn.IFS(OR(ISBLANK(online_course_student_data_1!F934),online_course_student_data_1!F934=0),"Unknown",AND(online_course_student_data_1!F934&gt;=18,online_course_student_data_1!F934&lt;=22),"Student",AND(online_course_student_data_1!F934&gt;=23,online_course_student_data_1!F934&lt;=30),"Early Career",AND(online_course_student_data_1!F934&gt;=31,online_course_student_data_1!F934&lt;=40),"Mid Career",online_course_student_data_1!F934&gt;=41,"Senior")</f>
        <v>Unknown</v>
      </c>
      <c r="P934" s="5" t="str" cm="1">
        <f t="array" ref="P934">_xlfn.IFS(AND((J934*100)+K934&gt;0,(J934*100)+K934&lt;=5),"Low",AND((J934*100)+K934&gt;5,(J934*100)+K934&lt;=15),"Medium",(J934*100)+K934&gt;15,"High")</f>
        <v>High</v>
      </c>
      <c r="Q934" s="24"/>
    </row>
    <row r="935" spans="1:17" x14ac:dyDescent="0.25">
      <c r="A935" s="4" t="s">
        <v>3950</v>
      </c>
      <c r="B935" s="5" t="str">
        <f>TRIM(PROPER(online_course_student_data_1!$B935))</f>
        <v>Danielle Hood</v>
      </c>
      <c r="C935" s="4" t="str">
        <f>TRIM(CLEAN(online_course_student_data_1!$C935))</f>
        <v>lancegray@thompson-taylor.com</v>
      </c>
      <c r="D935" s="5" t="str">
        <f>IF(LEFT(online_course_student_data_1!$D935,1)="F","Female","Male")</f>
        <v>Female</v>
      </c>
      <c r="E935" s="4" t="str">
        <f>IF(online_course_student_data_1!$E935="us","USA",IF(online_course_student_data_1!$E935="IN","INDIA",UPPER(online_course_student_data_1!$E935)))</f>
        <v>CANADA</v>
      </c>
      <c r="F935" s="13">
        <f>IF(OR(ISBLANK(online_course_student_data_1!F935),online_course_student_data_1!F935=0),ROUND(AVERAGE(online_course_student_data_1!F$2:F$1201),0),online_course_student_data_1!F935)</f>
        <v>16</v>
      </c>
      <c r="G935" s="10">
        <v>45649</v>
      </c>
      <c r="H935" s="5" t="str">
        <f>TRIM(online_course_student_data_1!H935)</f>
        <v>Data Visualization with R</v>
      </c>
      <c r="I935" s="5" t="str">
        <f>PROPER(TRIM(online_course_student_data_1!I935))</f>
        <v>Data Science</v>
      </c>
      <c r="J935" s="22">
        <f>IF(online_course_student_data_1!J935&gt;100%,online_course_student_data_1!J935/100,online_course_student_data_1!J935)</f>
        <v>0.43</v>
      </c>
      <c r="K935" s="11">
        <f>IF(online_course_student_data_1!K935&gt;2,online_course_student_data_1!K935/60,online_course_student_data_1!K935)</f>
        <v>2</v>
      </c>
      <c r="L935" s="4" t="s">
        <v>32</v>
      </c>
      <c r="M935" s="25">
        <f>IF(ISBLANK(online_course_student_data_1!M935),AVERAGE(1,5),IF(online_course_student_data_1!M935&gt;5,"5",online_course_student_data_1!M935))</f>
        <v>2</v>
      </c>
      <c r="N935" s="5">
        <f>LEN(online_course_student_data_1!N935)-LEN(SUBSTITUTE(online_course_student_data_1!N935,",",""))+1</f>
        <v>3</v>
      </c>
      <c r="O935" s="5" t="str" cm="1">
        <f t="array" ref="O935">_xlfn.IFS(OR(ISBLANK(online_course_student_data_1!F935),online_course_student_data_1!F935=0),"Unknown",AND(online_course_student_data_1!F935&gt;=18,online_course_student_data_1!F935&lt;=22),"Student",AND(online_course_student_data_1!F935&gt;=23,online_course_student_data_1!F935&lt;=30),"Early Career",AND(online_course_student_data_1!F935&gt;=31,online_course_student_data_1!F935&lt;=40),"Mid Career",online_course_student_data_1!F935&gt;=41,"Senior")</f>
        <v>Unknown</v>
      </c>
      <c r="P935" s="5" t="str" cm="1">
        <f t="array" ref="P935">_xlfn.IFS(AND((J935*100)+K935&gt;0,(J935*100)+K935&lt;=5),"Low",AND((J935*100)+K935&gt;5,(J935*100)+K935&lt;=15),"Medium",(J935*100)+K935&gt;15,"High")</f>
        <v>High</v>
      </c>
      <c r="Q935" s="24"/>
    </row>
    <row r="936" spans="1:17" x14ac:dyDescent="0.25">
      <c r="A936" s="4" t="s">
        <v>3955</v>
      </c>
      <c r="B936" s="5" t="str">
        <f>TRIM(PROPER(online_course_student_data_1!$B936))</f>
        <v>Cassandra Phillips</v>
      </c>
      <c r="C936" s="4" t="str">
        <f>TRIM(CLEAN(online_course_student_data_1!$C936))</f>
        <v>christopher59@yahoo.com</v>
      </c>
      <c r="D936" s="5" t="str">
        <f>IF(LEFT(online_course_student_data_1!$D936,1)="F","Female","Male")</f>
        <v>Female</v>
      </c>
      <c r="E936" s="4" t="str">
        <f>IF(online_course_student_data_1!$E936="us","USA",IF(online_course_student_data_1!$E936="IN","INDIA",UPPER(online_course_student_data_1!$E936)))</f>
        <v>CANADA</v>
      </c>
      <c r="F936" s="13">
        <f>IF(OR(ISBLANK(online_course_student_data_1!F936),online_course_student_data_1!F936=0),ROUND(AVERAGE(online_course_student_data_1!F$2:F$1201),0),online_course_student_data_1!F936)</f>
        <v>16</v>
      </c>
      <c r="G936" s="10">
        <v>45566</v>
      </c>
      <c r="H936" s="5" t="str">
        <f>TRIM(online_course_student_data_1!H936)</f>
        <v>Adobe Illustrator Mastery</v>
      </c>
      <c r="I936" s="5" t="str">
        <f>PROPER(TRIM(online_course_student_data_1!I936))</f>
        <v>Design</v>
      </c>
      <c r="J936" s="22">
        <f>IF(online_course_student_data_1!J936&gt;100%,online_course_student_data_1!J936/100,online_course_student_data_1!J936)</f>
        <v>0.43</v>
      </c>
      <c r="K936" s="11">
        <f>IF(online_course_student_data_1!K936&gt;2,online_course_student_data_1!K936/60,online_course_student_data_1!K936)</f>
        <v>1.5</v>
      </c>
      <c r="L936" s="4" t="s">
        <v>39</v>
      </c>
      <c r="M936" s="25">
        <f>IF(ISBLANK(online_course_student_data_1!M936),AVERAGE(1,5),IF(online_course_student_data_1!M936&gt;5,"5",online_course_student_data_1!M936))</f>
        <v>3</v>
      </c>
      <c r="N936" s="5">
        <f>LEN(online_course_student_data_1!N936)-LEN(SUBSTITUTE(online_course_student_data_1!N936,",",""))+1</f>
        <v>8</v>
      </c>
      <c r="O936" s="5" t="str" cm="1">
        <f t="array" ref="O936">_xlfn.IFS(OR(ISBLANK(online_course_student_data_1!F936),online_course_student_data_1!F936=0),"Unknown",AND(online_course_student_data_1!F936&gt;=18,online_course_student_data_1!F936&lt;=22),"Student",AND(online_course_student_data_1!F936&gt;=23,online_course_student_data_1!F936&lt;=30),"Early Career",AND(online_course_student_data_1!F936&gt;=31,online_course_student_data_1!F936&lt;=40),"Mid Career",online_course_student_data_1!F936&gt;=41,"Senior")</f>
        <v>Unknown</v>
      </c>
      <c r="P936" s="5" t="str" cm="1">
        <f t="array" ref="P936">_xlfn.IFS(AND((J936*100)+K936&gt;0,(J936*100)+K936&lt;=5),"Low",AND((J936*100)+K936&gt;5,(J936*100)+K936&lt;=15),"Medium",(J936*100)+K936&gt;15,"High")</f>
        <v>High</v>
      </c>
      <c r="Q936" s="24"/>
    </row>
    <row r="937" spans="1:17" x14ac:dyDescent="0.25">
      <c r="A937" s="4" t="s">
        <v>3959</v>
      </c>
      <c r="B937" s="5" t="str">
        <f>TRIM(PROPER(online_course_student_data_1!$B937))</f>
        <v>Melissa Jackson</v>
      </c>
      <c r="C937" s="4" t="str">
        <f>TRIM(CLEAN(online_course_student_data_1!$C937))</f>
        <v>amandaclark@hotmail.com</v>
      </c>
      <c r="D937" s="5" t="str">
        <f>IF(LEFT(online_course_student_data_1!$D937,1)="F","Female","Male")</f>
        <v>Male</v>
      </c>
      <c r="E937" s="4" t="str">
        <f>IF(online_course_student_data_1!$E937="us","USA",IF(online_course_student_data_1!$E937="IN","INDIA",UPPER(online_course_student_data_1!$E937)))</f>
        <v>CANADA</v>
      </c>
      <c r="F937" s="13">
        <f>IF(OR(ISBLANK(online_course_student_data_1!F937),online_course_student_data_1!F937=0),ROUND(AVERAGE(online_course_student_data_1!F$2:F$1201),0),online_course_student_data_1!F937)</f>
        <v>16</v>
      </c>
      <c r="G937" s="10">
        <v>45199</v>
      </c>
      <c r="H937" s="5" t="str">
        <f>TRIM(online_course_student_data_1!H937)</f>
        <v>React for Beginners</v>
      </c>
      <c r="I937" s="5" t="str">
        <f>PROPER(TRIM(online_course_student_data_1!I937))</f>
        <v>Web Development</v>
      </c>
      <c r="J937" s="22">
        <f>IF(online_course_student_data_1!J937&gt;100%,online_course_student_data_1!J937/100,online_course_student_data_1!J937)</f>
        <v>0.47</v>
      </c>
      <c r="K937" s="11">
        <f>IF(online_course_student_data_1!K937&gt;2,online_course_student_data_1!K937/60,online_course_student_data_1!K937)</f>
        <v>1.5</v>
      </c>
      <c r="L937" s="4" t="s">
        <v>32</v>
      </c>
      <c r="M937" s="25">
        <f>IF(ISBLANK(online_course_student_data_1!M937),AVERAGE(1,5),IF(online_course_student_data_1!M937&gt;5,"5",online_course_student_data_1!M937))</f>
        <v>5</v>
      </c>
      <c r="N937" s="5">
        <f>LEN(online_course_student_data_1!N937)-LEN(SUBSTITUTE(online_course_student_data_1!N937,",",""))+1</f>
        <v>5</v>
      </c>
      <c r="O937" s="5" t="str" cm="1">
        <f t="array" ref="O937">_xlfn.IFS(OR(ISBLANK(online_course_student_data_1!F937),online_course_student_data_1!F937=0),"Unknown",AND(online_course_student_data_1!F937&gt;=18,online_course_student_data_1!F937&lt;=22),"Student",AND(online_course_student_data_1!F937&gt;=23,online_course_student_data_1!F937&lt;=30),"Early Career",AND(online_course_student_data_1!F937&gt;=31,online_course_student_data_1!F937&lt;=40),"Mid Career",online_course_student_data_1!F937&gt;=41,"Senior")</f>
        <v>Unknown</v>
      </c>
      <c r="P937" s="5" t="str" cm="1">
        <f t="array" ref="P937">_xlfn.IFS(AND((J937*100)+K937&gt;0,(J937*100)+K937&lt;=5),"Low",AND((J937*100)+K937&gt;5,(J937*100)+K937&lt;=15),"Medium",(J937*100)+K937&gt;15,"High")</f>
        <v>High</v>
      </c>
      <c r="Q937" s="24"/>
    </row>
    <row r="938" spans="1:17" x14ac:dyDescent="0.25">
      <c r="A938" s="4" t="s">
        <v>3964</v>
      </c>
      <c r="B938" s="5" t="str">
        <f>TRIM(PROPER(online_course_student_data_1!$B938))</f>
        <v>Christine Lyons</v>
      </c>
      <c r="C938" s="4" t="str">
        <f>TRIM(CLEAN(online_course_student_data_1!$C938))</f>
        <v>invalid-email</v>
      </c>
      <c r="D938" s="5" t="str">
        <f>IF(LEFT(online_course_student_data_1!$D938,1)="F","Female","Male")</f>
        <v>Female</v>
      </c>
      <c r="E938" s="4" t="str">
        <f>IF(online_course_student_data_1!$E938="us","USA",IF(online_course_student_data_1!$E938="IN","INDIA",UPPER(online_course_student_data_1!$E938)))</f>
        <v>CANADA</v>
      </c>
      <c r="F938" s="13">
        <f>IF(OR(ISBLANK(online_course_student_data_1!F938),online_course_student_data_1!F938=0),ROUND(AVERAGE(online_course_student_data_1!F$2:F$1201),0),online_course_student_data_1!F938)</f>
        <v>16</v>
      </c>
      <c r="G938" s="10">
        <v>45537</v>
      </c>
      <c r="H938" s="5" t="str">
        <f>TRIM(online_course_student_data_1!H938)</f>
        <v>React for Beginners</v>
      </c>
      <c r="I938" s="5" t="str">
        <f>PROPER(TRIM(online_course_student_data_1!I938))</f>
        <v>Web Development</v>
      </c>
      <c r="J938" s="22">
        <f>IF(online_course_student_data_1!J938&gt;100%,online_course_student_data_1!J938/100,online_course_student_data_1!J938)</f>
        <v>0.49</v>
      </c>
      <c r="K938" s="11">
        <f>IF(online_course_student_data_1!K938&gt;2,online_course_student_data_1!K938/60,online_course_student_data_1!K938)</f>
        <v>1.5</v>
      </c>
      <c r="L938" s="4" t="s">
        <v>32</v>
      </c>
      <c r="M938" s="25">
        <f>IF(ISBLANK(online_course_student_data_1!M938),AVERAGE(1,5),IF(online_course_student_data_1!M938&gt;5,"5",online_course_student_data_1!M938))</f>
        <v>3</v>
      </c>
      <c r="N938" s="5">
        <f>LEN(online_course_student_data_1!N938)-LEN(SUBSTITUTE(online_course_student_data_1!N938,",",""))+1</f>
        <v>3</v>
      </c>
      <c r="O938" s="5" t="str" cm="1">
        <f t="array" ref="O938">_xlfn.IFS(OR(ISBLANK(online_course_student_data_1!F938),online_course_student_data_1!F938=0),"Unknown",AND(online_course_student_data_1!F938&gt;=18,online_course_student_data_1!F938&lt;=22),"Student",AND(online_course_student_data_1!F938&gt;=23,online_course_student_data_1!F938&lt;=30),"Early Career",AND(online_course_student_data_1!F938&gt;=31,online_course_student_data_1!F938&lt;=40),"Mid Career",online_course_student_data_1!F938&gt;=41,"Senior")</f>
        <v>Unknown</v>
      </c>
      <c r="P938" s="5" t="str" cm="1">
        <f t="array" ref="P938">_xlfn.IFS(AND((J938*100)+K938&gt;0,(J938*100)+K938&lt;=5),"Low",AND((J938*100)+K938&gt;5,(J938*100)+K938&lt;=15),"Medium",(J938*100)+K938&gt;15,"High")</f>
        <v>High</v>
      </c>
      <c r="Q938" s="24"/>
    </row>
    <row r="939" spans="1:17" x14ac:dyDescent="0.25">
      <c r="A939" s="4" t="s">
        <v>3967</v>
      </c>
      <c r="B939" s="5" t="str">
        <f>TRIM(PROPER(online_course_student_data_1!$B939))</f>
        <v>Jose Clark</v>
      </c>
      <c r="C939" s="4" t="str">
        <f>TRIM(CLEAN(online_course_student_data_1!$C939))</f>
        <v>hgreen@barrett.org</v>
      </c>
      <c r="D939" s="5" t="str">
        <f>IF(LEFT(online_course_student_data_1!$D939,1)="F","Female","Male")</f>
        <v>Female</v>
      </c>
      <c r="E939" s="4" t="str">
        <f>IF(online_course_student_data_1!$E939="us","USA",IF(online_course_student_data_1!$E939="IN","INDIA",UPPER(online_course_student_data_1!$E939)))</f>
        <v>INDIA</v>
      </c>
      <c r="F939" s="13">
        <f>IF(OR(ISBLANK(online_course_student_data_1!F939),online_course_student_data_1!F939=0),ROUND(AVERAGE(online_course_student_data_1!F$2:F$1201),0),online_course_student_data_1!F939)</f>
        <v>16</v>
      </c>
      <c r="G939" s="10">
        <v>45440</v>
      </c>
      <c r="H939" s="5" t="str">
        <f>TRIM(online_course_student_data_1!H939)</f>
        <v>Social Media Strategy</v>
      </c>
      <c r="I939" s="5" t="str">
        <f>PROPER(TRIM(online_course_student_data_1!I939))</f>
        <v>Marketing</v>
      </c>
      <c r="J939" s="22">
        <f>IF(online_course_student_data_1!J939&gt;100%,online_course_student_data_1!J939/100,online_course_student_data_1!J939)</f>
        <v>0.21</v>
      </c>
      <c r="K939" s="11">
        <f>IF(online_course_student_data_1!K939&gt;2,online_course_student_data_1!K939/60,online_course_student_data_1!K939)</f>
        <v>2</v>
      </c>
      <c r="L939" s="4" t="s">
        <v>39</v>
      </c>
      <c r="M939" s="25">
        <f>IF(ISBLANK(online_course_student_data_1!M939),AVERAGE(1,5),IF(online_course_student_data_1!M939&gt;5,"5",online_course_student_data_1!M939))</f>
        <v>3</v>
      </c>
      <c r="N939" s="5">
        <f>LEN(online_course_student_data_1!N939)-LEN(SUBSTITUTE(online_course_student_data_1!N939,",",""))+1</f>
        <v>7</v>
      </c>
      <c r="O939" s="5" t="str" cm="1">
        <f t="array" ref="O939">_xlfn.IFS(OR(ISBLANK(online_course_student_data_1!F939),online_course_student_data_1!F939=0),"Unknown",AND(online_course_student_data_1!F939&gt;=18,online_course_student_data_1!F939&lt;=22),"Student",AND(online_course_student_data_1!F939&gt;=23,online_course_student_data_1!F939&lt;=30),"Early Career",AND(online_course_student_data_1!F939&gt;=31,online_course_student_data_1!F939&lt;=40),"Mid Career",online_course_student_data_1!F939&gt;=41,"Senior")</f>
        <v>Unknown</v>
      </c>
      <c r="P939" s="5" t="str" cm="1">
        <f t="array" ref="P939">_xlfn.IFS(AND((J939*100)+K939&gt;0,(J939*100)+K939&lt;=5),"Low",AND((J939*100)+K939&gt;5,(J939*100)+K939&lt;=15),"Medium",(J939*100)+K939&gt;15,"High")</f>
        <v>High</v>
      </c>
      <c r="Q939" s="24"/>
    </row>
    <row r="940" spans="1:17" x14ac:dyDescent="0.25">
      <c r="A940" s="4" t="s">
        <v>3971</v>
      </c>
      <c r="B940" s="5" t="str">
        <f>TRIM(PROPER(online_course_student_data_1!$B940))</f>
        <v>Amanda Haynes</v>
      </c>
      <c r="C940" s="4" t="str">
        <f>TRIM(CLEAN(online_course_student_data_1!$C940))</f>
        <v>moorethomas@yahoo.com</v>
      </c>
      <c r="D940" s="5" t="str">
        <f>IF(LEFT(online_course_student_data_1!$D940,1)="F","Female","Male")</f>
        <v>Female</v>
      </c>
      <c r="E940" s="4" t="str">
        <f>IF(online_course_student_data_1!$E940="us","USA",IF(online_course_student_data_1!$E940="IN","INDIA",UPPER(online_course_student_data_1!$E940)))</f>
        <v>CANADA</v>
      </c>
      <c r="F940" s="13">
        <f>IF(OR(ISBLANK(online_course_student_data_1!F940),online_course_student_data_1!F940=0),ROUND(AVERAGE(online_course_student_data_1!F$2:F$1201),0),online_course_student_data_1!F940)</f>
        <v>24</v>
      </c>
      <c r="G940" s="10">
        <v>45159</v>
      </c>
      <c r="H940" s="5" t="str">
        <f>TRIM(online_course_student_data_1!H940)</f>
        <v>React for Beginners</v>
      </c>
      <c r="I940" s="5" t="str">
        <f>PROPER(TRIM(online_course_student_data_1!I940))</f>
        <v>Web Development</v>
      </c>
      <c r="J940" s="22">
        <f>IF(online_course_student_data_1!J940&gt;100%,online_course_student_data_1!J940/100,online_course_student_data_1!J940)</f>
        <v>0.48</v>
      </c>
      <c r="K940" s="11">
        <f>IF(online_course_student_data_1!K940&gt;2,online_course_student_data_1!K940/60,online_course_student_data_1!K940)</f>
        <v>1.5</v>
      </c>
      <c r="L940" s="4" t="s">
        <v>32</v>
      </c>
      <c r="M940" s="25">
        <f>IF(ISBLANK(online_course_student_data_1!M940),AVERAGE(1,5),IF(online_course_student_data_1!M940&gt;5,"5",online_course_student_data_1!M940))</f>
        <v>1</v>
      </c>
      <c r="N940" s="5">
        <f>LEN(online_course_student_data_1!N940)-LEN(SUBSTITUTE(online_course_student_data_1!N940,",",""))+1</f>
        <v>8</v>
      </c>
      <c r="O940" s="5" t="str" cm="1">
        <f t="array" ref="O940">_xlfn.IFS(OR(ISBLANK(online_course_student_data_1!F940),online_course_student_data_1!F940=0),"Unknown",AND(online_course_student_data_1!F940&gt;=18,online_course_student_data_1!F940&lt;=22),"Student",AND(online_course_student_data_1!F940&gt;=23,online_course_student_data_1!F940&lt;=30),"Early Career",AND(online_course_student_data_1!F940&gt;=31,online_course_student_data_1!F940&lt;=40),"Mid Career",online_course_student_data_1!F940&gt;=41,"Senior")</f>
        <v>Early Career</v>
      </c>
      <c r="P940" s="5" t="str" cm="1">
        <f t="array" ref="P940">_xlfn.IFS(AND((J940*100)+K940&gt;0,(J940*100)+K940&lt;=5),"Low",AND((J940*100)+K940&gt;5,(J940*100)+K940&lt;=15),"Medium",(J940*100)+K940&gt;15,"High")</f>
        <v>High</v>
      </c>
      <c r="Q940" s="24"/>
    </row>
    <row r="941" spans="1:17" x14ac:dyDescent="0.25">
      <c r="A941" s="4" t="s">
        <v>3976</v>
      </c>
      <c r="B941" s="5" t="str">
        <f>TRIM(PROPER(online_course_student_data_1!$B941))</f>
        <v>Christopher Payne</v>
      </c>
      <c r="C941" s="4" t="str">
        <f>TRIM(CLEAN(online_course_student_data_1!$C941))</f>
        <v>dlamb@johnston.com</v>
      </c>
      <c r="D941" s="5" t="str">
        <f>IF(LEFT(online_course_student_data_1!$D941,1)="F","Female","Male")</f>
        <v>Female</v>
      </c>
      <c r="E941" s="4" t="str">
        <f>IF(online_course_student_data_1!$E941="us","USA",IF(online_course_student_data_1!$E941="IN","INDIA",UPPER(online_course_student_data_1!$E941)))</f>
        <v>GERMANY</v>
      </c>
      <c r="F941" s="13">
        <f>IF(OR(ISBLANK(online_course_student_data_1!F941),online_course_student_data_1!F941=0),ROUND(AVERAGE(online_course_student_data_1!F$2:F$1201),0),online_course_student_data_1!F941)</f>
        <v>16</v>
      </c>
      <c r="G941" s="10">
        <v>45839</v>
      </c>
      <c r="H941" s="5" t="str">
        <f>TRIM(online_course_student_data_1!H941)</f>
        <v>Data Visualization with R</v>
      </c>
      <c r="I941" s="5" t="str">
        <f>PROPER(TRIM(online_course_student_data_1!I941))</f>
        <v>Data Science</v>
      </c>
      <c r="J941" s="22">
        <f>IF(online_course_student_data_1!J941&gt;100%,online_course_student_data_1!J941/100,online_course_student_data_1!J941)</f>
        <v>0.72</v>
      </c>
      <c r="K941" s="11">
        <f>IF(online_course_student_data_1!K941&gt;2,online_course_student_data_1!K941/60,online_course_student_data_1!K941)</f>
        <v>2</v>
      </c>
      <c r="L941" s="4" t="s">
        <v>39</v>
      </c>
      <c r="M941" s="25">
        <f>IF(ISBLANK(online_course_student_data_1!M941),AVERAGE(1,5),IF(online_course_student_data_1!M941&gt;5,"5",online_course_student_data_1!M941))</f>
        <v>3</v>
      </c>
      <c r="N941" s="5">
        <f>LEN(online_course_student_data_1!N941)-LEN(SUBSTITUTE(online_course_student_data_1!N941,",",""))+1</f>
        <v>4</v>
      </c>
      <c r="O941" s="5" t="str" cm="1">
        <f t="array" ref="O941">_xlfn.IFS(OR(ISBLANK(online_course_student_data_1!F941),online_course_student_data_1!F941=0),"Unknown",AND(online_course_student_data_1!F941&gt;=18,online_course_student_data_1!F941&lt;=22),"Student",AND(online_course_student_data_1!F941&gt;=23,online_course_student_data_1!F941&lt;=30),"Early Career",AND(online_course_student_data_1!F941&gt;=31,online_course_student_data_1!F941&lt;=40),"Mid Career",online_course_student_data_1!F941&gt;=41,"Senior")</f>
        <v>Unknown</v>
      </c>
      <c r="P941" s="5" t="str" cm="1">
        <f t="array" ref="P941">_xlfn.IFS(AND((J941*100)+K941&gt;0,(J941*100)+K941&lt;=5),"Low",AND((J941*100)+K941&gt;5,(J941*100)+K941&lt;=15),"Medium",(J941*100)+K941&gt;15,"High")</f>
        <v>High</v>
      </c>
      <c r="Q941" s="24"/>
    </row>
    <row r="942" spans="1:17" x14ac:dyDescent="0.25">
      <c r="A942" s="4" t="s">
        <v>3980</v>
      </c>
      <c r="B942" s="5" t="str">
        <f>TRIM(PROPER(online_course_student_data_1!$B942))</f>
        <v>Mr. Andrew Hickman</v>
      </c>
      <c r="C942" s="4" t="str">
        <f>TRIM(CLEAN(online_course_student_data_1!$C942))</f>
        <v>fisherkim@morales.com</v>
      </c>
      <c r="D942" s="5" t="str">
        <f>IF(LEFT(online_course_student_data_1!$D942,1)="F","Female","Male")</f>
        <v>Male</v>
      </c>
      <c r="E942" s="4" t="str">
        <f>IF(online_course_student_data_1!$E942="us","USA",IF(online_course_student_data_1!$E942="IN","INDIA",UPPER(online_course_student_data_1!$E942)))</f>
        <v>UK</v>
      </c>
      <c r="F942" s="13">
        <f>IF(OR(ISBLANK(online_course_student_data_1!F942),online_course_student_data_1!F942=0),ROUND(AVERAGE(online_course_student_data_1!F$2:F$1201),0),online_course_student_data_1!F942)</f>
        <v>16</v>
      </c>
      <c r="G942" s="10">
        <v>45021</v>
      </c>
      <c r="H942" s="5" t="str">
        <f>TRIM(online_course_student_data_1!H942)</f>
        <v>Machine Learning A-Z</v>
      </c>
      <c r="I942" s="5" t="str">
        <f>PROPER(TRIM(online_course_student_data_1!I942))</f>
        <v>Data Science</v>
      </c>
      <c r="J942" s="22">
        <f>IF(online_course_student_data_1!J942&gt;100%,online_course_student_data_1!J942/100,online_course_student_data_1!J942)</f>
        <v>0.68</v>
      </c>
      <c r="K942" s="11">
        <f>IF(online_course_student_data_1!K942&gt;2,online_course_student_data_1!K942/60,online_course_student_data_1!K942)</f>
        <v>2</v>
      </c>
      <c r="L942" s="4" t="s">
        <v>32</v>
      </c>
      <c r="M942" s="25" t="str">
        <f>IF(ISBLANK(online_course_student_data_1!M942),AVERAGE(1,5),IF(online_course_student_data_1!M942&gt;5,"5",online_course_student_data_1!M942))</f>
        <v>5</v>
      </c>
      <c r="N942" s="5">
        <f>LEN(online_course_student_data_1!N942)-LEN(SUBSTITUTE(online_course_student_data_1!N942,",",""))+1</f>
        <v>2</v>
      </c>
      <c r="O942" s="5" t="str" cm="1">
        <f t="array" ref="O942">_xlfn.IFS(OR(ISBLANK(online_course_student_data_1!F942),online_course_student_data_1!F942=0),"Unknown",AND(online_course_student_data_1!F942&gt;=18,online_course_student_data_1!F942&lt;=22),"Student",AND(online_course_student_data_1!F942&gt;=23,online_course_student_data_1!F942&lt;=30),"Early Career",AND(online_course_student_data_1!F942&gt;=31,online_course_student_data_1!F942&lt;=40),"Mid Career",online_course_student_data_1!F942&gt;=41,"Senior")</f>
        <v>Unknown</v>
      </c>
      <c r="P942" s="5" t="str" cm="1">
        <f t="array" ref="P942">_xlfn.IFS(AND((J942*100)+K942&gt;0,(J942*100)+K942&lt;=5),"Low",AND((J942*100)+K942&gt;5,(J942*100)+K942&lt;=15),"Medium",(J942*100)+K942&gt;15,"High")</f>
        <v>High</v>
      </c>
      <c r="Q942" s="24"/>
    </row>
    <row r="943" spans="1:17" x14ac:dyDescent="0.25">
      <c r="A943" s="4" t="s">
        <v>3984</v>
      </c>
      <c r="B943" s="5" t="str">
        <f>TRIM(PROPER(online_course_student_data_1!$B943))</f>
        <v>William Walton</v>
      </c>
      <c r="C943" s="4" t="str">
        <f>TRIM(CLEAN(online_course_student_data_1!$C943))</f>
        <v>kristina01@mcguire-thomas.com</v>
      </c>
      <c r="D943" s="5" t="str">
        <f>IF(LEFT(online_course_student_data_1!$D943,1)="F","Female","Male")</f>
        <v>Male</v>
      </c>
      <c r="E943" s="4" t="str">
        <f>IF(online_course_student_data_1!$E943="us","USA",IF(online_course_student_data_1!$E943="IN","INDIA",UPPER(online_course_student_data_1!$E943)))</f>
        <v>USA</v>
      </c>
      <c r="F943" s="13">
        <f>IF(OR(ISBLANK(online_course_student_data_1!F943),online_course_student_data_1!F943=0),ROUND(AVERAGE(online_course_student_data_1!F$2:F$1201),0),online_course_student_data_1!F943)</f>
        <v>41</v>
      </c>
      <c r="G943" s="10">
        <v>45585</v>
      </c>
      <c r="H943" s="5" t="str">
        <f>TRIM(online_course_student_data_1!H943)</f>
        <v>React for Beginners</v>
      </c>
      <c r="I943" s="5" t="str">
        <f>PROPER(TRIM(online_course_student_data_1!I943))</f>
        <v>Web Development</v>
      </c>
      <c r="J943" s="22">
        <f>IF(online_course_student_data_1!J943&gt;100%,online_course_student_data_1!J943/100,online_course_student_data_1!J943)</f>
        <v>0.57999999999999996</v>
      </c>
      <c r="K943" s="11">
        <f>IF(online_course_student_data_1!K943&gt;2,online_course_student_data_1!K943/60,online_course_student_data_1!K943)</f>
        <v>1.5</v>
      </c>
      <c r="L943" s="4" t="s">
        <v>32</v>
      </c>
      <c r="M943" s="25">
        <f>IF(ISBLANK(online_course_student_data_1!M943),AVERAGE(1,5),IF(online_course_student_data_1!M943&gt;5,"5",online_course_student_data_1!M943))</f>
        <v>2</v>
      </c>
      <c r="N943" s="5">
        <f>LEN(online_course_student_data_1!N943)-LEN(SUBSTITUTE(online_course_student_data_1!N943,",",""))+1</f>
        <v>4</v>
      </c>
      <c r="O943" s="5" t="str" cm="1">
        <f t="array" ref="O943">_xlfn.IFS(OR(ISBLANK(online_course_student_data_1!F943),online_course_student_data_1!F943=0),"Unknown",AND(online_course_student_data_1!F943&gt;=18,online_course_student_data_1!F943&lt;=22),"Student",AND(online_course_student_data_1!F943&gt;=23,online_course_student_data_1!F943&lt;=30),"Early Career",AND(online_course_student_data_1!F943&gt;=31,online_course_student_data_1!F943&lt;=40),"Mid Career",online_course_student_data_1!F943&gt;=41,"Senior")</f>
        <v>Senior</v>
      </c>
      <c r="P943" s="5" t="str" cm="1">
        <f t="array" ref="P943">_xlfn.IFS(AND((J943*100)+K943&gt;0,(J943*100)+K943&lt;=5),"Low",AND((J943*100)+K943&gt;5,(J943*100)+K943&lt;=15),"Medium",(J943*100)+K943&gt;15,"High")</f>
        <v>High</v>
      </c>
      <c r="Q943" s="24"/>
    </row>
    <row r="944" spans="1:17" x14ac:dyDescent="0.25">
      <c r="A944" s="4" t="s">
        <v>3987</v>
      </c>
      <c r="B944" s="5" t="str">
        <f>TRIM(PROPER(online_course_student_data_1!$B944))</f>
        <v>Christina Jackson</v>
      </c>
      <c r="C944" s="4" t="str">
        <f>TRIM(CLEAN(online_course_student_data_1!$C944))</f>
        <v>lopezmichaela@yahoo.com</v>
      </c>
      <c r="D944" s="5" t="str">
        <f>IF(LEFT(online_course_student_data_1!$D944,1)="F","Female","Male")</f>
        <v>Female</v>
      </c>
      <c r="E944" s="4" t="str">
        <f>IF(online_course_student_data_1!$E944="us","USA",IF(online_course_student_data_1!$E944="IN","INDIA",UPPER(online_course_student_data_1!$E944)))</f>
        <v>INDIA</v>
      </c>
      <c r="F944" s="13">
        <f>IF(OR(ISBLANK(online_course_student_data_1!F944),online_course_student_data_1!F944=0),ROUND(AVERAGE(online_course_student_data_1!F$2:F$1201),0),online_course_student_data_1!F944)</f>
        <v>43</v>
      </c>
      <c r="G944" s="10">
        <v>45370</v>
      </c>
      <c r="H944" s="5" t="str">
        <f>TRIM(online_course_student_data_1!H944)</f>
        <v>React for Beginners</v>
      </c>
      <c r="I944" s="5" t="str">
        <f>PROPER(TRIM(online_course_student_data_1!I944))</f>
        <v>Web Development</v>
      </c>
      <c r="J944" s="22">
        <f>IF(online_course_student_data_1!J944&gt;100%,online_course_student_data_1!J944/100,online_course_student_data_1!J944)</f>
        <v>0.31</v>
      </c>
      <c r="K944" s="11">
        <f>IF(online_course_student_data_1!K944&gt;2,online_course_student_data_1!K944/60,online_course_student_data_1!K944)</f>
        <v>1.5</v>
      </c>
      <c r="L944" s="4" t="s">
        <v>39</v>
      </c>
      <c r="M944" s="25">
        <f>IF(ISBLANK(online_course_student_data_1!M944),AVERAGE(1,5),IF(online_course_student_data_1!M944&gt;5,"5",online_course_student_data_1!M944))</f>
        <v>5</v>
      </c>
      <c r="N944" s="5">
        <f>LEN(online_course_student_data_1!N944)-LEN(SUBSTITUTE(online_course_student_data_1!N944,",",""))+1</f>
        <v>5</v>
      </c>
      <c r="O944" s="5" t="str" cm="1">
        <f t="array" ref="O944">_xlfn.IFS(OR(ISBLANK(online_course_student_data_1!F944),online_course_student_data_1!F944=0),"Unknown",AND(online_course_student_data_1!F944&gt;=18,online_course_student_data_1!F944&lt;=22),"Student",AND(online_course_student_data_1!F944&gt;=23,online_course_student_data_1!F944&lt;=30),"Early Career",AND(online_course_student_data_1!F944&gt;=31,online_course_student_data_1!F944&lt;=40),"Mid Career",online_course_student_data_1!F944&gt;=41,"Senior")</f>
        <v>Senior</v>
      </c>
      <c r="P944" s="5" t="str" cm="1">
        <f t="array" ref="P944">_xlfn.IFS(AND((J944*100)+K944&gt;0,(J944*100)+K944&lt;=5),"Low",AND((J944*100)+K944&gt;5,(J944*100)+K944&lt;=15),"Medium",(J944*100)+K944&gt;15,"High")</f>
        <v>High</v>
      </c>
      <c r="Q944" s="24"/>
    </row>
    <row r="945" spans="1:17" x14ac:dyDescent="0.25">
      <c r="A945" s="4" t="s">
        <v>3992</v>
      </c>
      <c r="B945" s="5" t="str">
        <f>TRIM(PROPER(online_course_student_data_1!$B945))</f>
        <v>Patricia Smith</v>
      </c>
      <c r="C945" s="4" t="str">
        <f>TRIM(CLEAN(online_course_student_data_1!$C945))</f>
        <v>cory86@lewis.info</v>
      </c>
      <c r="D945" s="5" t="str">
        <f>IF(LEFT(online_course_student_data_1!$D945,1)="F","Female","Male")</f>
        <v>Female</v>
      </c>
      <c r="E945" s="4" t="str">
        <f>IF(online_course_student_data_1!$E945="us","USA",IF(online_course_student_data_1!$E945="IN","INDIA",UPPER(online_course_student_data_1!$E945)))</f>
        <v>CANADA</v>
      </c>
      <c r="F945" s="13">
        <f>IF(OR(ISBLANK(online_course_student_data_1!F945),online_course_student_data_1!F945=0),ROUND(AVERAGE(online_course_student_data_1!F$2:F$1201),0),online_course_student_data_1!F945)</f>
        <v>36</v>
      </c>
      <c r="G945" s="10">
        <v>44798</v>
      </c>
      <c r="H945" s="5" t="str">
        <f>TRIM(online_course_student_data_1!H945)</f>
        <v>Python for Data Science</v>
      </c>
      <c r="I945" s="5" t="str">
        <f>PROPER(TRIM(online_course_student_data_1!I945))</f>
        <v>Data Science</v>
      </c>
      <c r="J945" s="22">
        <f>IF(online_course_student_data_1!J945&gt;100%,online_course_student_data_1!J945/100,online_course_student_data_1!J945)</f>
        <v>0.6</v>
      </c>
      <c r="K945" s="11">
        <f>IF(online_course_student_data_1!K945&gt;2,online_course_student_data_1!K945/60,online_course_student_data_1!K945)</f>
        <v>1.5</v>
      </c>
      <c r="L945" s="4" t="s">
        <v>32</v>
      </c>
      <c r="M945" s="25">
        <f>IF(ISBLANK(online_course_student_data_1!M945),AVERAGE(1,5),IF(online_course_student_data_1!M945&gt;5,"5",online_course_student_data_1!M945))</f>
        <v>2</v>
      </c>
      <c r="N945" s="5">
        <f>LEN(online_course_student_data_1!N945)-LEN(SUBSTITUTE(online_course_student_data_1!N945,",",""))+1</f>
        <v>8</v>
      </c>
      <c r="O945" s="5" t="str" cm="1">
        <f t="array" ref="O945">_xlfn.IFS(OR(ISBLANK(online_course_student_data_1!F945),online_course_student_data_1!F945=0),"Unknown",AND(online_course_student_data_1!F945&gt;=18,online_course_student_data_1!F945&lt;=22),"Student",AND(online_course_student_data_1!F945&gt;=23,online_course_student_data_1!F945&lt;=30),"Early Career",AND(online_course_student_data_1!F945&gt;=31,online_course_student_data_1!F945&lt;=40),"Mid Career",online_course_student_data_1!F945&gt;=41,"Senior")</f>
        <v>Mid Career</v>
      </c>
      <c r="P945" s="5" t="str" cm="1">
        <f t="array" ref="P945">_xlfn.IFS(AND((J945*100)+K945&gt;0,(J945*100)+K945&lt;=5),"Low",AND((J945*100)+K945&gt;5,(J945*100)+K945&lt;=15),"Medium",(J945*100)+K945&gt;15,"High")</f>
        <v>High</v>
      </c>
      <c r="Q945" s="24"/>
    </row>
    <row r="946" spans="1:17" x14ac:dyDescent="0.25">
      <c r="A946" s="4" t="s">
        <v>3997</v>
      </c>
      <c r="B946" s="5" t="str">
        <f>TRIM(PROPER(online_course_student_data_1!$B946))</f>
        <v>Phillip Anderson</v>
      </c>
      <c r="C946" s="4" t="str">
        <f>TRIM(CLEAN(online_course_student_data_1!$C946))</f>
        <v>invalid-email</v>
      </c>
      <c r="D946" s="5" t="str">
        <f>IF(LEFT(online_course_student_data_1!$D946,1)="F","Female","Male")</f>
        <v>Male</v>
      </c>
      <c r="E946" s="4" t="str">
        <f>IF(online_course_student_data_1!$E946="us","USA",IF(online_course_student_data_1!$E946="IN","INDIA",UPPER(online_course_student_data_1!$E946)))</f>
        <v>CANADA</v>
      </c>
      <c r="F946" s="13">
        <f>IF(OR(ISBLANK(online_course_student_data_1!F946),online_course_student_data_1!F946=0),ROUND(AVERAGE(online_course_student_data_1!F$2:F$1201),0),online_course_student_data_1!F946)</f>
        <v>16</v>
      </c>
      <c r="G946" s="10">
        <v>45035</v>
      </c>
      <c r="H946" s="5" t="str">
        <f>TRIM(online_course_student_data_1!H946)</f>
        <v>Adobe Illustrator Mastery</v>
      </c>
      <c r="I946" s="5" t="str">
        <f>PROPER(TRIM(online_course_student_data_1!I946))</f>
        <v>Design</v>
      </c>
      <c r="J946" s="22">
        <f>IF(online_course_student_data_1!J946&gt;100%,online_course_student_data_1!J946/100,online_course_student_data_1!J946)</f>
        <v>0.78</v>
      </c>
      <c r="K946" s="11">
        <f>IF(online_course_student_data_1!K946&gt;2,online_course_student_data_1!K946/60,online_course_student_data_1!K946)</f>
        <v>0.75</v>
      </c>
      <c r="L946" s="4" t="s">
        <v>32</v>
      </c>
      <c r="M946" s="25" t="str">
        <f>IF(ISBLANK(online_course_student_data_1!M946),AVERAGE(1,5),IF(online_course_student_data_1!M946&gt;5,"5",online_course_student_data_1!M946))</f>
        <v>5</v>
      </c>
      <c r="N946" s="5">
        <f>LEN(online_course_student_data_1!N946)-LEN(SUBSTITUTE(online_course_student_data_1!N946,",",""))+1</f>
        <v>4</v>
      </c>
      <c r="O946" s="5" t="str" cm="1">
        <f t="array" ref="O946">_xlfn.IFS(OR(ISBLANK(online_course_student_data_1!F946),online_course_student_data_1!F946=0),"Unknown",AND(online_course_student_data_1!F946&gt;=18,online_course_student_data_1!F946&lt;=22),"Student",AND(online_course_student_data_1!F946&gt;=23,online_course_student_data_1!F946&lt;=30),"Early Career",AND(online_course_student_data_1!F946&gt;=31,online_course_student_data_1!F946&lt;=40),"Mid Career",online_course_student_data_1!F946&gt;=41,"Senior")</f>
        <v>Unknown</v>
      </c>
      <c r="P946" s="5" t="str" cm="1">
        <f t="array" ref="P946">_xlfn.IFS(AND((J946*100)+K946&gt;0,(J946*100)+K946&lt;=5),"Low",AND((J946*100)+K946&gt;5,(J946*100)+K946&lt;=15),"Medium",(J946*100)+K946&gt;15,"High")</f>
        <v>High</v>
      </c>
      <c r="Q946" s="24"/>
    </row>
    <row r="947" spans="1:17" x14ac:dyDescent="0.25">
      <c r="A947" s="4" t="s">
        <v>4000</v>
      </c>
      <c r="B947" s="5" t="str">
        <f>TRIM(PROPER(online_course_student_data_1!$B947))</f>
        <v>Jessica Long</v>
      </c>
      <c r="C947" s="4" t="str">
        <f>TRIM(CLEAN(online_course_student_data_1!$C947))</f>
        <v>tracy90@blackwell.com</v>
      </c>
      <c r="D947" s="5" t="str">
        <f>IF(LEFT(online_course_student_data_1!$D947,1)="F","Female","Male")</f>
        <v>Male</v>
      </c>
      <c r="E947" s="4" t="str">
        <f>IF(online_course_student_data_1!$E947="us","USA",IF(online_course_student_data_1!$E947="IN","INDIA",UPPER(online_course_student_data_1!$E947)))</f>
        <v>UK</v>
      </c>
      <c r="F947" s="13">
        <f>IF(OR(ISBLANK(online_course_student_data_1!F947),online_course_student_data_1!F947=0),ROUND(AVERAGE(online_course_student_data_1!F$2:F$1201),0),online_course_student_data_1!F947)</f>
        <v>21</v>
      </c>
      <c r="G947" s="10">
        <v>45166</v>
      </c>
      <c r="H947" s="5" t="str">
        <f>TRIM(online_course_student_data_1!H947)</f>
        <v>Adobe Illustrator Mastery</v>
      </c>
      <c r="I947" s="5" t="str">
        <f>PROPER(TRIM(online_course_student_data_1!I947))</f>
        <v>Design</v>
      </c>
      <c r="J947" s="22">
        <f>IF(online_course_student_data_1!J947&gt;100%,online_course_student_data_1!J947/100,online_course_student_data_1!J947)</f>
        <v>0.68</v>
      </c>
      <c r="K947" s="11">
        <f>IF(online_course_student_data_1!K947&gt;2,online_course_student_data_1!K947/60,online_course_student_data_1!K947)</f>
        <v>1</v>
      </c>
      <c r="L947" s="4" t="s">
        <v>32</v>
      </c>
      <c r="M947" s="25">
        <f>IF(ISBLANK(online_course_student_data_1!M947),AVERAGE(1,5),IF(online_course_student_data_1!M947&gt;5,"5",online_course_student_data_1!M947))</f>
        <v>2</v>
      </c>
      <c r="N947" s="5">
        <f>LEN(online_course_student_data_1!N947)-LEN(SUBSTITUTE(online_course_student_data_1!N947,",",""))+1</f>
        <v>5</v>
      </c>
      <c r="O947" s="5" t="str" cm="1">
        <f t="array" ref="O947">_xlfn.IFS(OR(ISBLANK(online_course_student_data_1!F947),online_course_student_data_1!F947=0),"Unknown",AND(online_course_student_data_1!F947&gt;=18,online_course_student_data_1!F947&lt;=22),"Student",AND(online_course_student_data_1!F947&gt;=23,online_course_student_data_1!F947&lt;=30),"Early Career",AND(online_course_student_data_1!F947&gt;=31,online_course_student_data_1!F947&lt;=40),"Mid Career",online_course_student_data_1!F947&gt;=41,"Senior")</f>
        <v>Student</v>
      </c>
      <c r="P947" s="5" t="str" cm="1">
        <f t="array" ref="P947">_xlfn.IFS(AND((J947*100)+K947&gt;0,(J947*100)+K947&lt;=5),"Low",AND((J947*100)+K947&gt;5,(J947*100)+K947&lt;=15),"Medium",(J947*100)+K947&gt;15,"High")</f>
        <v>High</v>
      </c>
      <c r="Q947" s="24"/>
    </row>
    <row r="948" spans="1:17" x14ac:dyDescent="0.25">
      <c r="A948" s="4" t="s">
        <v>4005</v>
      </c>
      <c r="B948" s="5" t="str">
        <f>TRIM(PROPER(online_course_student_data_1!$B948))</f>
        <v>Kyle Sanders</v>
      </c>
      <c r="C948" s="4" t="str">
        <f>TRIM(CLEAN(online_course_student_data_1!$C948))</f>
        <v>devinlopez@turner.com</v>
      </c>
      <c r="D948" s="5" t="str">
        <f>IF(LEFT(online_course_student_data_1!$D948,1)="F","Female","Male")</f>
        <v>Female</v>
      </c>
      <c r="E948" s="4" t="str">
        <f>IF(online_course_student_data_1!$E948="us","USA",IF(online_course_student_data_1!$E948="IN","INDIA",UPPER(online_course_student_data_1!$E948)))</f>
        <v>INDIA</v>
      </c>
      <c r="F948" s="13">
        <f>IF(OR(ISBLANK(online_course_student_data_1!F948),online_course_student_data_1!F948=0),ROUND(AVERAGE(online_course_student_data_1!F$2:F$1201),0),online_course_student_data_1!F948)</f>
        <v>16</v>
      </c>
      <c r="G948" s="10">
        <v>44937</v>
      </c>
      <c r="H948" s="5" t="str">
        <f>TRIM(online_course_student_data_1!H948)</f>
        <v>SEO Fundamentals</v>
      </c>
      <c r="I948" s="5" t="str">
        <f>PROPER(TRIM(online_course_student_data_1!I948))</f>
        <v>Marketing</v>
      </c>
      <c r="J948" s="22">
        <f>IF(online_course_student_data_1!J948&gt;100%,online_course_student_data_1!J948/100,online_course_student_data_1!J948)</f>
        <v>0.97</v>
      </c>
      <c r="K948" s="11">
        <f>IF(online_course_student_data_1!K948&gt;2,online_course_student_data_1!K948/60,online_course_student_data_1!K948)</f>
        <v>1.5</v>
      </c>
      <c r="L948" s="4" t="s">
        <v>39</v>
      </c>
      <c r="M948" s="25">
        <f>IF(ISBLANK(online_course_student_data_1!M948),AVERAGE(1,5),IF(online_course_student_data_1!M948&gt;5,"5",online_course_student_data_1!M948))</f>
        <v>4</v>
      </c>
      <c r="N948" s="5">
        <f>LEN(online_course_student_data_1!N948)-LEN(SUBSTITUTE(online_course_student_data_1!N948,",",""))+1</f>
        <v>8</v>
      </c>
      <c r="O948" s="5" t="str" cm="1">
        <f t="array" ref="O948">_xlfn.IFS(OR(ISBLANK(online_course_student_data_1!F948),online_course_student_data_1!F948=0),"Unknown",AND(online_course_student_data_1!F948&gt;=18,online_course_student_data_1!F948&lt;=22),"Student",AND(online_course_student_data_1!F948&gt;=23,online_course_student_data_1!F948&lt;=30),"Early Career",AND(online_course_student_data_1!F948&gt;=31,online_course_student_data_1!F948&lt;=40),"Mid Career",online_course_student_data_1!F948&gt;=41,"Senior")</f>
        <v>Unknown</v>
      </c>
      <c r="P948" s="5" t="str" cm="1">
        <f t="array" ref="P948">_xlfn.IFS(AND((J948*100)+K948&gt;0,(J948*100)+K948&lt;=5),"Low",AND((J948*100)+K948&gt;5,(J948*100)+K948&lt;=15),"Medium",(J948*100)+K948&gt;15,"High")</f>
        <v>High</v>
      </c>
      <c r="Q948" s="24"/>
    </row>
    <row r="949" spans="1:17" x14ac:dyDescent="0.25">
      <c r="A949" s="4" t="s">
        <v>4009</v>
      </c>
      <c r="B949" s="5" t="str">
        <f>TRIM(PROPER(online_course_student_data_1!$B949))</f>
        <v>James Nicholson</v>
      </c>
      <c r="C949" s="4" t="str">
        <f>TRIM(CLEAN(online_course_student_data_1!$C949))</f>
        <v>susan62@sanders.com</v>
      </c>
      <c r="D949" s="5" t="str">
        <f>IF(LEFT(online_course_student_data_1!$D949,1)="F","Female","Male")</f>
        <v>Male</v>
      </c>
      <c r="E949" s="4" t="str">
        <f>IF(online_course_student_data_1!$E949="us","USA",IF(online_course_student_data_1!$E949="IN","INDIA",UPPER(online_course_student_data_1!$E949)))</f>
        <v>GERMANY</v>
      </c>
      <c r="F949" s="13">
        <f>IF(OR(ISBLANK(online_course_student_data_1!F949),online_course_student_data_1!F949=0),ROUND(AVERAGE(online_course_student_data_1!F$2:F$1201),0),online_course_student_data_1!F949)</f>
        <v>16</v>
      </c>
      <c r="G949" s="10">
        <v>45254</v>
      </c>
      <c r="H949" s="5" t="str">
        <f>TRIM(online_course_student_data_1!H949)</f>
        <v>HTML &amp; CSS Basics</v>
      </c>
      <c r="I949" s="5" t="str">
        <f>PROPER(TRIM(online_course_student_data_1!I949))</f>
        <v>Web Development</v>
      </c>
      <c r="J949" s="22">
        <f>IF(online_course_student_data_1!J949&gt;100%,online_course_student_data_1!J949/100,online_course_student_data_1!J949)</f>
        <v>0.39</v>
      </c>
      <c r="K949" s="11">
        <f>IF(online_course_student_data_1!K949&gt;2,online_course_student_data_1!K949/60,online_course_student_data_1!K949)</f>
        <v>1.5</v>
      </c>
      <c r="L949" s="4" t="s">
        <v>39</v>
      </c>
      <c r="M949" s="25">
        <f>IF(ISBLANK(online_course_student_data_1!M949),AVERAGE(1,5),IF(online_course_student_data_1!M949&gt;5,"5",online_course_student_data_1!M949))</f>
        <v>3</v>
      </c>
      <c r="N949" s="5">
        <f>LEN(online_course_student_data_1!N949)-LEN(SUBSTITUTE(online_course_student_data_1!N949,",",""))+1</f>
        <v>4</v>
      </c>
      <c r="O949" s="5" t="str" cm="1">
        <f t="array" ref="O949">_xlfn.IFS(OR(ISBLANK(online_course_student_data_1!F949),online_course_student_data_1!F949=0),"Unknown",AND(online_course_student_data_1!F949&gt;=18,online_course_student_data_1!F949&lt;=22),"Student",AND(online_course_student_data_1!F949&gt;=23,online_course_student_data_1!F949&lt;=30),"Early Career",AND(online_course_student_data_1!F949&gt;=31,online_course_student_data_1!F949&lt;=40),"Mid Career",online_course_student_data_1!F949&gt;=41,"Senior")</f>
        <v>Unknown</v>
      </c>
      <c r="P949" s="5" t="str" cm="1">
        <f t="array" ref="P949">_xlfn.IFS(AND((J949*100)+K949&gt;0,(J949*100)+K949&lt;=5),"Low",AND((J949*100)+K949&gt;5,(J949*100)+K949&lt;=15),"Medium",(J949*100)+K949&gt;15,"High")</f>
        <v>High</v>
      </c>
      <c r="Q949" s="24"/>
    </row>
    <row r="950" spans="1:17" x14ac:dyDescent="0.25">
      <c r="A950" s="4" t="s">
        <v>4014</v>
      </c>
      <c r="B950" s="5" t="str">
        <f>TRIM(PROPER(online_course_student_data_1!$B950))</f>
        <v>Mary Sullivan</v>
      </c>
      <c r="C950" s="4" t="str">
        <f>TRIM(CLEAN(online_course_student_data_1!$C950))</f>
        <v>luisandrews@parks-smith.biz</v>
      </c>
      <c r="D950" s="5" t="str">
        <f>IF(LEFT(online_course_student_data_1!$D950,1)="F","Female","Male")</f>
        <v>Male</v>
      </c>
      <c r="E950" s="4" t="str">
        <f>IF(online_course_student_data_1!$E950="us","USA",IF(online_course_student_data_1!$E950="IN","INDIA",UPPER(online_course_student_data_1!$E950)))</f>
        <v>CANADA</v>
      </c>
      <c r="F950" s="13">
        <f>IF(OR(ISBLANK(online_course_student_data_1!F950),online_course_student_data_1!F950=0),ROUND(AVERAGE(online_course_student_data_1!F$2:F$1201),0),online_course_student_data_1!F950)</f>
        <v>16</v>
      </c>
      <c r="G950" s="10">
        <v>45380</v>
      </c>
      <c r="H950" s="5" t="str">
        <f>TRIM(online_course_student_data_1!H950)</f>
        <v>JavaScript Bootcamp</v>
      </c>
      <c r="I950" s="5" t="str">
        <f>PROPER(TRIM(online_course_student_data_1!I950))</f>
        <v>Web Development</v>
      </c>
      <c r="J950" s="22">
        <f>IF(online_course_student_data_1!J950&gt;100%,online_course_student_data_1!J950/100,online_course_student_data_1!J950)</f>
        <v>0.2</v>
      </c>
      <c r="K950" s="11">
        <f>IF(online_course_student_data_1!K950&gt;2,online_course_student_data_1!K950/60,online_course_student_data_1!K950)</f>
        <v>1.5</v>
      </c>
      <c r="L950" s="4" t="s">
        <v>32</v>
      </c>
      <c r="M950" s="25">
        <f>IF(ISBLANK(online_course_student_data_1!M950),AVERAGE(1,5),IF(online_course_student_data_1!M950&gt;5,"5",online_course_student_data_1!M950))</f>
        <v>3</v>
      </c>
      <c r="N950" s="5">
        <f>LEN(online_course_student_data_1!N950)-LEN(SUBSTITUTE(online_course_student_data_1!N950,",",""))+1</f>
        <v>3</v>
      </c>
      <c r="O950" s="5" t="str" cm="1">
        <f t="array" ref="O950">_xlfn.IFS(OR(ISBLANK(online_course_student_data_1!F950),online_course_student_data_1!F950=0),"Unknown",AND(online_course_student_data_1!F950&gt;=18,online_course_student_data_1!F950&lt;=22),"Student",AND(online_course_student_data_1!F950&gt;=23,online_course_student_data_1!F950&lt;=30),"Early Career",AND(online_course_student_data_1!F950&gt;=31,online_course_student_data_1!F950&lt;=40),"Mid Career",online_course_student_data_1!F950&gt;=41,"Senior")</f>
        <v>Unknown</v>
      </c>
      <c r="P950" s="5" t="str" cm="1">
        <f t="array" ref="P950">_xlfn.IFS(AND((J950*100)+K950&gt;0,(J950*100)+K950&lt;=5),"Low",AND((J950*100)+K950&gt;5,(J950*100)+K950&lt;=15),"Medium",(J950*100)+K950&gt;15,"High")</f>
        <v>High</v>
      </c>
      <c r="Q950" s="24"/>
    </row>
    <row r="951" spans="1:17" x14ac:dyDescent="0.25">
      <c r="A951" s="4" t="s">
        <v>4019</v>
      </c>
      <c r="B951" s="5" t="str">
        <f>TRIM(PROPER(online_course_student_data_1!$B951))</f>
        <v>Mark Munoz</v>
      </c>
      <c r="C951" s="4" t="str">
        <f>TRIM(CLEAN(online_course_student_data_1!$C951))</f>
        <v>kimberly58@yahoo.com</v>
      </c>
      <c r="D951" s="5" t="str">
        <f>IF(LEFT(online_course_student_data_1!$D951,1)="F","Female","Male")</f>
        <v>Male</v>
      </c>
      <c r="E951" s="4" t="str">
        <f>IF(online_course_student_data_1!$E951="us","USA",IF(online_course_student_data_1!$E951="IN","INDIA",UPPER(online_course_student_data_1!$E951)))</f>
        <v>USA</v>
      </c>
      <c r="F951" s="13">
        <f>IF(OR(ISBLANK(online_course_student_data_1!F951),online_course_student_data_1!F951=0),ROUND(AVERAGE(online_course_student_data_1!F$2:F$1201),0),online_course_student_data_1!F951)</f>
        <v>16</v>
      </c>
      <c r="G951" s="10">
        <v>45314</v>
      </c>
      <c r="H951" s="5" t="str">
        <f>TRIM(online_course_student_data_1!H951)</f>
        <v>Startup Strategy</v>
      </c>
      <c r="I951" s="5" t="str">
        <f>PROPER(TRIM(online_course_student_data_1!I951))</f>
        <v>Business</v>
      </c>
      <c r="J951" s="22">
        <f>IF(online_course_student_data_1!J951&gt;100%,online_course_student_data_1!J951/100,online_course_student_data_1!J951)</f>
        <v>0.95</v>
      </c>
      <c r="K951" s="11">
        <f>IF(online_course_student_data_1!K951&gt;2,online_course_student_data_1!K951/60,online_course_student_data_1!K951)</f>
        <v>2</v>
      </c>
      <c r="L951" s="4" t="s">
        <v>39</v>
      </c>
      <c r="M951" s="25">
        <f>IF(ISBLANK(online_course_student_data_1!M951),AVERAGE(1,5),IF(online_course_student_data_1!M951&gt;5,"5",online_course_student_data_1!M951))</f>
        <v>3</v>
      </c>
      <c r="N951" s="5">
        <f>LEN(online_course_student_data_1!N951)-LEN(SUBSTITUTE(online_course_student_data_1!N951,",",""))+1</f>
        <v>5</v>
      </c>
      <c r="O951" s="5" t="str" cm="1">
        <f t="array" ref="O951">_xlfn.IFS(OR(ISBLANK(online_course_student_data_1!F951),online_course_student_data_1!F951=0),"Unknown",AND(online_course_student_data_1!F951&gt;=18,online_course_student_data_1!F951&lt;=22),"Student",AND(online_course_student_data_1!F951&gt;=23,online_course_student_data_1!F951&lt;=30),"Early Career",AND(online_course_student_data_1!F951&gt;=31,online_course_student_data_1!F951&lt;=40),"Mid Career",online_course_student_data_1!F951&gt;=41,"Senior")</f>
        <v>Unknown</v>
      </c>
      <c r="P951" s="5" t="str" cm="1">
        <f t="array" ref="P951">_xlfn.IFS(AND((J951*100)+K951&gt;0,(J951*100)+K951&lt;=5),"Low",AND((J951*100)+K951&gt;5,(J951*100)+K951&lt;=15),"Medium",(J951*100)+K951&gt;15,"High")</f>
        <v>High</v>
      </c>
      <c r="Q951" s="24"/>
    </row>
    <row r="952" spans="1:17" x14ac:dyDescent="0.25">
      <c r="A952" s="4" t="s">
        <v>4023</v>
      </c>
      <c r="B952" s="5" t="str">
        <f>TRIM(PROPER(online_course_student_data_1!$B952))</f>
        <v>Janet Leonard</v>
      </c>
      <c r="C952" s="4" t="str">
        <f>TRIM(CLEAN(online_course_student_data_1!$C952))</f>
        <v>rogerssarah@scott.info</v>
      </c>
      <c r="D952" s="5" t="str">
        <f>IF(LEFT(online_course_student_data_1!$D952,1)="F","Female","Male")</f>
        <v>Male</v>
      </c>
      <c r="E952" s="4" t="str">
        <f>IF(online_course_student_data_1!$E952="us","USA",IF(online_course_student_data_1!$E952="IN","INDIA",UPPER(online_course_student_data_1!$E952)))</f>
        <v>CANADA</v>
      </c>
      <c r="F952" s="13">
        <f>IF(OR(ISBLANK(online_course_student_data_1!F952),online_course_student_data_1!F952=0),ROUND(AVERAGE(online_course_student_data_1!F$2:F$1201),0),online_course_student_data_1!F952)</f>
        <v>16</v>
      </c>
      <c r="G952" s="10">
        <v>44831</v>
      </c>
      <c r="H952" s="5" t="str">
        <f>TRIM(online_course_student_data_1!H952)</f>
        <v>Finance 101</v>
      </c>
      <c r="I952" s="5" t="str">
        <f>PROPER(TRIM(online_course_student_data_1!I952))</f>
        <v>Business</v>
      </c>
      <c r="J952" s="22">
        <f>IF(online_course_student_data_1!J952&gt;100%,online_course_student_data_1!J952/100,online_course_student_data_1!J952)</f>
        <v>0.02</v>
      </c>
      <c r="K952" s="11">
        <f>IF(online_course_student_data_1!K952&gt;2,online_course_student_data_1!K952/60,online_course_student_data_1!K952)</f>
        <v>2</v>
      </c>
      <c r="L952" s="4" t="s">
        <v>39</v>
      </c>
      <c r="M952" s="25" t="str">
        <f>IF(ISBLANK(online_course_student_data_1!M952),AVERAGE(1,5),IF(online_course_student_data_1!M952&gt;5,"5",online_course_student_data_1!M952))</f>
        <v>5</v>
      </c>
      <c r="N952" s="5">
        <f>LEN(online_course_student_data_1!N952)-LEN(SUBSTITUTE(online_course_student_data_1!N952,",",""))+1</f>
        <v>3</v>
      </c>
      <c r="O952" s="5" t="str" cm="1">
        <f t="array" ref="O952">_xlfn.IFS(OR(ISBLANK(online_course_student_data_1!F952),online_course_student_data_1!F952=0),"Unknown",AND(online_course_student_data_1!F952&gt;=18,online_course_student_data_1!F952&lt;=22),"Student",AND(online_course_student_data_1!F952&gt;=23,online_course_student_data_1!F952&lt;=30),"Early Career",AND(online_course_student_data_1!F952&gt;=31,online_course_student_data_1!F952&lt;=40),"Mid Career",online_course_student_data_1!F952&gt;=41,"Senior")</f>
        <v>Unknown</v>
      </c>
      <c r="P952" s="5" t="str" cm="1">
        <f t="array" ref="P952">_xlfn.IFS(AND((J952*100)+K952&gt;0,(J952*100)+K952&lt;=5),"Low",AND((J952*100)+K952&gt;5,(J952*100)+K952&lt;=15),"Medium",(J952*100)+K952&gt;15,"High")</f>
        <v>Low</v>
      </c>
      <c r="Q952" s="24"/>
    </row>
    <row r="953" spans="1:17" x14ac:dyDescent="0.25">
      <c r="A953" s="4" t="s">
        <v>4027</v>
      </c>
      <c r="B953" s="5" t="str">
        <f>TRIM(PROPER(online_course_student_data_1!$B953))</f>
        <v>John Richardson</v>
      </c>
      <c r="C953" s="4" t="str">
        <f>TRIM(CLEAN(online_course_student_data_1!$C953))</f>
        <v>ronald40@hotmail.com</v>
      </c>
      <c r="D953" s="5" t="str">
        <f>IF(LEFT(online_course_student_data_1!$D953,1)="F","Female","Male")</f>
        <v>Male</v>
      </c>
      <c r="E953" s="4" t="str">
        <f>IF(online_course_student_data_1!$E953="us","USA",IF(online_course_student_data_1!$E953="IN","INDIA",UPPER(online_course_student_data_1!$E953)))</f>
        <v>INDIA</v>
      </c>
      <c r="F953" s="13">
        <f>IF(OR(ISBLANK(online_course_student_data_1!F953),online_course_student_data_1!F953=0),ROUND(AVERAGE(online_course_student_data_1!F$2:F$1201),0),online_course_student_data_1!F953)</f>
        <v>16</v>
      </c>
      <c r="G953" s="10">
        <v>45598</v>
      </c>
      <c r="H953" s="5" t="str">
        <f>TRIM(online_course_student_data_1!H953)</f>
        <v>UI/UX Fundamentals</v>
      </c>
      <c r="I953" s="5" t="str">
        <f>PROPER(TRIM(online_course_student_data_1!I953))</f>
        <v>Design</v>
      </c>
      <c r="J953" s="22">
        <f>IF(online_course_student_data_1!J953&gt;100%,online_course_student_data_1!J953/100,online_course_student_data_1!J953)</f>
        <v>0.56000000000000005</v>
      </c>
      <c r="K953" s="11">
        <f>IF(online_course_student_data_1!K953&gt;2,online_course_student_data_1!K953/60,online_course_student_data_1!K953)</f>
        <v>1.5</v>
      </c>
      <c r="L953" s="4" t="s">
        <v>32</v>
      </c>
      <c r="M953" s="25" t="str">
        <f>IF(ISBLANK(online_course_student_data_1!M953),AVERAGE(1,5),IF(online_course_student_data_1!M953&gt;5,"5",online_course_student_data_1!M953))</f>
        <v>5</v>
      </c>
      <c r="N953" s="5">
        <f>LEN(online_course_student_data_1!N953)-LEN(SUBSTITUTE(online_course_student_data_1!N953,",",""))+1</f>
        <v>4</v>
      </c>
      <c r="O953" s="5" t="str" cm="1">
        <f t="array" ref="O953">_xlfn.IFS(OR(ISBLANK(online_course_student_data_1!F953),online_course_student_data_1!F953=0),"Unknown",AND(online_course_student_data_1!F953&gt;=18,online_course_student_data_1!F953&lt;=22),"Student",AND(online_course_student_data_1!F953&gt;=23,online_course_student_data_1!F953&lt;=30),"Early Career",AND(online_course_student_data_1!F953&gt;=31,online_course_student_data_1!F953&lt;=40),"Mid Career",online_course_student_data_1!F953&gt;=41,"Senior")</f>
        <v>Unknown</v>
      </c>
      <c r="P953" s="5" t="str" cm="1">
        <f t="array" ref="P953">_xlfn.IFS(AND((J953*100)+K953&gt;0,(J953*100)+K953&lt;=5),"Low",AND((J953*100)+K953&gt;5,(J953*100)+K953&lt;=15),"Medium",(J953*100)+K953&gt;15,"High")</f>
        <v>High</v>
      </c>
      <c r="Q953" s="24"/>
    </row>
    <row r="954" spans="1:17" x14ac:dyDescent="0.25">
      <c r="A954" s="4" t="s">
        <v>4031</v>
      </c>
      <c r="B954" s="5" t="str">
        <f>TRIM(PROPER(online_course_student_data_1!$B954))</f>
        <v>Frederick Fields</v>
      </c>
      <c r="C954" s="4" t="str">
        <f>TRIM(CLEAN(online_course_student_data_1!$C954))</f>
        <v>jessica86@thompson.com</v>
      </c>
      <c r="D954" s="5" t="str">
        <f>IF(LEFT(online_course_student_data_1!$D954,1)="F","Female","Male")</f>
        <v>Male</v>
      </c>
      <c r="E954" s="4" t="str">
        <f>IF(online_course_student_data_1!$E954="us","USA",IF(online_course_student_data_1!$E954="IN","INDIA",UPPER(online_course_student_data_1!$E954)))</f>
        <v>INDIA</v>
      </c>
      <c r="F954" s="13">
        <f>IF(OR(ISBLANK(online_course_student_data_1!F954),online_course_student_data_1!F954=0),ROUND(AVERAGE(online_course_student_data_1!F$2:F$1201),0),online_course_student_data_1!F954)</f>
        <v>21</v>
      </c>
      <c r="G954" s="10">
        <v>45073</v>
      </c>
      <c r="H954" s="5" t="str">
        <f>TRIM(online_course_student_data_1!H954)</f>
        <v>Graphic Design Basics</v>
      </c>
      <c r="I954" s="5" t="str">
        <f>PROPER(TRIM(online_course_student_data_1!I954))</f>
        <v>Design</v>
      </c>
      <c r="J954" s="22">
        <f>IF(online_course_student_data_1!J954&gt;100%,online_course_student_data_1!J954/100,online_course_student_data_1!J954)</f>
        <v>0.9</v>
      </c>
      <c r="K954" s="11">
        <f>IF(online_course_student_data_1!K954&gt;2,online_course_student_data_1!K954/60,online_course_student_data_1!K954)</f>
        <v>1</v>
      </c>
      <c r="L954" s="4" t="s">
        <v>32</v>
      </c>
      <c r="M954" s="25">
        <f>IF(ISBLANK(online_course_student_data_1!M954),AVERAGE(1,5),IF(online_course_student_data_1!M954&gt;5,"5",online_course_student_data_1!M954))</f>
        <v>4</v>
      </c>
      <c r="N954" s="5">
        <f>LEN(online_course_student_data_1!N954)-LEN(SUBSTITUTE(online_course_student_data_1!N954,",",""))+1</f>
        <v>7</v>
      </c>
      <c r="O954" s="5" t="str" cm="1">
        <f t="array" ref="O954">_xlfn.IFS(OR(ISBLANK(online_course_student_data_1!F954),online_course_student_data_1!F954=0),"Unknown",AND(online_course_student_data_1!F954&gt;=18,online_course_student_data_1!F954&lt;=22),"Student",AND(online_course_student_data_1!F954&gt;=23,online_course_student_data_1!F954&lt;=30),"Early Career",AND(online_course_student_data_1!F954&gt;=31,online_course_student_data_1!F954&lt;=40),"Mid Career",online_course_student_data_1!F954&gt;=41,"Senior")</f>
        <v>Student</v>
      </c>
      <c r="P954" s="5" t="str" cm="1">
        <f t="array" ref="P954">_xlfn.IFS(AND((J954*100)+K954&gt;0,(J954*100)+K954&lt;=5),"Low",AND((J954*100)+K954&gt;5,(J954*100)+K954&lt;=15),"Medium",(J954*100)+K954&gt;15,"High")</f>
        <v>High</v>
      </c>
      <c r="Q954" s="24"/>
    </row>
    <row r="955" spans="1:17" x14ac:dyDescent="0.25">
      <c r="A955" s="4" t="s">
        <v>4034</v>
      </c>
      <c r="B955" s="5" t="str">
        <f>TRIM(PROPER(online_course_student_data_1!$B955))</f>
        <v>Donald Bonilla</v>
      </c>
      <c r="C955" s="4" t="str">
        <f>TRIM(CLEAN(online_course_student_data_1!$C955))</f>
        <v>uwilliams@johnson-lynch.com</v>
      </c>
      <c r="D955" s="5" t="str">
        <f>IF(LEFT(online_course_student_data_1!$D955,1)="F","Female","Male")</f>
        <v>Male</v>
      </c>
      <c r="E955" s="4" t="str">
        <f>IF(online_course_student_data_1!$E955="us","USA",IF(online_course_student_data_1!$E955="IN","INDIA",UPPER(online_course_student_data_1!$E955)))</f>
        <v>UK</v>
      </c>
      <c r="F955" s="13">
        <f>IF(OR(ISBLANK(online_course_student_data_1!F955),online_course_student_data_1!F955=0),ROUND(AVERAGE(online_course_student_data_1!F$2:F$1201),0),online_course_student_data_1!F955)</f>
        <v>45</v>
      </c>
      <c r="G955" s="10">
        <v>44853</v>
      </c>
      <c r="H955" s="5" t="str">
        <f>TRIM(online_course_student_data_1!H955)</f>
        <v>SEO Fundamentals</v>
      </c>
      <c r="I955" s="5" t="str">
        <f>PROPER(TRIM(online_course_student_data_1!I955))</f>
        <v>Marketing</v>
      </c>
      <c r="J955" s="22">
        <f>IF(online_course_student_data_1!J955&gt;100%,online_course_student_data_1!J955/100,online_course_student_data_1!J955)</f>
        <v>0.17</v>
      </c>
      <c r="K955" s="11">
        <f>IF(online_course_student_data_1!K955&gt;2,online_course_student_data_1!K955/60,online_course_student_data_1!K955)</f>
        <v>2</v>
      </c>
      <c r="L955" s="4" t="s">
        <v>32</v>
      </c>
      <c r="M955" s="25">
        <f>IF(ISBLANK(online_course_student_data_1!M955),AVERAGE(1,5),IF(online_course_student_data_1!M955&gt;5,"5",online_course_student_data_1!M955))</f>
        <v>3</v>
      </c>
      <c r="N955" s="5">
        <f>LEN(online_course_student_data_1!N955)-LEN(SUBSTITUTE(online_course_student_data_1!N955,",",""))+1</f>
        <v>8</v>
      </c>
      <c r="O955" s="5" t="str" cm="1">
        <f t="array" ref="O955">_xlfn.IFS(OR(ISBLANK(online_course_student_data_1!F955),online_course_student_data_1!F955=0),"Unknown",AND(online_course_student_data_1!F955&gt;=18,online_course_student_data_1!F955&lt;=22),"Student",AND(online_course_student_data_1!F955&gt;=23,online_course_student_data_1!F955&lt;=30),"Early Career",AND(online_course_student_data_1!F955&gt;=31,online_course_student_data_1!F955&lt;=40),"Mid Career",online_course_student_data_1!F955&gt;=41,"Senior")</f>
        <v>Senior</v>
      </c>
      <c r="P955" s="5" t="str" cm="1">
        <f t="array" ref="P955">_xlfn.IFS(AND((J955*100)+K955&gt;0,(J955*100)+K955&lt;=5),"Low",AND((J955*100)+K955&gt;5,(J955*100)+K955&lt;=15),"Medium",(J955*100)+K955&gt;15,"High")</f>
        <v>High</v>
      </c>
      <c r="Q955" s="24"/>
    </row>
    <row r="956" spans="1:17" x14ac:dyDescent="0.25">
      <c r="A956" s="4" t="s">
        <v>4038</v>
      </c>
      <c r="B956" s="5" t="str">
        <f>TRIM(PROPER(online_course_student_data_1!$B956))</f>
        <v>Mark Turner</v>
      </c>
      <c r="C956" s="4" t="str">
        <f>TRIM(CLEAN(online_course_student_data_1!$C956))</f>
        <v>whitejulie@hotmail.com</v>
      </c>
      <c r="D956" s="5" t="str">
        <f>IF(LEFT(online_course_student_data_1!$D956,1)="F","Female","Male")</f>
        <v>Male</v>
      </c>
      <c r="E956" s="4" t="str">
        <f>IF(online_course_student_data_1!$E956="us","USA",IF(online_course_student_data_1!$E956="IN","INDIA",UPPER(online_course_student_data_1!$E956)))</f>
        <v>INDIA</v>
      </c>
      <c r="F956" s="13">
        <f>IF(OR(ISBLANK(online_course_student_data_1!F956),online_course_student_data_1!F956=0),ROUND(AVERAGE(online_course_student_data_1!F$2:F$1201),0),online_course_student_data_1!F956)</f>
        <v>22</v>
      </c>
      <c r="G956" s="10">
        <v>45251</v>
      </c>
      <c r="H956" s="5" t="str">
        <f>TRIM(online_course_student_data_1!H956)</f>
        <v>React for Beginners</v>
      </c>
      <c r="I956" s="5" t="str">
        <f>PROPER(TRIM(online_course_student_data_1!I956))</f>
        <v>Web Development</v>
      </c>
      <c r="J956" s="22">
        <f>IF(online_course_student_data_1!J956&gt;100%,online_course_student_data_1!J956/100,online_course_student_data_1!J956)</f>
        <v>0.73</v>
      </c>
      <c r="K956" s="11">
        <f>IF(online_course_student_data_1!K956&gt;2,online_course_student_data_1!K956/60,online_course_student_data_1!K956)</f>
        <v>2</v>
      </c>
      <c r="L956" s="4" t="s">
        <v>39</v>
      </c>
      <c r="M956" s="25">
        <f>IF(ISBLANK(online_course_student_data_1!M956),AVERAGE(1,5),IF(online_course_student_data_1!M956&gt;5,"5",online_course_student_data_1!M956))</f>
        <v>5</v>
      </c>
      <c r="N956" s="5">
        <f>LEN(online_course_student_data_1!N956)-LEN(SUBSTITUTE(online_course_student_data_1!N956,",",""))+1</f>
        <v>2</v>
      </c>
      <c r="O956" s="5" t="str" cm="1">
        <f t="array" ref="O956">_xlfn.IFS(OR(ISBLANK(online_course_student_data_1!F956),online_course_student_data_1!F956=0),"Unknown",AND(online_course_student_data_1!F956&gt;=18,online_course_student_data_1!F956&lt;=22),"Student",AND(online_course_student_data_1!F956&gt;=23,online_course_student_data_1!F956&lt;=30),"Early Career",AND(online_course_student_data_1!F956&gt;=31,online_course_student_data_1!F956&lt;=40),"Mid Career",online_course_student_data_1!F956&gt;=41,"Senior")</f>
        <v>Student</v>
      </c>
      <c r="P956" s="5" t="str" cm="1">
        <f t="array" ref="P956">_xlfn.IFS(AND((J956*100)+K956&gt;0,(J956*100)+K956&lt;=5),"Low",AND((J956*100)+K956&gt;5,(J956*100)+K956&lt;=15),"Medium",(J956*100)+K956&gt;15,"High")</f>
        <v>High</v>
      </c>
      <c r="Q956" s="24"/>
    </row>
    <row r="957" spans="1:17" x14ac:dyDescent="0.25">
      <c r="A957" s="4" t="s">
        <v>4043</v>
      </c>
      <c r="B957" s="5" t="str">
        <f>TRIM(PROPER(online_course_student_data_1!$B957))</f>
        <v>Traci Leon</v>
      </c>
      <c r="C957" s="4" t="str">
        <f>TRIM(CLEAN(online_course_student_data_1!$C957))</f>
        <v>christina83@hotmail.com</v>
      </c>
      <c r="D957" s="5" t="str">
        <f>IF(LEFT(online_course_student_data_1!$D957,1)="F","Female","Male")</f>
        <v>Female</v>
      </c>
      <c r="E957" s="4" t="str">
        <f>IF(online_course_student_data_1!$E957="us","USA",IF(online_course_student_data_1!$E957="IN","INDIA",UPPER(online_course_student_data_1!$E957)))</f>
        <v>GERMANY</v>
      </c>
      <c r="F957" s="13">
        <f>IF(OR(ISBLANK(online_course_student_data_1!F957),online_course_student_data_1!F957=0),ROUND(AVERAGE(online_course_student_data_1!F$2:F$1201),0),online_course_student_data_1!F957)</f>
        <v>16</v>
      </c>
      <c r="G957" s="10">
        <v>45672</v>
      </c>
      <c r="H957" s="5" t="str">
        <f>TRIM(online_course_student_data_1!H957)</f>
        <v>Project Management Essentials</v>
      </c>
      <c r="I957" s="5" t="str">
        <f>PROPER(TRIM(online_course_student_data_1!I957))</f>
        <v>Business</v>
      </c>
      <c r="J957" s="22">
        <f>IF(online_course_student_data_1!J957&gt;100%,online_course_student_data_1!J957/100,online_course_student_data_1!J957)</f>
        <v>0.23</v>
      </c>
      <c r="K957" s="11">
        <f>IF(online_course_student_data_1!K957&gt;2,online_course_student_data_1!K957/60,online_course_student_data_1!K957)</f>
        <v>1</v>
      </c>
      <c r="L957" s="4" t="s">
        <v>32</v>
      </c>
      <c r="M957" s="25">
        <f>IF(ISBLANK(online_course_student_data_1!M957),AVERAGE(1,5),IF(online_course_student_data_1!M957&gt;5,"5",online_course_student_data_1!M957))</f>
        <v>3</v>
      </c>
      <c r="N957" s="5">
        <f>LEN(online_course_student_data_1!N957)-LEN(SUBSTITUTE(online_course_student_data_1!N957,",",""))+1</f>
        <v>8</v>
      </c>
      <c r="O957" s="5" t="str" cm="1">
        <f t="array" ref="O957">_xlfn.IFS(OR(ISBLANK(online_course_student_data_1!F957),online_course_student_data_1!F957=0),"Unknown",AND(online_course_student_data_1!F957&gt;=18,online_course_student_data_1!F957&lt;=22),"Student",AND(online_course_student_data_1!F957&gt;=23,online_course_student_data_1!F957&lt;=30),"Early Career",AND(online_course_student_data_1!F957&gt;=31,online_course_student_data_1!F957&lt;=40),"Mid Career",online_course_student_data_1!F957&gt;=41,"Senior")</f>
        <v>Unknown</v>
      </c>
      <c r="P957" s="5" t="str" cm="1">
        <f t="array" ref="P957">_xlfn.IFS(AND((J957*100)+K957&gt;0,(J957*100)+K957&lt;=5),"Low",AND((J957*100)+K957&gt;5,(J957*100)+K957&lt;=15),"Medium",(J957*100)+K957&gt;15,"High")</f>
        <v>High</v>
      </c>
      <c r="Q957" s="24"/>
    </row>
    <row r="958" spans="1:17" x14ac:dyDescent="0.25">
      <c r="A958" s="4" t="s">
        <v>4047</v>
      </c>
      <c r="B958" s="5" t="str">
        <f>TRIM(PROPER(online_course_student_data_1!$B958))</f>
        <v>Jessica Burgess</v>
      </c>
      <c r="C958" s="4" t="str">
        <f>TRIM(CLEAN(online_course_student_data_1!$C958))</f>
        <v>invalid-email</v>
      </c>
      <c r="D958" s="5" t="str">
        <f>IF(LEFT(online_course_student_data_1!$D958,1)="F","Female","Male")</f>
        <v>Male</v>
      </c>
      <c r="E958" s="4" t="str">
        <f>IF(online_course_student_data_1!$E958="us","USA",IF(online_course_student_data_1!$E958="IN","INDIA",UPPER(online_course_student_data_1!$E958)))</f>
        <v>INDIA</v>
      </c>
      <c r="F958" s="13">
        <f>IF(OR(ISBLANK(online_course_student_data_1!F958),online_course_student_data_1!F958=0),ROUND(AVERAGE(online_course_student_data_1!F$2:F$1201),0),online_course_student_data_1!F958)</f>
        <v>29</v>
      </c>
      <c r="G958" s="10">
        <v>44733</v>
      </c>
      <c r="H958" s="5" t="str">
        <f>TRIM(online_course_student_data_1!H958)</f>
        <v>Python for Data Science</v>
      </c>
      <c r="I958" s="5" t="str">
        <f>PROPER(TRIM(online_course_student_data_1!I958))</f>
        <v>Data Science</v>
      </c>
      <c r="J958" s="22">
        <f>IF(online_course_student_data_1!J958&gt;100%,online_course_student_data_1!J958/100,online_course_student_data_1!J958)</f>
        <v>0.5</v>
      </c>
      <c r="K958" s="11">
        <f>IF(online_course_student_data_1!K958&gt;2,online_course_student_data_1!K958/60,online_course_student_data_1!K958)</f>
        <v>1</v>
      </c>
      <c r="L958" s="4" t="s">
        <v>32</v>
      </c>
      <c r="M958" s="25" t="str">
        <f>IF(ISBLANK(online_course_student_data_1!M958),AVERAGE(1,5),IF(online_course_student_data_1!M958&gt;5,"5",online_course_student_data_1!M958))</f>
        <v>5</v>
      </c>
      <c r="N958" s="5">
        <f>LEN(online_course_student_data_1!N958)-LEN(SUBSTITUTE(online_course_student_data_1!N958,",",""))+1</f>
        <v>2</v>
      </c>
      <c r="O958" s="5" t="str" cm="1">
        <f t="array" ref="O958">_xlfn.IFS(OR(ISBLANK(online_course_student_data_1!F958),online_course_student_data_1!F958=0),"Unknown",AND(online_course_student_data_1!F958&gt;=18,online_course_student_data_1!F958&lt;=22),"Student",AND(online_course_student_data_1!F958&gt;=23,online_course_student_data_1!F958&lt;=30),"Early Career",AND(online_course_student_data_1!F958&gt;=31,online_course_student_data_1!F958&lt;=40),"Mid Career",online_course_student_data_1!F958&gt;=41,"Senior")</f>
        <v>Early Career</v>
      </c>
      <c r="P958" s="5" t="str" cm="1">
        <f t="array" ref="P958">_xlfn.IFS(AND((J958*100)+K958&gt;0,(J958*100)+K958&lt;=5),"Low",AND((J958*100)+K958&gt;5,(J958*100)+K958&lt;=15),"Medium",(J958*100)+K958&gt;15,"High")</f>
        <v>High</v>
      </c>
      <c r="Q958" s="24"/>
    </row>
    <row r="959" spans="1:17" x14ac:dyDescent="0.25">
      <c r="A959" s="4" t="s">
        <v>4051</v>
      </c>
      <c r="B959" s="5" t="str">
        <f>TRIM(PROPER(online_course_student_data_1!$B959))</f>
        <v>Susan Gregory</v>
      </c>
      <c r="C959" s="4" t="str">
        <f>TRIM(CLEAN(online_course_student_data_1!$C959))</f>
        <v>russellandrew@yahoo.com</v>
      </c>
      <c r="D959" s="5" t="str">
        <f>IF(LEFT(online_course_student_data_1!$D959,1)="F","Female","Male")</f>
        <v>Female</v>
      </c>
      <c r="E959" s="4" t="str">
        <f>IF(online_course_student_data_1!$E959="us","USA",IF(online_course_student_data_1!$E959="IN","INDIA",UPPER(online_course_student_data_1!$E959)))</f>
        <v>INDIA</v>
      </c>
      <c r="F959" s="13">
        <f>IF(OR(ISBLANK(online_course_student_data_1!F959),online_course_student_data_1!F959=0),ROUND(AVERAGE(online_course_student_data_1!F$2:F$1201),0),online_course_student_data_1!F959)</f>
        <v>16</v>
      </c>
      <c r="G959" s="10">
        <v>44946</v>
      </c>
      <c r="H959" s="5" t="str">
        <f>TRIM(online_course_student_data_1!H959)</f>
        <v>SEO Fundamentals</v>
      </c>
      <c r="I959" s="5" t="str">
        <f>PROPER(TRIM(online_course_student_data_1!I959))</f>
        <v>Marketing</v>
      </c>
      <c r="J959" s="22">
        <f>IF(online_course_student_data_1!J959&gt;100%,online_course_student_data_1!J959/100,online_course_student_data_1!J959)</f>
        <v>0.81</v>
      </c>
      <c r="K959" s="11">
        <f>IF(online_course_student_data_1!K959&gt;2,online_course_student_data_1!K959/60,online_course_student_data_1!K959)</f>
        <v>2</v>
      </c>
      <c r="L959" s="4" t="s">
        <v>32</v>
      </c>
      <c r="M959" s="25">
        <f>IF(ISBLANK(online_course_student_data_1!M959),AVERAGE(1,5),IF(online_course_student_data_1!M959&gt;5,"5",online_course_student_data_1!M959))</f>
        <v>1</v>
      </c>
      <c r="N959" s="5">
        <f>LEN(online_course_student_data_1!N959)-LEN(SUBSTITUTE(online_course_student_data_1!N959,",",""))+1</f>
        <v>8</v>
      </c>
      <c r="O959" s="5" t="str" cm="1">
        <f t="array" ref="O959">_xlfn.IFS(OR(ISBLANK(online_course_student_data_1!F959),online_course_student_data_1!F959=0),"Unknown",AND(online_course_student_data_1!F959&gt;=18,online_course_student_data_1!F959&lt;=22),"Student",AND(online_course_student_data_1!F959&gt;=23,online_course_student_data_1!F959&lt;=30),"Early Career",AND(online_course_student_data_1!F959&gt;=31,online_course_student_data_1!F959&lt;=40),"Mid Career",online_course_student_data_1!F959&gt;=41,"Senior")</f>
        <v>Unknown</v>
      </c>
      <c r="P959" s="5" t="str" cm="1">
        <f t="array" ref="P959">_xlfn.IFS(AND((J959*100)+K959&gt;0,(J959*100)+K959&lt;=5),"Low",AND((J959*100)+K959&gt;5,(J959*100)+K959&lt;=15),"Medium",(J959*100)+K959&gt;15,"High")</f>
        <v>High</v>
      </c>
      <c r="Q959" s="24"/>
    </row>
    <row r="960" spans="1:17" x14ac:dyDescent="0.25">
      <c r="A960" s="4" t="s">
        <v>4056</v>
      </c>
      <c r="B960" s="5" t="str">
        <f>TRIM(PROPER(online_course_student_data_1!$B960))</f>
        <v>Vanessa Flores</v>
      </c>
      <c r="C960" s="4" t="str">
        <f>TRIM(CLEAN(online_course_student_data_1!$C960))</f>
        <v>andrewnguyen@carr.org</v>
      </c>
      <c r="D960" s="5" t="str">
        <f>IF(LEFT(online_course_student_data_1!$D960,1)="F","Female","Male")</f>
        <v>Male</v>
      </c>
      <c r="E960" s="4" t="str">
        <f>IF(online_course_student_data_1!$E960="us","USA",IF(online_course_student_data_1!$E960="IN","INDIA",UPPER(online_course_student_data_1!$E960)))</f>
        <v>INDIA</v>
      </c>
      <c r="F960" s="13">
        <f>IF(OR(ISBLANK(online_course_student_data_1!F960),online_course_student_data_1!F960=0),ROUND(AVERAGE(online_course_student_data_1!F$2:F$1201),0),online_course_student_data_1!F960)</f>
        <v>20</v>
      </c>
      <c r="G960" s="10">
        <v>45678</v>
      </c>
      <c r="H960" s="5" t="str">
        <f>TRIM(online_course_student_data_1!H960)</f>
        <v>SEO Fundamentals</v>
      </c>
      <c r="I960" s="5" t="str">
        <f>PROPER(TRIM(online_course_student_data_1!I960))</f>
        <v>Marketing</v>
      </c>
      <c r="J960" s="22">
        <f>IF(online_course_student_data_1!J960&gt;100%,online_course_student_data_1!J960/100,online_course_student_data_1!J960)</f>
        <v>0.55000000000000004</v>
      </c>
      <c r="K960" s="11">
        <f>IF(online_course_student_data_1!K960&gt;2,online_course_student_data_1!K960/60,online_course_student_data_1!K960)</f>
        <v>1.5</v>
      </c>
      <c r="L960" s="4" t="s">
        <v>32</v>
      </c>
      <c r="M960" s="25" t="str">
        <f>IF(ISBLANK(online_course_student_data_1!M960),AVERAGE(1,5),IF(online_course_student_data_1!M960&gt;5,"5",online_course_student_data_1!M960))</f>
        <v>5</v>
      </c>
      <c r="N960" s="5">
        <f>LEN(online_course_student_data_1!N960)-LEN(SUBSTITUTE(online_course_student_data_1!N960,",",""))+1</f>
        <v>4</v>
      </c>
      <c r="O960" s="5" t="str" cm="1">
        <f t="array" ref="O960">_xlfn.IFS(OR(ISBLANK(online_course_student_data_1!F960),online_course_student_data_1!F960=0),"Unknown",AND(online_course_student_data_1!F960&gt;=18,online_course_student_data_1!F960&lt;=22),"Student",AND(online_course_student_data_1!F960&gt;=23,online_course_student_data_1!F960&lt;=30),"Early Career",AND(online_course_student_data_1!F960&gt;=31,online_course_student_data_1!F960&lt;=40),"Mid Career",online_course_student_data_1!F960&gt;=41,"Senior")</f>
        <v>Student</v>
      </c>
      <c r="P960" s="5" t="str" cm="1">
        <f t="array" ref="P960">_xlfn.IFS(AND((J960*100)+K960&gt;0,(J960*100)+K960&lt;=5),"Low",AND((J960*100)+K960&gt;5,(J960*100)+K960&lt;=15),"Medium",(J960*100)+K960&gt;15,"High")</f>
        <v>High</v>
      </c>
      <c r="Q960" s="24"/>
    </row>
    <row r="961" spans="1:17" x14ac:dyDescent="0.25">
      <c r="A961" s="4" t="s">
        <v>4061</v>
      </c>
      <c r="B961" s="5" t="str">
        <f>TRIM(PROPER(online_course_student_data_1!$B961))</f>
        <v>James Spears</v>
      </c>
      <c r="C961" s="4" t="str">
        <f>TRIM(CLEAN(online_course_student_data_1!$C961))</f>
        <v>matthew57@murray.info</v>
      </c>
      <c r="D961" s="5" t="str">
        <f>IF(LEFT(online_course_student_data_1!$D961,1)="F","Female","Male")</f>
        <v>Male</v>
      </c>
      <c r="E961" s="4" t="str">
        <f>IF(online_course_student_data_1!$E961="us","USA",IF(online_course_student_data_1!$E961="IN","INDIA",UPPER(online_course_student_data_1!$E961)))</f>
        <v>GERMANY</v>
      </c>
      <c r="F961" s="13">
        <f>IF(OR(ISBLANK(online_course_student_data_1!F961),online_course_student_data_1!F961=0),ROUND(AVERAGE(online_course_student_data_1!F$2:F$1201),0),online_course_student_data_1!F961)</f>
        <v>16</v>
      </c>
      <c r="G961" s="10">
        <v>45373</v>
      </c>
      <c r="H961" s="5" t="str">
        <f>TRIM(online_course_student_data_1!H961)</f>
        <v>Adobe Illustrator Mastery</v>
      </c>
      <c r="I961" s="5" t="str">
        <f>PROPER(TRIM(online_course_student_data_1!I961))</f>
        <v>Design</v>
      </c>
      <c r="J961" s="22">
        <f>IF(online_course_student_data_1!J961&gt;100%,online_course_student_data_1!J961/100,online_course_student_data_1!J961)</f>
        <v>0.37</v>
      </c>
      <c r="K961" s="11">
        <f>IF(online_course_student_data_1!K961&gt;2,online_course_student_data_1!K961/60,online_course_student_data_1!K961)</f>
        <v>1.5</v>
      </c>
      <c r="L961" s="4" t="s">
        <v>39</v>
      </c>
      <c r="M961" s="25">
        <f>IF(ISBLANK(online_course_student_data_1!M961),AVERAGE(1,5),IF(online_course_student_data_1!M961&gt;5,"5",online_course_student_data_1!M961))</f>
        <v>1</v>
      </c>
      <c r="N961" s="5">
        <f>LEN(online_course_student_data_1!N961)-LEN(SUBSTITUTE(online_course_student_data_1!N961,",",""))+1</f>
        <v>7</v>
      </c>
      <c r="O961" s="5" t="str" cm="1">
        <f t="array" ref="O961">_xlfn.IFS(OR(ISBLANK(online_course_student_data_1!F961),online_course_student_data_1!F961=0),"Unknown",AND(online_course_student_data_1!F961&gt;=18,online_course_student_data_1!F961&lt;=22),"Student",AND(online_course_student_data_1!F961&gt;=23,online_course_student_data_1!F961&lt;=30),"Early Career",AND(online_course_student_data_1!F961&gt;=31,online_course_student_data_1!F961&lt;=40),"Mid Career",online_course_student_data_1!F961&gt;=41,"Senior")</f>
        <v>Unknown</v>
      </c>
      <c r="P961" s="5" t="str" cm="1">
        <f t="array" ref="P961">_xlfn.IFS(AND((J961*100)+K961&gt;0,(J961*100)+K961&lt;=5),"Low",AND((J961*100)+K961&gt;5,(J961*100)+K961&lt;=15),"Medium",(J961*100)+K961&gt;15,"High")</f>
        <v>High</v>
      </c>
      <c r="Q961" s="24"/>
    </row>
    <row r="962" spans="1:17" x14ac:dyDescent="0.25">
      <c r="A962" s="4" t="s">
        <v>4064</v>
      </c>
      <c r="B962" s="5" t="str">
        <f>TRIM(PROPER(online_course_student_data_1!$B962))</f>
        <v>Jamie Guerrero</v>
      </c>
      <c r="C962" s="4" t="str">
        <f>TRIM(CLEAN(online_course_student_data_1!$C962))</f>
        <v>whoffman@clark.com</v>
      </c>
      <c r="D962" s="5" t="str">
        <f>IF(LEFT(online_course_student_data_1!$D962,1)="F","Female","Male")</f>
        <v>Female</v>
      </c>
      <c r="E962" s="4" t="str">
        <f>IF(online_course_student_data_1!$E962="us","USA",IF(online_course_student_data_1!$E962="IN","INDIA",UPPER(online_course_student_data_1!$E962)))</f>
        <v>UK</v>
      </c>
      <c r="F962" s="13">
        <f>IF(OR(ISBLANK(online_course_student_data_1!F962),online_course_student_data_1!F962=0),ROUND(AVERAGE(online_course_student_data_1!F$2:F$1201),0),online_course_student_data_1!F962)</f>
        <v>24</v>
      </c>
      <c r="G962" s="10">
        <v>44985</v>
      </c>
      <c r="H962" s="5" t="str">
        <f>TRIM(online_course_student_data_1!H962)</f>
        <v>Social Media Strategy</v>
      </c>
      <c r="I962" s="5" t="str">
        <f>PROPER(TRIM(online_course_student_data_1!I962))</f>
        <v>Marketing</v>
      </c>
      <c r="J962" s="22">
        <f>IF(online_course_student_data_1!J962&gt;100%,online_course_student_data_1!J962/100,online_course_student_data_1!J962)</f>
        <v>0.85</v>
      </c>
      <c r="K962" s="11">
        <f>IF(online_course_student_data_1!K962&gt;2,online_course_student_data_1!K962/60,online_course_student_data_1!K962)</f>
        <v>0.75</v>
      </c>
      <c r="L962" s="4" t="s">
        <v>39</v>
      </c>
      <c r="M962" s="25">
        <f>IF(ISBLANK(online_course_student_data_1!M962),AVERAGE(1,5),IF(online_course_student_data_1!M962&gt;5,"5",online_course_student_data_1!M962))</f>
        <v>2</v>
      </c>
      <c r="N962" s="5">
        <f>LEN(online_course_student_data_1!N962)-LEN(SUBSTITUTE(online_course_student_data_1!N962,",",""))+1</f>
        <v>6</v>
      </c>
      <c r="O962" s="5" t="str" cm="1">
        <f t="array" ref="O962">_xlfn.IFS(OR(ISBLANK(online_course_student_data_1!F962),online_course_student_data_1!F962=0),"Unknown",AND(online_course_student_data_1!F962&gt;=18,online_course_student_data_1!F962&lt;=22),"Student",AND(online_course_student_data_1!F962&gt;=23,online_course_student_data_1!F962&lt;=30),"Early Career",AND(online_course_student_data_1!F962&gt;=31,online_course_student_data_1!F962&lt;=40),"Mid Career",online_course_student_data_1!F962&gt;=41,"Senior")</f>
        <v>Early Career</v>
      </c>
      <c r="P962" s="5" t="str" cm="1">
        <f t="array" ref="P962">_xlfn.IFS(AND((J962*100)+K962&gt;0,(J962*100)+K962&lt;=5),"Low",AND((J962*100)+K962&gt;5,(J962*100)+K962&lt;=15),"Medium",(J962*100)+K962&gt;15,"High")</f>
        <v>High</v>
      </c>
      <c r="Q962" s="24"/>
    </row>
    <row r="963" spans="1:17" x14ac:dyDescent="0.25">
      <c r="A963" s="4" t="s">
        <v>4068</v>
      </c>
      <c r="B963" s="5" t="str">
        <f>TRIM(PROPER(online_course_student_data_1!$B963))</f>
        <v>Alyssa Weber</v>
      </c>
      <c r="C963" s="4" t="str">
        <f>TRIM(CLEAN(online_course_student_data_1!$C963))</f>
        <v>annette60@hawkins-henry.com</v>
      </c>
      <c r="D963" s="5" t="str">
        <f>IF(LEFT(online_course_student_data_1!$D963,1)="F","Female","Male")</f>
        <v>Female</v>
      </c>
      <c r="E963" s="4" t="str">
        <f>IF(online_course_student_data_1!$E963="us","USA",IF(online_course_student_data_1!$E963="IN","INDIA",UPPER(online_course_student_data_1!$E963)))</f>
        <v>GERMANY</v>
      </c>
      <c r="F963" s="13">
        <f>IF(OR(ISBLANK(online_course_student_data_1!F963),online_course_student_data_1!F963=0),ROUND(AVERAGE(online_course_student_data_1!F$2:F$1201),0),online_course_student_data_1!F963)</f>
        <v>27</v>
      </c>
      <c r="G963" s="10">
        <v>45130</v>
      </c>
      <c r="H963" s="5" t="str">
        <f>TRIM(online_course_student_data_1!H963)</f>
        <v>Python for Data Science</v>
      </c>
      <c r="I963" s="5" t="str">
        <f>PROPER(TRIM(online_course_student_data_1!I963))</f>
        <v>Data Science</v>
      </c>
      <c r="J963" s="22">
        <f>IF(online_course_student_data_1!J963&gt;100%,online_course_student_data_1!J963/100,online_course_student_data_1!J963)</f>
        <v>0.08</v>
      </c>
      <c r="K963" s="11">
        <f>IF(online_course_student_data_1!K963&gt;2,online_course_student_data_1!K963/60,online_course_student_data_1!K963)</f>
        <v>1.5</v>
      </c>
      <c r="L963" s="4" t="s">
        <v>32</v>
      </c>
      <c r="M963" s="25">
        <f>IF(ISBLANK(online_course_student_data_1!M963),AVERAGE(1,5),IF(online_course_student_data_1!M963&gt;5,"5",online_course_student_data_1!M963))</f>
        <v>3</v>
      </c>
      <c r="N963" s="5">
        <f>LEN(online_course_student_data_1!N963)-LEN(SUBSTITUTE(online_course_student_data_1!N963,",",""))+1</f>
        <v>1</v>
      </c>
      <c r="O963" s="5" t="str" cm="1">
        <f t="array" ref="O963">_xlfn.IFS(OR(ISBLANK(online_course_student_data_1!F963),online_course_student_data_1!F963=0),"Unknown",AND(online_course_student_data_1!F963&gt;=18,online_course_student_data_1!F963&lt;=22),"Student",AND(online_course_student_data_1!F963&gt;=23,online_course_student_data_1!F963&lt;=30),"Early Career",AND(online_course_student_data_1!F963&gt;=31,online_course_student_data_1!F963&lt;=40),"Mid Career",online_course_student_data_1!F963&gt;=41,"Senior")</f>
        <v>Early Career</v>
      </c>
      <c r="P963" s="5" t="str" cm="1">
        <f t="array" ref="P963">_xlfn.IFS(AND((J963*100)+K963&gt;0,(J963*100)+K963&lt;=5),"Low",AND((J963*100)+K963&gt;5,(J963*100)+K963&lt;=15),"Medium",(J963*100)+K963&gt;15,"High")</f>
        <v>Medium</v>
      </c>
      <c r="Q963" s="24"/>
    </row>
    <row r="964" spans="1:17" x14ac:dyDescent="0.25">
      <c r="A964" s="4" t="s">
        <v>4071</v>
      </c>
      <c r="B964" s="5" t="str">
        <f>TRIM(PROPER(online_course_student_data_1!$B964))</f>
        <v>Sarah Davis</v>
      </c>
      <c r="C964" s="4" t="str">
        <f>TRIM(CLEAN(online_course_student_data_1!$C964))</f>
        <v>victoriaduncan@hancock.biz</v>
      </c>
      <c r="D964" s="5" t="str">
        <f>IF(LEFT(online_course_student_data_1!$D964,1)="F","Female","Male")</f>
        <v>Female</v>
      </c>
      <c r="E964" s="4" t="str">
        <f>IF(online_course_student_data_1!$E964="us","USA",IF(online_course_student_data_1!$E964="IN","INDIA",UPPER(online_course_student_data_1!$E964)))</f>
        <v>GERMANY</v>
      </c>
      <c r="F964" s="13">
        <f>IF(OR(ISBLANK(online_course_student_data_1!F964),online_course_student_data_1!F964=0),ROUND(AVERAGE(online_course_student_data_1!F$2:F$1201),0),online_course_student_data_1!F964)</f>
        <v>30</v>
      </c>
      <c r="G964" s="10">
        <v>45210</v>
      </c>
      <c r="H964" s="5" t="str">
        <f>TRIM(online_course_student_data_1!H964)</f>
        <v>HTML &amp; CSS Basics</v>
      </c>
      <c r="I964" s="5" t="str">
        <f>PROPER(TRIM(online_course_student_data_1!I964))</f>
        <v>Web Development</v>
      </c>
      <c r="J964" s="22">
        <f>IF(online_course_student_data_1!J964&gt;100%,online_course_student_data_1!J964/100,online_course_student_data_1!J964)</f>
        <v>0.56000000000000005</v>
      </c>
      <c r="K964" s="11">
        <f>IF(online_course_student_data_1!K964&gt;2,online_course_student_data_1!K964/60,online_course_student_data_1!K964)</f>
        <v>1.5</v>
      </c>
      <c r="L964" s="4" t="s">
        <v>39</v>
      </c>
      <c r="M964" s="25">
        <f>IF(ISBLANK(online_course_student_data_1!M964),AVERAGE(1,5),IF(online_course_student_data_1!M964&gt;5,"5",online_course_student_data_1!M964))</f>
        <v>1</v>
      </c>
      <c r="N964" s="5">
        <f>LEN(online_course_student_data_1!N964)-LEN(SUBSTITUTE(online_course_student_data_1!N964,",",""))+1</f>
        <v>6</v>
      </c>
      <c r="O964" s="5" t="str" cm="1">
        <f t="array" ref="O964">_xlfn.IFS(OR(ISBLANK(online_course_student_data_1!F964),online_course_student_data_1!F964=0),"Unknown",AND(online_course_student_data_1!F964&gt;=18,online_course_student_data_1!F964&lt;=22),"Student",AND(online_course_student_data_1!F964&gt;=23,online_course_student_data_1!F964&lt;=30),"Early Career",AND(online_course_student_data_1!F964&gt;=31,online_course_student_data_1!F964&lt;=40),"Mid Career",online_course_student_data_1!F964&gt;=41,"Senior")</f>
        <v>Early Career</v>
      </c>
      <c r="P964" s="5" t="str" cm="1">
        <f t="array" ref="P964">_xlfn.IFS(AND((J964*100)+K964&gt;0,(J964*100)+K964&lt;=5),"Low",AND((J964*100)+K964&gt;5,(J964*100)+K964&lt;=15),"Medium",(J964*100)+K964&gt;15,"High")</f>
        <v>High</v>
      </c>
      <c r="Q964" s="24"/>
    </row>
    <row r="965" spans="1:17" x14ac:dyDescent="0.25">
      <c r="A965" s="4" t="s">
        <v>4075</v>
      </c>
      <c r="B965" s="5" t="str">
        <f>TRIM(PROPER(online_course_student_data_1!$B965))</f>
        <v>Kyle Flores</v>
      </c>
      <c r="C965" s="4" t="str">
        <f>TRIM(CLEAN(online_course_student_data_1!$C965))</f>
        <v>beckgloria@hotmail.com</v>
      </c>
      <c r="D965" s="5" t="str">
        <f>IF(LEFT(online_course_student_data_1!$D965,1)="F","Female","Male")</f>
        <v>Female</v>
      </c>
      <c r="E965" s="4" t="str">
        <f>IF(online_course_student_data_1!$E965="us","USA",IF(online_course_student_data_1!$E965="IN","INDIA",UPPER(online_course_student_data_1!$E965)))</f>
        <v>UK</v>
      </c>
      <c r="F965" s="13">
        <f>IF(OR(ISBLANK(online_course_student_data_1!F965),online_course_student_data_1!F965=0),ROUND(AVERAGE(online_course_student_data_1!F$2:F$1201),0),online_course_student_data_1!F965)</f>
        <v>42</v>
      </c>
      <c r="G965" s="10">
        <v>45512</v>
      </c>
      <c r="H965" s="5" t="str">
        <f>TRIM(online_course_student_data_1!H965)</f>
        <v>HTML &amp; CSS Basics</v>
      </c>
      <c r="I965" s="5" t="str">
        <f>PROPER(TRIM(online_course_student_data_1!I965))</f>
        <v>Web Development</v>
      </c>
      <c r="J965" s="22">
        <f>IF(online_course_student_data_1!J965&gt;100%,online_course_student_data_1!J965/100,online_course_student_data_1!J965)</f>
        <v>0.11</v>
      </c>
      <c r="K965" s="11">
        <f>IF(online_course_student_data_1!K965&gt;2,online_course_student_data_1!K965/60,online_course_student_data_1!K965)</f>
        <v>0.75</v>
      </c>
      <c r="L965" s="4" t="s">
        <v>39</v>
      </c>
      <c r="M965" s="25">
        <f>IF(ISBLANK(online_course_student_data_1!M965),AVERAGE(1,5),IF(online_course_student_data_1!M965&gt;5,"5",online_course_student_data_1!M965))</f>
        <v>2</v>
      </c>
      <c r="N965" s="5">
        <f>LEN(online_course_student_data_1!N965)-LEN(SUBSTITUTE(online_course_student_data_1!N965,",",""))+1</f>
        <v>7</v>
      </c>
      <c r="O965" s="5" t="str" cm="1">
        <f t="array" ref="O965">_xlfn.IFS(OR(ISBLANK(online_course_student_data_1!F965),online_course_student_data_1!F965=0),"Unknown",AND(online_course_student_data_1!F965&gt;=18,online_course_student_data_1!F965&lt;=22),"Student",AND(online_course_student_data_1!F965&gt;=23,online_course_student_data_1!F965&lt;=30),"Early Career",AND(online_course_student_data_1!F965&gt;=31,online_course_student_data_1!F965&lt;=40),"Mid Career",online_course_student_data_1!F965&gt;=41,"Senior")</f>
        <v>Senior</v>
      </c>
      <c r="P965" s="5" t="str" cm="1">
        <f t="array" ref="P965">_xlfn.IFS(AND((J965*100)+K965&gt;0,(J965*100)+K965&lt;=5),"Low",AND((J965*100)+K965&gt;5,(J965*100)+K965&lt;=15),"Medium",(J965*100)+K965&gt;15,"High")</f>
        <v>Medium</v>
      </c>
      <c r="Q965" s="24"/>
    </row>
    <row r="966" spans="1:17" x14ac:dyDescent="0.25">
      <c r="A966" s="4" t="s">
        <v>4079</v>
      </c>
      <c r="B966" s="5" t="str">
        <f>TRIM(PROPER(online_course_student_data_1!$B966))</f>
        <v>Scott Simpson</v>
      </c>
      <c r="C966" s="4" t="str">
        <f>TRIM(CLEAN(online_course_student_data_1!$C966))</f>
        <v>margaret72@gmail.com</v>
      </c>
      <c r="D966" s="5" t="str">
        <f>IF(LEFT(online_course_student_data_1!$D966,1)="F","Female","Male")</f>
        <v>Female</v>
      </c>
      <c r="E966" s="4" t="str">
        <f>IF(online_course_student_data_1!$E966="us","USA",IF(online_course_student_data_1!$E966="IN","INDIA",UPPER(online_course_student_data_1!$E966)))</f>
        <v>UK</v>
      </c>
      <c r="F966" s="13">
        <f>IF(OR(ISBLANK(online_course_student_data_1!F966),online_course_student_data_1!F966=0),ROUND(AVERAGE(online_course_student_data_1!F$2:F$1201),0),online_course_student_data_1!F966)</f>
        <v>18</v>
      </c>
      <c r="G966" s="10">
        <v>45646</v>
      </c>
      <c r="H966" s="5" t="str">
        <f>TRIM(online_course_student_data_1!H966)</f>
        <v>SEO Fundamentals</v>
      </c>
      <c r="I966" s="5" t="str">
        <f>PROPER(TRIM(online_course_student_data_1!I966))</f>
        <v>Marketing</v>
      </c>
      <c r="J966" s="22">
        <f>IF(online_course_student_data_1!J966&gt;100%,online_course_student_data_1!J966/100,online_course_student_data_1!J966)</f>
        <v>0.11</v>
      </c>
      <c r="K966" s="11">
        <f>IF(online_course_student_data_1!K966&gt;2,online_course_student_data_1!K966/60,online_course_student_data_1!K966)</f>
        <v>2</v>
      </c>
      <c r="L966" s="4" t="s">
        <v>39</v>
      </c>
      <c r="M966" s="25" t="str">
        <f>IF(ISBLANK(online_course_student_data_1!M966),AVERAGE(1,5),IF(online_course_student_data_1!M966&gt;5,"5",online_course_student_data_1!M966))</f>
        <v>5</v>
      </c>
      <c r="N966" s="5">
        <f>LEN(online_course_student_data_1!N966)-LEN(SUBSTITUTE(online_course_student_data_1!N966,",",""))+1</f>
        <v>6</v>
      </c>
      <c r="O966" s="5" t="str" cm="1">
        <f t="array" ref="O966">_xlfn.IFS(OR(ISBLANK(online_course_student_data_1!F966),online_course_student_data_1!F966=0),"Unknown",AND(online_course_student_data_1!F966&gt;=18,online_course_student_data_1!F966&lt;=22),"Student",AND(online_course_student_data_1!F966&gt;=23,online_course_student_data_1!F966&lt;=30),"Early Career",AND(online_course_student_data_1!F966&gt;=31,online_course_student_data_1!F966&lt;=40),"Mid Career",online_course_student_data_1!F966&gt;=41,"Senior")</f>
        <v>Student</v>
      </c>
      <c r="P966" s="5" t="str" cm="1">
        <f t="array" ref="P966">_xlfn.IFS(AND((J966*100)+K966&gt;0,(J966*100)+K966&lt;=5),"Low",AND((J966*100)+K966&gt;5,(J966*100)+K966&lt;=15),"Medium",(J966*100)+K966&gt;15,"High")</f>
        <v>Medium</v>
      </c>
      <c r="Q966" s="24"/>
    </row>
    <row r="967" spans="1:17" x14ac:dyDescent="0.25">
      <c r="A967" s="4" t="s">
        <v>4084</v>
      </c>
      <c r="B967" s="5" t="str">
        <f>TRIM(PROPER(online_course_student_data_1!$B967))</f>
        <v>John Jackson</v>
      </c>
      <c r="C967" s="4" t="str">
        <f>TRIM(CLEAN(online_course_student_data_1!$C967))</f>
        <v>acarpenter@jenkins-fields.org</v>
      </c>
      <c r="D967" s="5" t="str">
        <f>IF(LEFT(online_course_student_data_1!$D967,1)="F","Female","Male")</f>
        <v>Female</v>
      </c>
      <c r="E967" s="4" t="str">
        <f>IF(online_course_student_data_1!$E967="us","USA",IF(online_course_student_data_1!$E967="IN","INDIA",UPPER(online_course_student_data_1!$E967)))</f>
        <v>USA</v>
      </c>
      <c r="F967" s="13">
        <f>IF(OR(ISBLANK(online_course_student_data_1!F967),online_course_student_data_1!F967=0),ROUND(AVERAGE(online_course_student_data_1!F$2:F$1201),0),online_course_student_data_1!F967)</f>
        <v>16</v>
      </c>
      <c r="G967" s="10">
        <v>45279</v>
      </c>
      <c r="H967" s="5" t="str">
        <f>TRIM(online_course_student_data_1!H967)</f>
        <v>Graphic Design Basics</v>
      </c>
      <c r="I967" s="5" t="str">
        <f>PROPER(TRIM(online_course_student_data_1!I967))</f>
        <v>Design</v>
      </c>
      <c r="J967" s="22">
        <f>IF(online_course_student_data_1!J967&gt;100%,online_course_student_data_1!J967/100,online_course_student_data_1!J967)</f>
        <v>0.08</v>
      </c>
      <c r="K967" s="11">
        <f>IF(online_course_student_data_1!K967&gt;2,online_course_student_data_1!K967/60,online_course_student_data_1!K967)</f>
        <v>2</v>
      </c>
      <c r="L967" s="4" t="s">
        <v>39</v>
      </c>
      <c r="M967" s="25">
        <f>IF(ISBLANK(online_course_student_data_1!M967),AVERAGE(1,5),IF(online_course_student_data_1!M967&gt;5,"5",online_course_student_data_1!M967))</f>
        <v>4</v>
      </c>
      <c r="N967" s="5">
        <f>LEN(online_course_student_data_1!N967)-LEN(SUBSTITUTE(online_course_student_data_1!N967,",",""))+1</f>
        <v>6</v>
      </c>
      <c r="O967" s="5" t="str" cm="1">
        <f t="array" ref="O967">_xlfn.IFS(OR(ISBLANK(online_course_student_data_1!F967),online_course_student_data_1!F967=0),"Unknown",AND(online_course_student_data_1!F967&gt;=18,online_course_student_data_1!F967&lt;=22),"Student",AND(online_course_student_data_1!F967&gt;=23,online_course_student_data_1!F967&lt;=30),"Early Career",AND(online_course_student_data_1!F967&gt;=31,online_course_student_data_1!F967&lt;=40),"Mid Career",online_course_student_data_1!F967&gt;=41,"Senior")</f>
        <v>Unknown</v>
      </c>
      <c r="P967" s="5" t="str" cm="1">
        <f t="array" ref="P967">_xlfn.IFS(AND((J967*100)+K967&gt;0,(J967*100)+K967&lt;=5),"Low",AND((J967*100)+K967&gt;5,(J967*100)+K967&lt;=15),"Medium",(J967*100)+K967&gt;15,"High")</f>
        <v>Medium</v>
      </c>
      <c r="Q967" s="24"/>
    </row>
    <row r="968" spans="1:17" x14ac:dyDescent="0.25">
      <c r="A968" s="4" t="s">
        <v>4089</v>
      </c>
      <c r="B968" s="5" t="str">
        <f>TRIM(PROPER(online_course_student_data_1!$B968))</f>
        <v>Ms. Monique Dougherty Md</v>
      </c>
      <c r="C968" s="4" t="str">
        <f>TRIM(CLEAN(online_course_student_data_1!$C968))</f>
        <v>ashleykennedy@crane.org</v>
      </c>
      <c r="D968" s="5" t="str">
        <f>IF(LEFT(online_course_student_data_1!$D968,1)="F","Female","Male")</f>
        <v>Male</v>
      </c>
      <c r="E968" s="4" t="str">
        <f>IF(online_course_student_data_1!$E968="us","USA",IF(online_course_student_data_1!$E968="IN","INDIA",UPPER(online_course_student_data_1!$E968)))</f>
        <v>UK</v>
      </c>
      <c r="F968" s="13">
        <f>IF(OR(ISBLANK(online_course_student_data_1!F968),online_course_student_data_1!F968=0),ROUND(AVERAGE(online_course_student_data_1!F$2:F$1201),0),online_course_student_data_1!F968)</f>
        <v>16</v>
      </c>
      <c r="G968" s="10">
        <v>45006</v>
      </c>
      <c r="H968" s="5" t="str">
        <f>TRIM(online_course_student_data_1!H968)</f>
        <v>Machine Learning A-Z</v>
      </c>
      <c r="I968" s="5" t="str">
        <f>PROPER(TRIM(online_course_student_data_1!I968))</f>
        <v>Data Science</v>
      </c>
      <c r="J968" s="22">
        <f>IF(online_course_student_data_1!J968&gt;100%,online_course_student_data_1!J968/100,online_course_student_data_1!J968)</f>
        <v>0.31</v>
      </c>
      <c r="K968" s="11">
        <f>IF(online_course_student_data_1!K968&gt;2,online_course_student_data_1!K968/60,online_course_student_data_1!K968)</f>
        <v>1.5</v>
      </c>
      <c r="L968" s="4" t="s">
        <v>32</v>
      </c>
      <c r="M968" s="25">
        <f>IF(ISBLANK(online_course_student_data_1!M968),AVERAGE(1,5),IF(online_course_student_data_1!M968&gt;5,"5",online_course_student_data_1!M968))</f>
        <v>2</v>
      </c>
      <c r="N968" s="5">
        <f>LEN(online_course_student_data_1!N968)-LEN(SUBSTITUTE(online_course_student_data_1!N968,",",""))+1</f>
        <v>6</v>
      </c>
      <c r="O968" s="5" t="str" cm="1">
        <f t="array" ref="O968">_xlfn.IFS(OR(ISBLANK(online_course_student_data_1!F968),online_course_student_data_1!F968=0),"Unknown",AND(online_course_student_data_1!F968&gt;=18,online_course_student_data_1!F968&lt;=22),"Student",AND(online_course_student_data_1!F968&gt;=23,online_course_student_data_1!F968&lt;=30),"Early Career",AND(online_course_student_data_1!F968&gt;=31,online_course_student_data_1!F968&lt;=40),"Mid Career",online_course_student_data_1!F968&gt;=41,"Senior")</f>
        <v>Unknown</v>
      </c>
      <c r="P968" s="5" t="str" cm="1">
        <f t="array" ref="P968">_xlfn.IFS(AND((J968*100)+K968&gt;0,(J968*100)+K968&lt;=5),"Low",AND((J968*100)+K968&gt;5,(J968*100)+K968&lt;=15),"Medium",(J968*100)+K968&gt;15,"High")</f>
        <v>High</v>
      </c>
      <c r="Q968" s="24"/>
    </row>
    <row r="969" spans="1:17" x14ac:dyDescent="0.25">
      <c r="A969" s="4" t="s">
        <v>4093</v>
      </c>
      <c r="B969" s="5" t="str">
        <f>TRIM(PROPER(online_course_student_data_1!$B969))</f>
        <v>Thomas Ellis</v>
      </c>
      <c r="C969" s="4" t="str">
        <f>TRIM(CLEAN(online_course_student_data_1!$C969))</f>
        <v>thomasmarquez@morris.com</v>
      </c>
      <c r="D969" s="5" t="str">
        <f>IF(LEFT(online_course_student_data_1!$D969,1)="F","Female","Male")</f>
        <v>Male</v>
      </c>
      <c r="E969" s="4" t="str">
        <f>IF(online_course_student_data_1!$E969="us","USA",IF(online_course_student_data_1!$E969="IN","INDIA",UPPER(online_course_student_data_1!$E969)))</f>
        <v>UK</v>
      </c>
      <c r="F969" s="13">
        <f>IF(OR(ISBLANK(online_course_student_data_1!F969),online_course_student_data_1!F969=0),ROUND(AVERAGE(online_course_student_data_1!F$2:F$1201),0),online_course_student_data_1!F969)</f>
        <v>29</v>
      </c>
      <c r="G969" s="10">
        <v>45674</v>
      </c>
      <c r="H969" s="5" t="str">
        <f>TRIM(online_course_student_data_1!H969)</f>
        <v>Digital Marketing 101</v>
      </c>
      <c r="I969" s="5" t="str">
        <f>PROPER(TRIM(online_course_student_data_1!I969))</f>
        <v>Marketing</v>
      </c>
      <c r="J969" s="22">
        <f>IF(online_course_student_data_1!J969&gt;100%,online_course_student_data_1!J969/100,online_course_student_data_1!J969)</f>
        <v>0.2</v>
      </c>
      <c r="K969" s="11">
        <f>IF(online_course_student_data_1!K969&gt;2,online_course_student_data_1!K969/60,online_course_student_data_1!K969)</f>
        <v>2</v>
      </c>
      <c r="L969" s="4" t="s">
        <v>32</v>
      </c>
      <c r="M969" s="25">
        <f>IF(ISBLANK(online_course_student_data_1!M969),AVERAGE(1,5),IF(online_course_student_data_1!M969&gt;5,"5",online_course_student_data_1!M969))</f>
        <v>4</v>
      </c>
      <c r="N969" s="5">
        <f>LEN(online_course_student_data_1!N969)-LEN(SUBSTITUTE(online_course_student_data_1!N969,",",""))+1</f>
        <v>5</v>
      </c>
      <c r="O969" s="5" t="str" cm="1">
        <f t="array" ref="O969">_xlfn.IFS(OR(ISBLANK(online_course_student_data_1!F969),online_course_student_data_1!F969=0),"Unknown",AND(online_course_student_data_1!F969&gt;=18,online_course_student_data_1!F969&lt;=22),"Student",AND(online_course_student_data_1!F969&gt;=23,online_course_student_data_1!F969&lt;=30),"Early Career",AND(online_course_student_data_1!F969&gt;=31,online_course_student_data_1!F969&lt;=40),"Mid Career",online_course_student_data_1!F969&gt;=41,"Senior")</f>
        <v>Early Career</v>
      </c>
      <c r="P969" s="5" t="str" cm="1">
        <f t="array" ref="P969">_xlfn.IFS(AND((J969*100)+K969&gt;0,(J969*100)+K969&lt;=5),"Low",AND((J969*100)+K969&gt;5,(J969*100)+K969&lt;=15),"Medium",(J969*100)+K969&gt;15,"High")</f>
        <v>High</v>
      </c>
      <c r="Q969" s="24"/>
    </row>
    <row r="970" spans="1:17" x14ac:dyDescent="0.25">
      <c r="A970" s="4" t="s">
        <v>4098</v>
      </c>
      <c r="B970" s="5" t="str">
        <f>TRIM(PROPER(online_course_student_data_1!$B970))</f>
        <v>Larry Fritz</v>
      </c>
      <c r="C970" s="4" t="str">
        <f>TRIM(CLEAN(online_course_student_data_1!$C970))</f>
        <v>hporter@massey.com</v>
      </c>
      <c r="D970" s="5" t="str">
        <f>IF(LEFT(online_course_student_data_1!$D970,1)="F","Female","Male")</f>
        <v>Female</v>
      </c>
      <c r="E970" s="4" t="str">
        <f>IF(online_course_student_data_1!$E970="us","USA",IF(online_course_student_data_1!$E970="IN","INDIA",UPPER(online_course_student_data_1!$E970)))</f>
        <v>INDIA</v>
      </c>
      <c r="F970" s="13">
        <f>IF(OR(ISBLANK(online_course_student_data_1!F970),online_course_student_data_1!F970=0),ROUND(AVERAGE(online_course_student_data_1!F$2:F$1201),0),online_course_student_data_1!F970)</f>
        <v>33</v>
      </c>
      <c r="G970" s="10">
        <v>44705</v>
      </c>
      <c r="H970" s="5" t="str">
        <f>TRIM(online_course_student_data_1!H970)</f>
        <v>Graphic Design Basics</v>
      </c>
      <c r="I970" s="5" t="str">
        <f>PROPER(TRIM(online_course_student_data_1!I970))</f>
        <v>Design</v>
      </c>
      <c r="J970" s="22">
        <f>IF(online_course_student_data_1!J970&gt;100%,online_course_student_data_1!J970/100,online_course_student_data_1!J970)</f>
        <v>0.33</v>
      </c>
      <c r="K970" s="11">
        <f>IF(online_course_student_data_1!K970&gt;2,online_course_student_data_1!K970/60,online_course_student_data_1!K970)</f>
        <v>2</v>
      </c>
      <c r="L970" s="4" t="s">
        <v>39</v>
      </c>
      <c r="M970" s="25">
        <f>IF(ISBLANK(online_course_student_data_1!M970),AVERAGE(1,5),IF(online_course_student_data_1!M970&gt;5,"5",online_course_student_data_1!M970))</f>
        <v>5</v>
      </c>
      <c r="N970" s="5">
        <f>LEN(online_course_student_data_1!N970)-LEN(SUBSTITUTE(online_course_student_data_1!N970,",",""))+1</f>
        <v>5</v>
      </c>
      <c r="O970" s="5" t="str" cm="1">
        <f t="array" ref="O970">_xlfn.IFS(OR(ISBLANK(online_course_student_data_1!F970),online_course_student_data_1!F970=0),"Unknown",AND(online_course_student_data_1!F970&gt;=18,online_course_student_data_1!F970&lt;=22),"Student",AND(online_course_student_data_1!F970&gt;=23,online_course_student_data_1!F970&lt;=30),"Early Career",AND(online_course_student_data_1!F970&gt;=31,online_course_student_data_1!F970&lt;=40),"Mid Career",online_course_student_data_1!F970&gt;=41,"Senior")</f>
        <v>Mid Career</v>
      </c>
      <c r="P970" s="5" t="str" cm="1">
        <f t="array" ref="P970">_xlfn.IFS(AND((J970*100)+K970&gt;0,(J970*100)+K970&lt;=5),"Low",AND((J970*100)+K970&gt;5,(J970*100)+K970&lt;=15),"Medium",(J970*100)+K970&gt;15,"High")</f>
        <v>High</v>
      </c>
      <c r="Q970" s="24"/>
    </row>
    <row r="971" spans="1:17" x14ac:dyDescent="0.25">
      <c r="A971" s="4" t="s">
        <v>4103</v>
      </c>
      <c r="B971" s="5" t="str">
        <f>TRIM(PROPER(online_course_student_data_1!$B971))</f>
        <v>Melanie Russell</v>
      </c>
      <c r="C971" s="4" t="str">
        <f>TRIM(CLEAN(online_course_student_data_1!$C971))</f>
        <v>ajones@yahoo.com</v>
      </c>
      <c r="D971" s="5" t="str">
        <f>IF(LEFT(online_course_student_data_1!$D971,1)="F","Female","Male")</f>
        <v>Female</v>
      </c>
      <c r="E971" s="4" t="str">
        <f>IF(online_course_student_data_1!$E971="us","USA",IF(online_course_student_data_1!$E971="IN","INDIA",UPPER(online_course_student_data_1!$E971)))</f>
        <v>USA</v>
      </c>
      <c r="F971" s="13">
        <f>IF(OR(ISBLANK(online_course_student_data_1!F971),online_course_student_data_1!F971=0),ROUND(AVERAGE(online_course_student_data_1!F$2:F$1201),0),online_course_student_data_1!F971)</f>
        <v>31</v>
      </c>
      <c r="G971" s="10">
        <v>45376</v>
      </c>
      <c r="H971" s="5" t="str">
        <f>TRIM(online_course_student_data_1!H971)</f>
        <v>Graphic Design Basics</v>
      </c>
      <c r="I971" s="5" t="str">
        <f>PROPER(TRIM(online_course_student_data_1!I971))</f>
        <v>Design</v>
      </c>
      <c r="J971" s="22">
        <f>IF(online_course_student_data_1!J971&gt;100%,online_course_student_data_1!J971/100,online_course_student_data_1!J971)</f>
        <v>0.21</v>
      </c>
      <c r="K971" s="11">
        <f>IF(online_course_student_data_1!K971&gt;2,online_course_student_data_1!K971/60,online_course_student_data_1!K971)</f>
        <v>0.75</v>
      </c>
      <c r="L971" s="4" t="s">
        <v>39</v>
      </c>
      <c r="M971" s="25">
        <f>IF(ISBLANK(online_course_student_data_1!M971),AVERAGE(1,5),IF(online_course_student_data_1!M971&gt;5,"5",online_course_student_data_1!M971))</f>
        <v>2</v>
      </c>
      <c r="N971" s="5">
        <f>LEN(online_course_student_data_1!N971)-LEN(SUBSTITUTE(online_course_student_data_1!N971,",",""))+1</f>
        <v>7</v>
      </c>
      <c r="O971" s="5" t="str" cm="1">
        <f t="array" ref="O971">_xlfn.IFS(OR(ISBLANK(online_course_student_data_1!F971),online_course_student_data_1!F971=0),"Unknown",AND(online_course_student_data_1!F971&gt;=18,online_course_student_data_1!F971&lt;=22),"Student",AND(online_course_student_data_1!F971&gt;=23,online_course_student_data_1!F971&lt;=30),"Early Career",AND(online_course_student_data_1!F971&gt;=31,online_course_student_data_1!F971&lt;=40),"Mid Career",online_course_student_data_1!F971&gt;=41,"Senior")</f>
        <v>Mid Career</v>
      </c>
      <c r="P971" s="5" t="str" cm="1">
        <f t="array" ref="P971">_xlfn.IFS(AND((J971*100)+K971&gt;0,(J971*100)+K971&lt;=5),"Low",AND((J971*100)+K971&gt;5,(J971*100)+K971&lt;=15),"Medium",(J971*100)+K971&gt;15,"High")</f>
        <v>High</v>
      </c>
      <c r="Q971" s="24"/>
    </row>
    <row r="972" spans="1:17" x14ac:dyDescent="0.25">
      <c r="A972" s="4" t="s">
        <v>4108</v>
      </c>
      <c r="B972" s="5" t="str">
        <f>TRIM(PROPER(online_course_student_data_1!$B972))</f>
        <v>Kimberly Johnson</v>
      </c>
      <c r="C972" s="4" t="str">
        <f>TRIM(CLEAN(online_course_student_data_1!$C972))</f>
        <v>carterraymond@hotmail.com</v>
      </c>
      <c r="D972" s="5" t="str">
        <f>IF(LEFT(online_course_student_data_1!$D972,1)="F","Female","Male")</f>
        <v>Male</v>
      </c>
      <c r="E972" s="4" t="str">
        <f>IF(online_course_student_data_1!$E972="us","USA",IF(online_course_student_data_1!$E972="IN","INDIA",UPPER(online_course_student_data_1!$E972)))</f>
        <v>UK</v>
      </c>
      <c r="F972" s="13">
        <f>IF(OR(ISBLANK(online_course_student_data_1!F972),online_course_student_data_1!F972=0),ROUND(AVERAGE(online_course_student_data_1!F$2:F$1201),0),online_course_student_data_1!F972)</f>
        <v>16</v>
      </c>
      <c r="G972" s="10">
        <v>45492</v>
      </c>
      <c r="H972" s="5" t="str">
        <f>TRIM(online_course_student_data_1!H972)</f>
        <v>UI/UX Fundamentals</v>
      </c>
      <c r="I972" s="5" t="str">
        <f>PROPER(TRIM(online_course_student_data_1!I972))</f>
        <v>Design</v>
      </c>
      <c r="J972" s="22">
        <f>IF(online_course_student_data_1!J972&gt;100%,online_course_student_data_1!J972/100,online_course_student_data_1!J972)</f>
        <v>0.81</v>
      </c>
      <c r="K972" s="11">
        <f>IF(online_course_student_data_1!K972&gt;2,online_course_student_data_1!K972/60,online_course_student_data_1!K972)</f>
        <v>1.5</v>
      </c>
      <c r="L972" s="4" t="s">
        <v>32</v>
      </c>
      <c r="M972" s="25">
        <f>IF(ISBLANK(online_course_student_data_1!M972),AVERAGE(1,5),IF(online_course_student_data_1!M972&gt;5,"5",online_course_student_data_1!M972))</f>
        <v>1</v>
      </c>
      <c r="N972" s="5">
        <f>LEN(online_course_student_data_1!N972)-LEN(SUBSTITUTE(online_course_student_data_1!N972,",",""))+1</f>
        <v>8</v>
      </c>
      <c r="O972" s="5" t="str" cm="1">
        <f t="array" ref="O972">_xlfn.IFS(OR(ISBLANK(online_course_student_data_1!F972),online_course_student_data_1!F972=0),"Unknown",AND(online_course_student_data_1!F972&gt;=18,online_course_student_data_1!F972&lt;=22),"Student",AND(online_course_student_data_1!F972&gt;=23,online_course_student_data_1!F972&lt;=30),"Early Career",AND(online_course_student_data_1!F972&gt;=31,online_course_student_data_1!F972&lt;=40),"Mid Career",online_course_student_data_1!F972&gt;=41,"Senior")</f>
        <v>Unknown</v>
      </c>
      <c r="P972" s="5" t="str" cm="1">
        <f t="array" ref="P972">_xlfn.IFS(AND((J972*100)+K972&gt;0,(J972*100)+K972&lt;=5),"Low",AND((J972*100)+K972&gt;5,(J972*100)+K972&lt;=15),"Medium",(J972*100)+K972&gt;15,"High")</f>
        <v>High</v>
      </c>
      <c r="Q972" s="24"/>
    </row>
    <row r="973" spans="1:17" x14ac:dyDescent="0.25">
      <c r="A973" s="4" t="s">
        <v>4113</v>
      </c>
      <c r="B973" s="5" t="str">
        <f>TRIM(PROPER(online_course_student_data_1!$B973))</f>
        <v>Marie Patterson</v>
      </c>
      <c r="C973" s="4" t="str">
        <f>TRIM(CLEAN(online_course_student_data_1!$C973))</f>
        <v>thomasjose@molina.biz</v>
      </c>
      <c r="D973" s="5" t="str">
        <f>IF(LEFT(online_course_student_data_1!$D973,1)="F","Female","Male")</f>
        <v>Male</v>
      </c>
      <c r="E973" s="4" t="str">
        <f>IF(online_course_student_data_1!$E973="us","USA",IF(online_course_student_data_1!$E973="IN","INDIA",UPPER(online_course_student_data_1!$E973)))</f>
        <v>GERMANY</v>
      </c>
      <c r="F973" s="13">
        <f>IF(OR(ISBLANK(online_course_student_data_1!F973),online_course_student_data_1!F973=0),ROUND(AVERAGE(online_course_student_data_1!F$2:F$1201),0),online_course_student_data_1!F973)</f>
        <v>39</v>
      </c>
      <c r="G973" s="10">
        <v>44748</v>
      </c>
      <c r="H973" s="5" t="str">
        <f>TRIM(online_course_student_data_1!H973)</f>
        <v>Machine Learning A-Z</v>
      </c>
      <c r="I973" s="5" t="str">
        <f>PROPER(TRIM(online_course_student_data_1!I973))</f>
        <v>Data Science</v>
      </c>
      <c r="J973" s="22">
        <f>IF(online_course_student_data_1!J973&gt;100%,online_course_student_data_1!J973/100,online_course_student_data_1!J973)</f>
        <v>0.73</v>
      </c>
      <c r="K973" s="11">
        <f>IF(online_course_student_data_1!K973&gt;2,online_course_student_data_1!K973/60,online_course_student_data_1!K973)</f>
        <v>1</v>
      </c>
      <c r="L973" s="4" t="s">
        <v>39</v>
      </c>
      <c r="M973" s="25">
        <f>IF(ISBLANK(online_course_student_data_1!M973),AVERAGE(1,5),IF(online_course_student_data_1!M973&gt;5,"5",online_course_student_data_1!M973))</f>
        <v>2</v>
      </c>
      <c r="N973" s="5">
        <f>LEN(online_course_student_data_1!N973)-LEN(SUBSTITUTE(online_course_student_data_1!N973,",",""))+1</f>
        <v>8</v>
      </c>
      <c r="O973" s="5" t="str" cm="1">
        <f t="array" ref="O973">_xlfn.IFS(OR(ISBLANK(online_course_student_data_1!F973),online_course_student_data_1!F973=0),"Unknown",AND(online_course_student_data_1!F973&gt;=18,online_course_student_data_1!F973&lt;=22),"Student",AND(online_course_student_data_1!F973&gt;=23,online_course_student_data_1!F973&lt;=30),"Early Career",AND(online_course_student_data_1!F973&gt;=31,online_course_student_data_1!F973&lt;=40),"Mid Career",online_course_student_data_1!F973&gt;=41,"Senior")</f>
        <v>Mid Career</v>
      </c>
      <c r="P973" s="5" t="str" cm="1">
        <f t="array" ref="P973">_xlfn.IFS(AND((J973*100)+K973&gt;0,(J973*100)+K973&lt;=5),"Low",AND((J973*100)+K973&gt;5,(J973*100)+K973&lt;=15),"Medium",(J973*100)+K973&gt;15,"High")</f>
        <v>High</v>
      </c>
      <c r="Q973" s="24"/>
    </row>
    <row r="974" spans="1:17" x14ac:dyDescent="0.25">
      <c r="A974" s="4" t="s">
        <v>4116</v>
      </c>
      <c r="B974" s="5" t="str">
        <f>TRIM(PROPER(online_course_student_data_1!$B974))</f>
        <v>Christine Davis</v>
      </c>
      <c r="C974" s="4" t="str">
        <f>TRIM(CLEAN(online_course_student_data_1!$C974))</f>
        <v>fnolan@sherman.com</v>
      </c>
      <c r="D974" s="5" t="str">
        <f>IF(LEFT(online_course_student_data_1!$D974,1)="F","Female","Male")</f>
        <v>Female</v>
      </c>
      <c r="E974" s="4" t="str">
        <f>IF(online_course_student_data_1!$E974="us","USA",IF(online_course_student_data_1!$E974="IN","INDIA",UPPER(online_course_student_data_1!$E974)))</f>
        <v>INDIA</v>
      </c>
      <c r="F974" s="13">
        <f>IF(OR(ISBLANK(online_course_student_data_1!F974),online_course_student_data_1!F974=0),ROUND(AVERAGE(online_course_student_data_1!F$2:F$1201),0),online_course_student_data_1!F974)</f>
        <v>16</v>
      </c>
      <c r="G974" s="10">
        <v>45677</v>
      </c>
      <c r="H974" s="5" t="str">
        <f>TRIM(online_course_student_data_1!H974)</f>
        <v>UI/UX Fundamentals</v>
      </c>
      <c r="I974" s="5" t="str">
        <f>PROPER(TRIM(online_course_student_data_1!I974))</f>
        <v>Design</v>
      </c>
      <c r="J974" s="22">
        <f>IF(online_course_student_data_1!J974&gt;100%,online_course_student_data_1!J974/100,online_course_student_data_1!J974)</f>
        <v>0.23</v>
      </c>
      <c r="K974" s="11">
        <f>IF(online_course_student_data_1!K974&gt;2,online_course_student_data_1!K974/60,online_course_student_data_1!K974)</f>
        <v>1.5</v>
      </c>
      <c r="L974" s="4" t="s">
        <v>32</v>
      </c>
      <c r="M974" s="25">
        <f>IF(ISBLANK(online_course_student_data_1!M974),AVERAGE(1,5),IF(online_course_student_data_1!M974&gt;5,"5",online_course_student_data_1!M974))</f>
        <v>3</v>
      </c>
      <c r="N974" s="5">
        <f>LEN(online_course_student_data_1!N974)-LEN(SUBSTITUTE(online_course_student_data_1!N974,",",""))+1</f>
        <v>2</v>
      </c>
      <c r="O974" s="5" t="str" cm="1">
        <f t="array" ref="O974">_xlfn.IFS(OR(ISBLANK(online_course_student_data_1!F974),online_course_student_data_1!F974=0),"Unknown",AND(online_course_student_data_1!F974&gt;=18,online_course_student_data_1!F974&lt;=22),"Student",AND(online_course_student_data_1!F974&gt;=23,online_course_student_data_1!F974&lt;=30),"Early Career",AND(online_course_student_data_1!F974&gt;=31,online_course_student_data_1!F974&lt;=40),"Mid Career",online_course_student_data_1!F974&gt;=41,"Senior")</f>
        <v>Unknown</v>
      </c>
      <c r="P974" s="5" t="str" cm="1">
        <f t="array" ref="P974">_xlfn.IFS(AND((J974*100)+K974&gt;0,(J974*100)+K974&lt;=5),"Low",AND((J974*100)+K974&gt;5,(J974*100)+K974&lt;=15),"Medium",(J974*100)+K974&gt;15,"High")</f>
        <v>High</v>
      </c>
      <c r="Q974" s="24"/>
    </row>
    <row r="975" spans="1:17" x14ac:dyDescent="0.25">
      <c r="A975" s="4" t="s">
        <v>4120</v>
      </c>
      <c r="B975" s="5" t="str">
        <f>TRIM(PROPER(online_course_student_data_1!$B975))</f>
        <v>Laura Wheeler</v>
      </c>
      <c r="C975" s="4" t="str">
        <f>TRIM(CLEAN(online_course_student_data_1!$C975))</f>
        <v>invalid-email</v>
      </c>
      <c r="D975" s="5" t="str">
        <f>IF(LEFT(online_course_student_data_1!$D975,1)="F","Female","Male")</f>
        <v>Male</v>
      </c>
      <c r="E975" s="4" t="str">
        <f>IF(online_course_student_data_1!$E975="us","USA",IF(online_course_student_data_1!$E975="IN","INDIA",UPPER(online_course_student_data_1!$E975)))</f>
        <v>INDIA</v>
      </c>
      <c r="F975" s="13">
        <f>IF(OR(ISBLANK(online_course_student_data_1!F975),online_course_student_data_1!F975=0),ROUND(AVERAGE(online_course_student_data_1!F$2:F$1201),0),online_course_student_data_1!F975)</f>
        <v>43</v>
      </c>
      <c r="G975" s="10">
        <v>45994</v>
      </c>
      <c r="H975" s="5" t="str">
        <f>TRIM(online_course_student_data_1!H975)</f>
        <v>JavaScript Bootcamp</v>
      </c>
      <c r="I975" s="5" t="str">
        <f>PROPER(TRIM(online_course_student_data_1!I975))</f>
        <v>Web Development</v>
      </c>
      <c r="J975" s="22">
        <f>IF(online_course_student_data_1!J975&gt;100%,online_course_student_data_1!J975/100,online_course_student_data_1!J975)</f>
        <v>0.74</v>
      </c>
      <c r="K975" s="11">
        <f>IF(online_course_student_data_1!K975&gt;2,online_course_student_data_1!K975/60,online_course_student_data_1!K975)</f>
        <v>2</v>
      </c>
      <c r="L975" s="4" t="s">
        <v>32</v>
      </c>
      <c r="M975" s="25">
        <f>IF(ISBLANK(online_course_student_data_1!M975),AVERAGE(1,5),IF(online_course_student_data_1!M975&gt;5,"5",online_course_student_data_1!M975))</f>
        <v>3</v>
      </c>
      <c r="N975" s="5">
        <f>LEN(online_course_student_data_1!N975)-LEN(SUBSTITUTE(online_course_student_data_1!N975,",",""))+1</f>
        <v>7</v>
      </c>
      <c r="O975" s="5" t="str" cm="1">
        <f t="array" ref="O975">_xlfn.IFS(OR(ISBLANK(online_course_student_data_1!F975),online_course_student_data_1!F975=0),"Unknown",AND(online_course_student_data_1!F975&gt;=18,online_course_student_data_1!F975&lt;=22),"Student",AND(online_course_student_data_1!F975&gt;=23,online_course_student_data_1!F975&lt;=30),"Early Career",AND(online_course_student_data_1!F975&gt;=31,online_course_student_data_1!F975&lt;=40),"Mid Career",online_course_student_data_1!F975&gt;=41,"Senior")</f>
        <v>Senior</v>
      </c>
      <c r="P975" s="5" t="str" cm="1">
        <f t="array" ref="P975">_xlfn.IFS(AND((J975*100)+K975&gt;0,(J975*100)+K975&lt;=5),"Low",AND((J975*100)+K975&gt;5,(J975*100)+K975&lt;=15),"Medium",(J975*100)+K975&gt;15,"High")</f>
        <v>High</v>
      </c>
      <c r="Q975" s="24"/>
    </row>
    <row r="976" spans="1:17" x14ac:dyDescent="0.25">
      <c r="A976" s="4" t="s">
        <v>4123</v>
      </c>
      <c r="B976" s="5" t="str">
        <f>TRIM(PROPER(online_course_student_data_1!$B976))</f>
        <v>Jacob Cox</v>
      </c>
      <c r="C976" s="4" t="str">
        <f>TRIM(CLEAN(online_course_student_data_1!$C976))</f>
        <v>shirley29@hotmail.com</v>
      </c>
      <c r="D976" s="5" t="str">
        <f>IF(LEFT(online_course_student_data_1!$D976,1)="F","Female","Male")</f>
        <v>Female</v>
      </c>
      <c r="E976" s="4" t="str">
        <f>IF(online_course_student_data_1!$E976="us","USA",IF(online_course_student_data_1!$E976="IN","INDIA",UPPER(online_course_student_data_1!$E976)))</f>
        <v>GERMANY</v>
      </c>
      <c r="F976" s="13">
        <f>IF(OR(ISBLANK(online_course_student_data_1!F976),online_course_student_data_1!F976=0),ROUND(AVERAGE(online_course_student_data_1!F$2:F$1201),0),online_course_student_data_1!F976)</f>
        <v>16</v>
      </c>
      <c r="G976" s="10">
        <v>44845</v>
      </c>
      <c r="H976" s="5" t="str">
        <f>TRIM(online_course_student_data_1!H976)</f>
        <v>React for Beginners</v>
      </c>
      <c r="I976" s="5" t="str">
        <f>PROPER(TRIM(online_course_student_data_1!I976))</f>
        <v>Web Development</v>
      </c>
      <c r="J976" s="22">
        <f>IF(online_course_student_data_1!J976&gt;100%,online_course_student_data_1!J976/100,online_course_student_data_1!J976)</f>
        <v>0.41</v>
      </c>
      <c r="K976" s="11">
        <f>IF(online_course_student_data_1!K976&gt;2,online_course_student_data_1!K976/60,online_course_student_data_1!K976)</f>
        <v>1.5</v>
      </c>
      <c r="L976" s="4" t="s">
        <v>39</v>
      </c>
      <c r="M976" s="25">
        <f>IF(ISBLANK(online_course_student_data_1!M976),AVERAGE(1,5),IF(online_course_student_data_1!M976&gt;5,"5",online_course_student_data_1!M976))</f>
        <v>1</v>
      </c>
      <c r="N976" s="5">
        <f>LEN(online_course_student_data_1!N976)-LEN(SUBSTITUTE(online_course_student_data_1!N976,",",""))+1</f>
        <v>1</v>
      </c>
      <c r="O976" s="5" t="str" cm="1">
        <f t="array" ref="O976">_xlfn.IFS(OR(ISBLANK(online_course_student_data_1!F976),online_course_student_data_1!F976=0),"Unknown",AND(online_course_student_data_1!F976&gt;=18,online_course_student_data_1!F976&lt;=22),"Student",AND(online_course_student_data_1!F976&gt;=23,online_course_student_data_1!F976&lt;=30),"Early Career",AND(online_course_student_data_1!F976&gt;=31,online_course_student_data_1!F976&lt;=40),"Mid Career",online_course_student_data_1!F976&gt;=41,"Senior")</f>
        <v>Unknown</v>
      </c>
      <c r="P976" s="5" t="str" cm="1">
        <f t="array" ref="P976">_xlfn.IFS(AND((J976*100)+K976&gt;0,(J976*100)+K976&lt;=5),"Low",AND((J976*100)+K976&gt;5,(J976*100)+K976&lt;=15),"Medium",(J976*100)+K976&gt;15,"High")</f>
        <v>High</v>
      </c>
      <c r="Q976" s="24"/>
    </row>
    <row r="977" spans="1:17" x14ac:dyDescent="0.25">
      <c r="A977" s="4" t="s">
        <v>4126</v>
      </c>
      <c r="B977" s="5" t="str">
        <f>TRIM(PROPER(online_course_student_data_1!$B977))</f>
        <v>Patrick Neal</v>
      </c>
      <c r="C977" s="4" t="str">
        <f>TRIM(CLEAN(online_course_student_data_1!$C977))</f>
        <v>michele43@rosales.com</v>
      </c>
      <c r="D977" s="5" t="str">
        <f>IF(LEFT(online_course_student_data_1!$D977,1)="F","Female","Male")</f>
        <v>Female</v>
      </c>
      <c r="E977" s="4" t="str">
        <f>IF(online_course_student_data_1!$E977="us","USA",IF(online_course_student_data_1!$E977="IN","INDIA",UPPER(online_course_student_data_1!$E977)))</f>
        <v>INDIA</v>
      </c>
      <c r="F977" s="13">
        <f>IF(OR(ISBLANK(online_course_student_data_1!F977),online_course_student_data_1!F977=0),ROUND(AVERAGE(online_course_student_data_1!F$2:F$1201),0),online_course_student_data_1!F977)</f>
        <v>16</v>
      </c>
      <c r="G977" s="10">
        <v>45131</v>
      </c>
      <c r="H977" s="5" t="str">
        <f>TRIM(online_course_student_data_1!H977)</f>
        <v>Adobe Illustrator Mastery</v>
      </c>
      <c r="I977" s="5" t="str">
        <f>PROPER(TRIM(online_course_student_data_1!I977))</f>
        <v>Design</v>
      </c>
      <c r="J977" s="22">
        <f>IF(online_course_student_data_1!J977&gt;100%,online_course_student_data_1!J977/100,online_course_student_data_1!J977)</f>
        <v>0.95</v>
      </c>
      <c r="K977" s="11">
        <f>IF(online_course_student_data_1!K977&gt;2,online_course_student_data_1!K977/60,online_course_student_data_1!K977)</f>
        <v>0.75</v>
      </c>
      <c r="L977" s="4" t="s">
        <v>39</v>
      </c>
      <c r="M977" s="25">
        <f>IF(ISBLANK(online_course_student_data_1!M977),AVERAGE(1,5),IF(online_course_student_data_1!M977&gt;5,"5",online_course_student_data_1!M977))</f>
        <v>3</v>
      </c>
      <c r="N977" s="5">
        <f>LEN(online_course_student_data_1!N977)-LEN(SUBSTITUTE(online_course_student_data_1!N977,",",""))+1</f>
        <v>5</v>
      </c>
      <c r="O977" s="5" t="str" cm="1">
        <f t="array" ref="O977">_xlfn.IFS(OR(ISBLANK(online_course_student_data_1!F977),online_course_student_data_1!F977=0),"Unknown",AND(online_course_student_data_1!F977&gt;=18,online_course_student_data_1!F977&lt;=22),"Student",AND(online_course_student_data_1!F977&gt;=23,online_course_student_data_1!F977&lt;=30),"Early Career",AND(online_course_student_data_1!F977&gt;=31,online_course_student_data_1!F977&lt;=40),"Mid Career",online_course_student_data_1!F977&gt;=41,"Senior")</f>
        <v>Unknown</v>
      </c>
      <c r="P977" s="5" t="str" cm="1">
        <f t="array" ref="P977">_xlfn.IFS(AND((J977*100)+K977&gt;0,(J977*100)+K977&lt;=5),"Low",AND((J977*100)+K977&gt;5,(J977*100)+K977&lt;=15),"Medium",(J977*100)+K977&gt;15,"High")</f>
        <v>High</v>
      </c>
      <c r="Q977" s="24"/>
    </row>
    <row r="978" spans="1:17" x14ac:dyDescent="0.25">
      <c r="A978" s="4" t="s">
        <v>4130</v>
      </c>
      <c r="B978" s="5" t="str">
        <f>TRIM(PROPER(online_course_student_data_1!$B978))</f>
        <v>Nichole Ferrell</v>
      </c>
      <c r="C978" s="4" t="str">
        <f>TRIM(CLEAN(online_course_student_data_1!$C978))</f>
        <v>kmontgomery@yahoo.com</v>
      </c>
      <c r="D978" s="5" t="str">
        <f>IF(LEFT(online_course_student_data_1!$D978,1)="F","Female","Male")</f>
        <v>Male</v>
      </c>
      <c r="E978" s="4" t="str">
        <f>IF(online_course_student_data_1!$E978="us","USA",IF(online_course_student_data_1!$E978="IN","INDIA",UPPER(online_course_student_data_1!$E978)))</f>
        <v>INDIA</v>
      </c>
      <c r="F978" s="13">
        <f>IF(OR(ISBLANK(online_course_student_data_1!F978),online_course_student_data_1!F978=0),ROUND(AVERAGE(online_course_student_data_1!F$2:F$1201),0),online_course_student_data_1!F978)</f>
        <v>35</v>
      </c>
      <c r="G978" s="10">
        <v>44888</v>
      </c>
      <c r="H978" s="5" t="str">
        <f>TRIM(online_course_student_data_1!H978)</f>
        <v>SEO Fundamentals</v>
      </c>
      <c r="I978" s="5" t="str">
        <f>PROPER(TRIM(online_course_student_data_1!I978))</f>
        <v>Marketing</v>
      </c>
      <c r="J978" s="22">
        <f>IF(online_course_student_data_1!J978&gt;100%,online_course_student_data_1!J978/100,online_course_student_data_1!J978)</f>
        <v>0.97</v>
      </c>
      <c r="K978" s="11">
        <f>IF(online_course_student_data_1!K978&gt;2,online_course_student_data_1!K978/60,online_course_student_data_1!K978)</f>
        <v>1</v>
      </c>
      <c r="L978" s="4" t="s">
        <v>39</v>
      </c>
      <c r="M978" s="25">
        <f>IF(ISBLANK(online_course_student_data_1!M978),AVERAGE(1,5),IF(online_course_student_data_1!M978&gt;5,"5",online_course_student_data_1!M978))</f>
        <v>5</v>
      </c>
      <c r="N978" s="5">
        <f>LEN(online_course_student_data_1!N978)-LEN(SUBSTITUTE(online_course_student_data_1!N978,",",""))+1</f>
        <v>2</v>
      </c>
      <c r="O978" s="5" t="str" cm="1">
        <f t="array" ref="O978">_xlfn.IFS(OR(ISBLANK(online_course_student_data_1!F978),online_course_student_data_1!F978=0),"Unknown",AND(online_course_student_data_1!F978&gt;=18,online_course_student_data_1!F978&lt;=22),"Student",AND(online_course_student_data_1!F978&gt;=23,online_course_student_data_1!F978&lt;=30),"Early Career",AND(online_course_student_data_1!F978&gt;=31,online_course_student_data_1!F978&lt;=40),"Mid Career",online_course_student_data_1!F978&gt;=41,"Senior")</f>
        <v>Mid Career</v>
      </c>
      <c r="P978" s="5" t="str" cm="1">
        <f t="array" ref="P978">_xlfn.IFS(AND((J978*100)+K978&gt;0,(J978*100)+K978&lt;=5),"Low",AND((J978*100)+K978&gt;5,(J978*100)+K978&lt;=15),"Medium",(J978*100)+K978&gt;15,"High")</f>
        <v>High</v>
      </c>
      <c r="Q978" s="24"/>
    </row>
    <row r="979" spans="1:17" x14ac:dyDescent="0.25">
      <c r="A979" s="4" t="s">
        <v>4134</v>
      </c>
      <c r="B979" s="5" t="str">
        <f>TRIM(PROPER(online_course_student_data_1!$B979))</f>
        <v>James Grimes</v>
      </c>
      <c r="C979" s="4" t="str">
        <f>TRIM(CLEAN(online_course_student_data_1!$C979))</f>
        <v>monicaolson@yahoo.com</v>
      </c>
      <c r="D979" s="5" t="str">
        <f>IF(LEFT(online_course_student_data_1!$D979,1)="F","Female","Male")</f>
        <v>Female</v>
      </c>
      <c r="E979" s="4" t="str">
        <f>IF(online_course_student_data_1!$E979="us","USA",IF(online_course_student_data_1!$E979="IN","INDIA",UPPER(online_course_student_data_1!$E979)))</f>
        <v>INDIA</v>
      </c>
      <c r="F979" s="13">
        <f>IF(OR(ISBLANK(online_course_student_data_1!F979),online_course_student_data_1!F979=0),ROUND(AVERAGE(online_course_student_data_1!F$2:F$1201),0),online_course_student_data_1!F979)</f>
        <v>16</v>
      </c>
      <c r="G979" s="10">
        <v>45658</v>
      </c>
      <c r="H979" s="5" t="str">
        <f>TRIM(online_course_student_data_1!H979)</f>
        <v>Python for Data Science</v>
      </c>
      <c r="I979" s="5" t="str">
        <f>PROPER(TRIM(online_course_student_data_1!I979))</f>
        <v>Data Science</v>
      </c>
      <c r="J979" s="22">
        <f>IF(online_course_student_data_1!J979&gt;100%,online_course_student_data_1!J979/100,online_course_student_data_1!J979)</f>
        <v>0.39</v>
      </c>
      <c r="K979" s="11">
        <f>IF(online_course_student_data_1!K979&gt;2,online_course_student_data_1!K979/60,online_course_student_data_1!K979)</f>
        <v>1.5</v>
      </c>
      <c r="L979" s="4" t="s">
        <v>32</v>
      </c>
      <c r="M979" s="25">
        <f>IF(ISBLANK(online_course_student_data_1!M979),AVERAGE(1,5),IF(online_course_student_data_1!M979&gt;5,"5",online_course_student_data_1!M979))</f>
        <v>4</v>
      </c>
      <c r="N979" s="5">
        <f>LEN(online_course_student_data_1!N979)-LEN(SUBSTITUTE(online_course_student_data_1!N979,",",""))+1</f>
        <v>5</v>
      </c>
      <c r="O979" s="5" t="str" cm="1">
        <f t="array" ref="O979">_xlfn.IFS(OR(ISBLANK(online_course_student_data_1!F979),online_course_student_data_1!F979=0),"Unknown",AND(online_course_student_data_1!F979&gt;=18,online_course_student_data_1!F979&lt;=22),"Student",AND(online_course_student_data_1!F979&gt;=23,online_course_student_data_1!F979&lt;=30),"Early Career",AND(online_course_student_data_1!F979&gt;=31,online_course_student_data_1!F979&lt;=40),"Mid Career",online_course_student_data_1!F979&gt;=41,"Senior")</f>
        <v>Unknown</v>
      </c>
      <c r="P979" s="5" t="str" cm="1">
        <f t="array" ref="P979">_xlfn.IFS(AND((J979*100)+K979&gt;0,(J979*100)+K979&lt;=5),"Low",AND((J979*100)+K979&gt;5,(J979*100)+K979&lt;=15),"Medium",(J979*100)+K979&gt;15,"High")</f>
        <v>High</v>
      </c>
      <c r="Q979" s="24"/>
    </row>
    <row r="980" spans="1:17" x14ac:dyDescent="0.25">
      <c r="A980" s="4" t="s">
        <v>4138</v>
      </c>
      <c r="B980" s="5" t="str">
        <f>TRIM(PROPER(online_course_student_data_1!$B980))</f>
        <v>Eric Walker</v>
      </c>
      <c r="C980" s="4" t="str">
        <f>TRIM(CLEAN(online_course_student_data_1!$C980))</f>
        <v>santosmichael@yahoo.com</v>
      </c>
      <c r="D980" s="5" t="str">
        <f>IF(LEFT(online_course_student_data_1!$D980,1)="F","Female","Male")</f>
        <v>Male</v>
      </c>
      <c r="E980" s="4" t="str">
        <f>IF(online_course_student_data_1!$E980="us","USA",IF(online_course_student_data_1!$E980="IN","INDIA",UPPER(online_course_student_data_1!$E980)))</f>
        <v>INDIA</v>
      </c>
      <c r="F980" s="13">
        <f>IF(OR(ISBLANK(online_course_student_data_1!F980),online_course_student_data_1!F980=0),ROUND(AVERAGE(online_course_student_data_1!F$2:F$1201),0),online_course_student_data_1!F980)</f>
        <v>16</v>
      </c>
      <c r="G980" s="10">
        <v>45248</v>
      </c>
      <c r="H980" s="5" t="str">
        <f>TRIM(online_course_student_data_1!H980)</f>
        <v>HTML &amp; CSS Basics</v>
      </c>
      <c r="I980" s="5" t="str">
        <f>PROPER(TRIM(online_course_student_data_1!I980))</f>
        <v>Web Development</v>
      </c>
      <c r="J980" s="22">
        <f>IF(online_course_student_data_1!J980&gt;100%,online_course_student_data_1!J980/100,online_course_student_data_1!J980)</f>
        <v>0.95</v>
      </c>
      <c r="K980" s="11">
        <f>IF(online_course_student_data_1!K980&gt;2,online_course_student_data_1!K980/60,online_course_student_data_1!K980)</f>
        <v>1.5</v>
      </c>
      <c r="L980" s="4" t="s">
        <v>32</v>
      </c>
      <c r="M980" s="25">
        <f>IF(ISBLANK(online_course_student_data_1!M980),AVERAGE(1,5),IF(online_course_student_data_1!M980&gt;5,"5",online_course_student_data_1!M980))</f>
        <v>3</v>
      </c>
      <c r="N980" s="5">
        <f>LEN(online_course_student_data_1!N980)-LEN(SUBSTITUTE(online_course_student_data_1!N980,",",""))+1</f>
        <v>4</v>
      </c>
      <c r="O980" s="5" t="str" cm="1">
        <f t="array" ref="O980">_xlfn.IFS(OR(ISBLANK(online_course_student_data_1!F980),online_course_student_data_1!F980=0),"Unknown",AND(online_course_student_data_1!F980&gt;=18,online_course_student_data_1!F980&lt;=22),"Student",AND(online_course_student_data_1!F980&gt;=23,online_course_student_data_1!F980&lt;=30),"Early Career",AND(online_course_student_data_1!F980&gt;=31,online_course_student_data_1!F980&lt;=40),"Mid Career",online_course_student_data_1!F980&gt;=41,"Senior")</f>
        <v>Unknown</v>
      </c>
      <c r="P980" s="5" t="str" cm="1">
        <f t="array" ref="P980">_xlfn.IFS(AND((J980*100)+K980&gt;0,(J980*100)+K980&lt;=5),"Low",AND((J980*100)+K980&gt;5,(J980*100)+K980&lt;=15),"Medium",(J980*100)+K980&gt;15,"High")</f>
        <v>High</v>
      </c>
      <c r="Q980" s="24"/>
    </row>
    <row r="981" spans="1:17" x14ac:dyDescent="0.25">
      <c r="A981" s="4" t="s">
        <v>4141</v>
      </c>
      <c r="B981" s="5" t="str">
        <f>TRIM(PROPER(online_course_student_data_1!$B981))</f>
        <v>Sarah Logan</v>
      </c>
      <c r="C981" s="4" t="str">
        <f>TRIM(CLEAN(online_course_student_data_1!$C981))</f>
        <v>michaeljohnson@garcia.net</v>
      </c>
      <c r="D981" s="5" t="str">
        <f>IF(LEFT(online_course_student_data_1!$D981,1)="F","Female","Male")</f>
        <v>Male</v>
      </c>
      <c r="E981" s="4" t="str">
        <f>IF(online_course_student_data_1!$E981="us","USA",IF(online_course_student_data_1!$E981="IN","INDIA",UPPER(online_course_student_data_1!$E981)))</f>
        <v>INDIA</v>
      </c>
      <c r="F981" s="13">
        <f>IF(OR(ISBLANK(online_course_student_data_1!F981),online_course_student_data_1!F981=0),ROUND(AVERAGE(online_course_student_data_1!F$2:F$1201),0),online_course_student_data_1!F981)</f>
        <v>16</v>
      </c>
      <c r="G981" s="10">
        <v>45482</v>
      </c>
      <c r="H981" s="5" t="str">
        <f>TRIM(online_course_student_data_1!H981)</f>
        <v>JavaScript Bootcamp</v>
      </c>
      <c r="I981" s="5" t="str">
        <f>PROPER(TRIM(online_course_student_data_1!I981))</f>
        <v>Web Development</v>
      </c>
      <c r="J981" s="22">
        <f>IF(online_course_student_data_1!J981&gt;100%,online_course_student_data_1!J981/100,online_course_student_data_1!J981)</f>
        <v>0.81</v>
      </c>
      <c r="K981" s="11">
        <f>IF(online_course_student_data_1!K981&gt;2,online_course_student_data_1!K981/60,online_course_student_data_1!K981)</f>
        <v>1.5</v>
      </c>
      <c r="L981" s="4" t="s">
        <v>32</v>
      </c>
      <c r="M981" s="25">
        <f>IF(ISBLANK(online_course_student_data_1!M981),AVERAGE(1,5),IF(online_course_student_data_1!M981&gt;5,"5",online_course_student_data_1!M981))</f>
        <v>3</v>
      </c>
      <c r="N981" s="5">
        <f>LEN(online_course_student_data_1!N981)-LEN(SUBSTITUTE(online_course_student_data_1!N981,",",""))+1</f>
        <v>3</v>
      </c>
      <c r="O981" s="5" t="str" cm="1">
        <f t="array" ref="O981">_xlfn.IFS(OR(ISBLANK(online_course_student_data_1!F981),online_course_student_data_1!F981=0),"Unknown",AND(online_course_student_data_1!F981&gt;=18,online_course_student_data_1!F981&lt;=22),"Student",AND(online_course_student_data_1!F981&gt;=23,online_course_student_data_1!F981&lt;=30),"Early Career",AND(online_course_student_data_1!F981&gt;=31,online_course_student_data_1!F981&lt;=40),"Mid Career",online_course_student_data_1!F981&gt;=41,"Senior")</f>
        <v>Unknown</v>
      </c>
      <c r="P981" s="5" t="str" cm="1">
        <f t="array" ref="P981">_xlfn.IFS(AND((J981*100)+K981&gt;0,(J981*100)+K981&lt;=5),"Low",AND((J981*100)+K981&gt;5,(J981*100)+K981&lt;=15),"Medium",(J981*100)+K981&gt;15,"High")</f>
        <v>High</v>
      </c>
      <c r="Q981" s="24"/>
    </row>
    <row r="982" spans="1:17" x14ac:dyDescent="0.25">
      <c r="A982" s="4" t="s">
        <v>4145</v>
      </c>
      <c r="B982" s="5" t="str">
        <f>TRIM(PROPER(online_course_student_data_1!$B982))</f>
        <v>Robert Griffin</v>
      </c>
      <c r="C982" s="4" t="str">
        <f>TRIM(CLEAN(online_course_student_data_1!$C982))</f>
        <v>jonathanstevenson@mayer.info</v>
      </c>
      <c r="D982" s="5" t="str">
        <f>IF(LEFT(online_course_student_data_1!$D982,1)="F","Female","Male")</f>
        <v>Male</v>
      </c>
      <c r="E982" s="4" t="str">
        <f>IF(online_course_student_data_1!$E982="us","USA",IF(online_course_student_data_1!$E982="IN","INDIA",UPPER(online_course_student_data_1!$E982)))</f>
        <v>INDIA</v>
      </c>
      <c r="F982" s="13">
        <f>IF(OR(ISBLANK(online_course_student_data_1!F982),online_course_student_data_1!F982=0),ROUND(AVERAGE(online_course_student_data_1!F$2:F$1201),0),online_course_student_data_1!F982)</f>
        <v>16</v>
      </c>
      <c r="G982" s="10">
        <v>45488</v>
      </c>
      <c r="H982" s="5" t="str">
        <f>TRIM(online_course_student_data_1!H982)</f>
        <v>Machine Learning A-Z</v>
      </c>
      <c r="I982" s="5" t="str">
        <f>PROPER(TRIM(online_course_student_data_1!I982))</f>
        <v>Data Science</v>
      </c>
      <c r="J982" s="22">
        <f>IF(online_course_student_data_1!J982&gt;100%,online_course_student_data_1!J982/100,online_course_student_data_1!J982)</f>
        <v>0.53</v>
      </c>
      <c r="K982" s="11">
        <f>IF(online_course_student_data_1!K982&gt;2,online_course_student_data_1!K982/60,online_course_student_data_1!K982)</f>
        <v>2</v>
      </c>
      <c r="L982" s="4" t="s">
        <v>39</v>
      </c>
      <c r="M982" s="25">
        <f>IF(ISBLANK(online_course_student_data_1!M982),AVERAGE(1,5),IF(online_course_student_data_1!M982&gt;5,"5",online_course_student_data_1!M982))</f>
        <v>4</v>
      </c>
      <c r="N982" s="5">
        <f>LEN(online_course_student_data_1!N982)-LEN(SUBSTITUTE(online_course_student_data_1!N982,",",""))+1</f>
        <v>5</v>
      </c>
      <c r="O982" s="5" t="str" cm="1">
        <f t="array" ref="O982">_xlfn.IFS(OR(ISBLANK(online_course_student_data_1!F982),online_course_student_data_1!F982=0),"Unknown",AND(online_course_student_data_1!F982&gt;=18,online_course_student_data_1!F982&lt;=22),"Student",AND(online_course_student_data_1!F982&gt;=23,online_course_student_data_1!F982&lt;=30),"Early Career",AND(online_course_student_data_1!F982&gt;=31,online_course_student_data_1!F982&lt;=40),"Mid Career",online_course_student_data_1!F982&gt;=41,"Senior")</f>
        <v>Unknown</v>
      </c>
      <c r="P982" s="5" t="str" cm="1">
        <f t="array" ref="P982">_xlfn.IFS(AND((J982*100)+K982&gt;0,(J982*100)+K982&lt;=5),"Low",AND((J982*100)+K982&gt;5,(J982*100)+K982&lt;=15),"Medium",(J982*100)+K982&gt;15,"High")</f>
        <v>High</v>
      </c>
      <c r="Q982" s="24"/>
    </row>
    <row r="983" spans="1:17" x14ac:dyDescent="0.25">
      <c r="A983" s="4" t="s">
        <v>4150</v>
      </c>
      <c r="B983" s="5" t="str">
        <f>TRIM(PROPER(online_course_student_data_1!$B983))</f>
        <v>Anna Lee</v>
      </c>
      <c r="C983" s="4" t="str">
        <f>TRIM(CLEAN(online_course_student_data_1!$C983))</f>
        <v>alexandrabrown@sanchez.info</v>
      </c>
      <c r="D983" s="5" t="str">
        <f>IF(LEFT(online_course_student_data_1!$D983,1)="F","Female","Male")</f>
        <v>Female</v>
      </c>
      <c r="E983" s="4" t="str">
        <f>IF(online_course_student_data_1!$E983="us","USA",IF(online_course_student_data_1!$E983="IN","INDIA",UPPER(online_course_student_data_1!$E983)))</f>
        <v>USA</v>
      </c>
      <c r="F983" s="13">
        <f>IF(OR(ISBLANK(online_course_student_data_1!F983),online_course_student_data_1!F983=0),ROUND(AVERAGE(online_course_student_data_1!F$2:F$1201),0),online_course_student_data_1!F983)</f>
        <v>43</v>
      </c>
      <c r="G983" s="10">
        <v>45108</v>
      </c>
      <c r="H983" s="5" t="str">
        <f>TRIM(online_course_student_data_1!H983)</f>
        <v>Startup Strategy</v>
      </c>
      <c r="I983" s="5" t="str">
        <f>PROPER(TRIM(online_course_student_data_1!I983))</f>
        <v>Business</v>
      </c>
      <c r="J983" s="22">
        <f>IF(online_course_student_data_1!J983&gt;100%,online_course_student_data_1!J983/100,online_course_student_data_1!J983)</f>
        <v>0.17</v>
      </c>
      <c r="K983" s="11">
        <f>IF(online_course_student_data_1!K983&gt;2,online_course_student_data_1!K983/60,online_course_student_data_1!K983)</f>
        <v>1.5</v>
      </c>
      <c r="L983" s="4" t="s">
        <v>39</v>
      </c>
      <c r="M983" s="25">
        <f>IF(ISBLANK(online_course_student_data_1!M983),AVERAGE(1,5),IF(online_course_student_data_1!M983&gt;5,"5",online_course_student_data_1!M983))</f>
        <v>2</v>
      </c>
      <c r="N983" s="5">
        <f>LEN(online_course_student_data_1!N983)-LEN(SUBSTITUTE(online_course_student_data_1!N983,",",""))+1</f>
        <v>2</v>
      </c>
      <c r="O983" s="5" t="str" cm="1">
        <f t="array" ref="O983">_xlfn.IFS(OR(ISBLANK(online_course_student_data_1!F983),online_course_student_data_1!F983=0),"Unknown",AND(online_course_student_data_1!F983&gt;=18,online_course_student_data_1!F983&lt;=22),"Student",AND(online_course_student_data_1!F983&gt;=23,online_course_student_data_1!F983&lt;=30),"Early Career",AND(online_course_student_data_1!F983&gt;=31,online_course_student_data_1!F983&lt;=40),"Mid Career",online_course_student_data_1!F983&gt;=41,"Senior")</f>
        <v>Senior</v>
      </c>
      <c r="P983" s="5" t="str" cm="1">
        <f t="array" ref="P983">_xlfn.IFS(AND((J983*100)+K983&gt;0,(J983*100)+K983&lt;=5),"Low",AND((J983*100)+K983&gt;5,(J983*100)+K983&lt;=15),"Medium",(J983*100)+K983&gt;15,"High")</f>
        <v>High</v>
      </c>
      <c r="Q983" s="24"/>
    </row>
    <row r="984" spans="1:17" x14ac:dyDescent="0.25">
      <c r="A984" s="4" t="s">
        <v>4154</v>
      </c>
      <c r="B984" s="5" t="str">
        <f>TRIM(PROPER(online_course_student_data_1!$B984))</f>
        <v>Richard Jones</v>
      </c>
      <c r="C984" s="4" t="str">
        <f>TRIM(CLEAN(online_course_student_data_1!$C984))</f>
        <v>ramosthomas@gmail.com</v>
      </c>
      <c r="D984" s="5" t="str">
        <f>IF(LEFT(online_course_student_data_1!$D984,1)="F","Female","Male")</f>
        <v>Male</v>
      </c>
      <c r="E984" s="4" t="str">
        <f>IF(online_course_student_data_1!$E984="us","USA",IF(online_course_student_data_1!$E984="IN","INDIA",UPPER(online_course_student_data_1!$E984)))</f>
        <v>GERMANY</v>
      </c>
      <c r="F984" s="13">
        <f>IF(OR(ISBLANK(online_course_student_data_1!F984),online_course_student_data_1!F984=0),ROUND(AVERAGE(online_course_student_data_1!F$2:F$1201),0),online_course_student_data_1!F984)</f>
        <v>32</v>
      </c>
      <c r="G984" s="10">
        <v>45379</v>
      </c>
      <c r="H984" s="5" t="str">
        <f>TRIM(online_course_student_data_1!H984)</f>
        <v>Digital Marketing 101</v>
      </c>
      <c r="I984" s="5" t="str">
        <f>PROPER(TRIM(online_course_student_data_1!I984))</f>
        <v>Marketing</v>
      </c>
      <c r="J984" s="22">
        <f>IF(online_course_student_data_1!J984&gt;100%,online_course_student_data_1!J984/100,online_course_student_data_1!J984)</f>
        <v>0.35</v>
      </c>
      <c r="K984" s="11">
        <f>IF(online_course_student_data_1!K984&gt;2,online_course_student_data_1!K984/60,online_course_student_data_1!K984)</f>
        <v>2</v>
      </c>
      <c r="L984" s="4" t="s">
        <v>32</v>
      </c>
      <c r="M984" s="25">
        <f>IF(ISBLANK(online_course_student_data_1!M984),AVERAGE(1,5),IF(online_course_student_data_1!M984&gt;5,"5",online_course_student_data_1!M984))</f>
        <v>2</v>
      </c>
      <c r="N984" s="5">
        <f>LEN(online_course_student_data_1!N984)-LEN(SUBSTITUTE(online_course_student_data_1!N984,",",""))+1</f>
        <v>4</v>
      </c>
      <c r="O984" s="5" t="str" cm="1">
        <f t="array" ref="O984">_xlfn.IFS(OR(ISBLANK(online_course_student_data_1!F984),online_course_student_data_1!F984=0),"Unknown",AND(online_course_student_data_1!F984&gt;=18,online_course_student_data_1!F984&lt;=22),"Student",AND(online_course_student_data_1!F984&gt;=23,online_course_student_data_1!F984&lt;=30),"Early Career",AND(online_course_student_data_1!F984&gt;=31,online_course_student_data_1!F984&lt;=40),"Mid Career",online_course_student_data_1!F984&gt;=41,"Senior")</f>
        <v>Mid Career</v>
      </c>
      <c r="P984" s="5" t="str" cm="1">
        <f t="array" ref="P984">_xlfn.IFS(AND((J984*100)+K984&gt;0,(J984*100)+K984&lt;=5),"Low",AND((J984*100)+K984&gt;5,(J984*100)+K984&lt;=15),"Medium",(J984*100)+K984&gt;15,"High")</f>
        <v>High</v>
      </c>
      <c r="Q984" s="24"/>
    </row>
    <row r="985" spans="1:17" x14ac:dyDescent="0.25">
      <c r="A985" s="4" t="s">
        <v>4158</v>
      </c>
      <c r="B985" s="5" t="str">
        <f>TRIM(PROPER(online_course_student_data_1!$B985))</f>
        <v>Adam Jordan</v>
      </c>
      <c r="C985" s="4" t="str">
        <f>TRIM(CLEAN(online_course_student_data_1!$C985))</f>
        <v>mwaters@shaffer.com</v>
      </c>
      <c r="D985" s="5" t="str">
        <f>IF(LEFT(online_course_student_data_1!$D985,1)="F","Female","Male")</f>
        <v>Female</v>
      </c>
      <c r="E985" s="4" t="str">
        <f>IF(online_course_student_data_1!$E985="us","USA",IF(online_course_student_data_1!$E985="IN","INDIA",UPPER(online_course_student_data_1!$E985)))</f>
        <v>CANADA</v>
      </c>
      <c r="F985" s="13">
        <f>IF(OR(ISBLANK(online_course_student_data_1!F985),online_course_student_data_1!F985=0),ROUND(AVERAGE(online_course_student_data_1!F$2:F$1201),0),online_course_student_data_1!F985)</f>
        <v>44</v>
      </c>
      <c r="G985" s="10">
        <v>45500</v>
      </c>
      <c r="H985" s="5" t="str">
        <f>TRIM(online_course_student_data_1!H985)</f>
        <v>Data Visualization with R</v>
      </c>
      <c r="I985" s="5" t="str">
        <f>PROPER(TRIM(online_course_student_data_1!I985))</f>
        <v>Data Science</v>
      </c>
      <c r="J985" s="22">
        <f>IF(online_course_student_data_1!J985&gt;100%,online_course_student_data_1!J985/100,online_course_student_data_1!J985)</f>
        <v>0.13</v>
      </c>
      <c r="K985" s="11">
        <f>IF(online_course_student_data_1!K985&gt;2,online_course_student_data_1!K985/60,online_course_student_data_1!K985)</f>
        <v>0.75</v>
      </c>
      <c r="L985" s="4" t="s">
        <v>32</v>
      </c>
      <c r="M985" s="25" t="str">
        <f>IF(ISBLANK(online_course_student_data_1!M985),AVERAGE(1,5),IF(online_course_student_data_1!M985&gt;5,"5",online_course_student_data_1!M985))</f>
        <v>5</v>
      </c>
      <c r="N985" s="5">
        <f>LEN(online_course_student_data_1!N985)-LEN(SUBSTITUTE(online_course_student_data_1!N985,",",""))+1</f>
        <v>2</v>
      </c>
      <c r="O985" s="5" t="str" cm="1">
        <f t="array" ref="O985">_xlfn.IFS(OR(ISBLANK(online_course_student_data_1!F985),online_course_student_data_1!F985=0),"Unknown",AND(online_course_student_data_1!F985&gt;=18,online_course_student_data_1!F985&lt;=22),"Student",AND(online_course_student_data_1!F985&gt;=23,online_course_student_data_1!F985&lt;=30),"Early Career",AND(online_course_student_data_1!F985&gt;=31,online_course_student_data_1!F985&lt;=40),"Mid Career",online_course_student_data_1!F985&gt;=41,"Senior")</f>
        <v>Senior</v>
      </c>
      <c r="P985" s="5" t="str" cm="1">
        <f t="array" ref="P985">_xlfn.IFS(AND((J985*100)+K985&gt;0,(J985*100)+K985&lt;=5),"Low",AND((J985*100)+K985&gt;5,(J985*100)+K985&lt;=15),"Medium",(J985*100)+K985&gt;15,"High")</f>
        <v>Medium</v>
      </c>
      <c r="Q985" s="24"/>
    </row>
    <row r="986" spans="1:17" x14ac:dyDescent="0.25">
      <c r="A986" s="4" t="s">
        <v>4163</v>
      </c>
      <c r="B986" s="5" t="str">
        <f>TRIM(PROPER(online_course_student_data_1!$B986))</f>
        <v>Christopher Hunter Md</v>
      </c>
      <c r="C986" s="4" t="str">
        <f>TRIM(CLEAN(online_course_student_data_1!$C986))</f>
        <v>michelle35@yahoo.com</v>
      </c>
      <c r="D986" s="5" t="str">
        <f>IF(LEFT(online_course_student_data_1!$D986,1)="F","Female","Male")</f>
        <v>Female</v>
      </c>
      <c r="E986" s="4" t="str">
        <f>IF(online_course_student_data_1!$E986="us","USA",IF(online_course_student_data_1!$E986="IN","INDIA",UPPER(online_course_student_data_1!$E986)))</f>
        <v>UK</v>
      </c>
      <c r="F986" s="13">
        <f>IF(OR(ISBLANK(online_course_student_data_1!F986),online_course_student_data_1!F986=0),ROUND(AVERAGE(online_course_student_data_1!F$2:F$1201),0),online_course_student_data_1!F986)</f>
        <v>16</v>
      </c>
      <c r="G986" s="10">
        <v>44990</v>
      </c>
      <c r="H986" s="5" t="str">
        <f>TRIM(online_course_student_data_1!H986)</f>
        <v>Graphic Design Basics</v>
      </c>
      <c r="I986" s="5" t="str">
        <f>PROPER(TRIM(online_course_student_data_1!I986))</f>
        <v>Design</v>
      </c>
      <c r="J986" s="22">
        <f>IF(online_course_student_data_1!J986&gt;100%,online_course_student_data_1!J986/100,online_course_student_data_1!J986)</f>
        <v>0.34</v>
      </c>
      <c r="K986" s="11">
        <f>IF(online_course_student_data_1!K986&gt;2,online_course_student_data_1!K986/60,online_course_student_data_1!K986)</f>
        <v>1</v>
      </c>
      <c r="L986" s="4" t="s">
        <v>39</v>
      </c>
      <c r="M986" s="25">
        <f>IF(ISBLANK(online_course_student_data_1!M986),AVERAGE(1,5),IF(online_course_student_data_1!M986&gt;5,"5",online_course_student_data_1!M986))</f>
        <v>1</v>
      </c>
      <c r="N986" s="5">
        <f>LEN(online_course_student_data_1!N986)-LEN(SUBSTITUTE(online_course_student_data_1!N986,",",""))+1</f>
        <v>2</v>
      </c>
      <c r="O986" s="5" t="str" cm="1">
        <f t="array" ref="O986">_xlfn.IFS(OR(ISBLANK(online_course_student_data_1!F986),online_course_student_data_1!F986=0),"Unknown",AND(online_course_student_data_1!F986&gt;=18,online_course_student_data_1!F986&lt;=22),"Student",AND(online_course_student_data_1!F986&gt;=23,online_course_student_data_1!F986&lt;=30),"Early Career",AND(online_course_student_data_1!F986&gt;=31,online_course_student_data_1!F986&lt;=40),"Mid Career",online_course_student_data_1!F986&gt;=41,"Senior")</f>
        <v>Unknown</v>
      </c>
      <c r="P986" s="5" t="str" cm="1">
        <f t="array" ref="P986">_xlfn.IFS(AND((J986*100)+K986&gt;0,(J986*100)+K986&lt;=5),"Low",AND((J986*100)+K986&gt;5,(J986*100)+K986&lt;=15),"Medium",(J986*100)+K986&gt;15,"High")</f>
        <v>High</v>
      </c>
      <c r="Q986" s="24"/>
    </row>
    <row r="987" spans="1:17" x14ac:dyDescent="0.25">
      <c r="A987" s="4" t="s">
        <v>4167</v>
      </c>
      <c r="B987" s="5" t="str">
        <f>TRIM(PROPER(online_course_student_data_1!$B987))</f>
        <v>William Bautista</v>
      </c>
      <c r="C987" s="4" t="str">
        <f>TRIM(CLEAN(online_course_student_data_1!$C987))</f>
        <v>floresterri@yahoo.com</v>
      </c>
      <c r="D987" s="5" t="str">
        <f>IF(LEFT(online_course_student_data_1!$D987,1)="F","Female","Male")</f>
        <v>Female</v>
      </c>
      <c r="E987" s="4" t="str">
        <f>IF(online_course_student_data_1!$E987="us","USA",IF(online_course_student_data_1!$E987="IN","INDIA",UPPER(online_course_student_data_1!$E987)))</f>
        <v>UK</v>
      </c>
      <c r="F987" s="13">
        <f>IF(OR(ISBLANK(online_course_student_data_1!F987),online_course_student_data_1!F987=0),ROUND(AVERAGE(online_course_student_data_1!F$2:F$1201),0),online_course_student_data_1!F987)</f>
        <v>16</v>
      </c>
      <c r="G987" s="10">
        <v>45710</v>
      </c>
      <c r="H987" s="5" t="str">
        <f>TRIM(online_course_student_data_1!H987)</f>
        <v>UI/UX Fundamentals</v>
      </c>
      <c r="I987" s="5" t="str">
        <f>PROPER(TRIM(online_course_student_data_1!I987))</f>
        <v>Design</v>
      </c>
      <c r="J987" s="22">
        <f>IF(online_course_student_data_1!J987&gt;100%,online_course_student_data_1!J987/100,online_course_student_data_1!J987)</f>
        <v>0.93</v>
      </c>
      <c r="K987" s="11">
        <f>IF(online_course_student_data_1!K987&gt;2,online_course_student_data_1!K987/60,online_course_student_data_1!K987)</f>
        <v>0.75</v>
      </c>
      <c r="L987" s="4" t="s">
        <v>39</v>
      </c>
      <c r="M987" s="25">
        <f>IF(ISBLANK(online_course_student_data_1!M987),AVERAGE(1,5),IF(online_course_student_data_1!M987&gt;5,"5",online_course_student_data_1!M987))</f>
        <v>5</v>
      </c>
      <c r="N987" s="5">
        <f>LEN(online_course_student_data_1!N987)-LEN(SUBSTITUTE(online_course_student_data_1!N987,",",""))+1</f>
        <v>4</v>
      </c>
      <c r="O987" s="5" t="str" cm="1">
        <f t="array" ref="O987">_xlfn.IFS(OR(ISBLANK(online_course_student_data_1!F987),online_course_student_data_1!F987=0),"Unknown",AND(online_course_student_data_1!F987&gt;=18,online_course_student_data_1!F987&lt;=22),"Student",AND(online_course_student_data_1!F987&gt;=23,online_course_student_data_1!F987&lt;=30),"Early Career",AND(online_course_student_data_1!F987&gt;=31,online_course_student_data_1!F987&lt;=40),"Mid Career",online_course_student_data_1!F987&gt;=41,"Senior")</f>
        <v>Unknown</v>
      </c>
      <c r="P987" s="5" t="str" cm="1">
        <f t="array" ref="P987">_xlfn.IFS(AND((J987*100)+K987&gt;0,(J987*100)+K987&lt;=5),"Low",AND((J987*100)+K987&gt;5,(J987*100)+K987&lt;=15),"Medium",(J987*100)+K987&gt;15,"High")</f>
        <v>High</v>
      </c>
      <c r="Q987" s="24"/>
    </row>
    <row r="988" spans="1:17" x14ac:dyDescent="0.25">
      <c r="A988" s="4" t="s">
        <v>4171</v>
      </c>
      <c r="B988" s="5" t="str">
        <f>TRIM(PROPER(online_course_student_data_1!$B988))</f>
        <v>Eric Schaefer</v>
      </c>
      <c r="C988" s="4" t="str">
        <f>TRIM(CLEAN(online_course_student_data_1!$C988))</f>
        <v>dana82@gmail.com</v>
      </c>
      <c r="D988" s="5" t="str">
        <f>IF(LEFT(online_course_student_data_1!$D988,1)="F","Female","Male")</f>
        <v>Female</v>
      </c>
      <c r="E988" s="4" t="str">
        <f>IF(online_course_student_data_1!$E988="us","USA",IF(online_course_student_data_1!$E988="IN","INDIA",UPPER(online_course_student_data_1!$E988)))</f>
        <v>USA</v>
      </c>
      <c r="F988" s="13">
        <f>IF(OR(ISBLANK(online_course_student_data_1!F988),online_course_student_data_1!F988=0),ROUND(AVERAGE(online_course_student_data_1!F$2:F$1201),0),online_course_student_data_1!F988)</f>
        <v>16</v>
      </c>
      <c r="G988" s="10">
        <v>45428</v>
      </c>
      <c r="H988" s="5" t="str">
        <f>TRIM(online_course_student_data_1!H988)</f>
        <v>Data Visualization with R</v>
      </c>
      <c r="I988" s="5" t="str">
        <f>PROPER(TRIM(online_course_student_data_1!I988))</f>
        <v>Data Science</v>
      </c>
      <c r="J988" s="22">
        <f>IF(online_course_student_data_1!J988&gt;100%,online_course_student_data_1!J988/100,online_course_student_data_1!J988)</f>
        <v>0.93</v>
      </c>
      <c r="K988" s="11">
        <f>IF(online_course_student_data_1!K988&gt;2,online_course_student_data_1!K988/60,online_course_student_data_1!K988)</f>
        <v>2</v>
      </c>
      <c r="L988" s="4" t="s">
        <v>32</v>
      </c>
      <c r="M988" s="25">
        <f>IF(ISBLANK(online_course_student_data_1!M988),AVERAGE(1,5),IF(online_course_student_data_1!M988&gt;5,"5",online_course_student_data_1!M988))</f>
        <v>3</v>
      </c>
      <c r="N988" s="5">
        <f>LEN(online_course_student_data_1!N988)-LEN(SUBSTITUTE(online_course_student_data_1!N988,",",""))+1</f>
        <v>2</v>
      </c>
      <c r="O988" s="5" t="str" cm="1">
        <f t="array" ref="O988">_xlfn.IFS(OR(ISBLANK(online_course_student_data_1!F988),online_course_student_data_1!F988=0),"Unknown",AND(online_course_student_data_1!F988&gt;=18,online_course_student_data_1!F988&lt;=22),"Student",AND(online_course_student_data_1!F988&gt;=23,online_course_student_data_1!F988&lt;=30),"Early Career",AND(online_course_student_data_1!F988&gt;=31,online_course_student_data_1!F988&lt;=40),"Mid Career",online_course_student_data_1!F988&gt;=41,"Senior")</f>
        <v>Unknown</v>
      </c>
      <c r="P988" s="5" t="str" cm="1">
        <f t="array" ref="P988">_xlfn.IFS(AND((J988*100)+K988&gt;0,(J988*100)+K988&lt;=5),"Low",AND((J988*100)+K988&gt;5,(J988*100)+K988&lt;=15),"Medium",(J988*100)+K988&gt;15,"High")</f>
        <v>High</v>
      </c>
      <c r="Q988" s="24"/>
    </row>
    <row r="989" spans="1:17" x14ac:dyDescent="0.25">
      <c r="A989" s="4" t="s">
        <v>4176</v>
      </c>
      <c r="B989" s="5" t="str">
        <f>TRIM(PROPER(online_course_student_data_1!$B989))</f>
        <v>Erica Moreno</v>
      </c>
      <c r="C989" s="4" t="str">
        <f>TRIM(CLEAN(online_course_student_data_1!$C989))</f>
        <v>sara39@moore.com</v>
      </c>
      <c r="D989" s="5" t="str">
        <f>IF(LEFT(online_course_student_data_1!$D989,1)="F","Female","Male")</f>
        <v>Female</v>
      </c>
      <c r="E989" s="4" t="str">
        <f>IF(online_course_student_data_1!$E989="us","USA",IF(online_course_student_data_1!$E989="IN","INDIA",UPPER(online_course_student_data_1!$E989)))</f>
        <v>INDIA</v>
      </c>
      <c r="F989" s="13">
        <f>IF(OR(ISBLANK(online_course_student_data_1!F989),online_course_student_data_1!F989=0),ROUND(AVERAGE(online_course_student_data_1!F$2:F$1201),0),online_course_student_data_1!F989)</f>
        <v>16</v>
      </c>
      <c r="G989" s="10">
        <v>44826</v>
      </c>
      <c r="H989" s="5" t="str">
        <f>TRIM(online_course_student_data_1!H989)</f>
        <v>Python for Data Science</v>
      </c>
      <c r="I989" s="5" t="str">
        <f>PROPER(TRIM(online_course_student_data_1!I989))</f>
        <v>Data Science</v>
      </c>
      <c r="J989" s="22">
        <f>IF(online_course_student_data_1!J989&gt;100%,online_course_student_data_1!J989/100,online_course_student_data_1!J989)</f>
        <v>0.28000000000000003</v>
      </c>
      <c r="K989" s="11">
        <f>IF(online_course_student_data_1!K989&gt;2,online_course_student_data_1!K989/60,online_course_student_data_1!K989)</f>
        <v>1.5</v>
      </c>
      <c r="L989" s="4" t="s">
        <v>32</v>
      </c>
      <c r="M989" s="25">
        <f>IF(ISBLANK(online_course_student_data_1!M989),AVERAGE(1,5),IF(online_course_student_data_1!M989&gt;5,"5",online_course_student_data_1!M989))</f>
        <v>5</v>
      </c>
      <c r="N989" s="5">
        <f>LEN(online_course_student_data_1!N989)-LEN(SUBSTITUTE(online_course_student_data_1!N989,",",""))+1</f>
        <v>8</v>
      </c>
      <c r="O989" s="5" t="str" cm="1">
        <f t="array" ref="O989">_xlfn.IFS(OR(ISBLANK(online_course_student_data_1!F989),online_course_student_data_1!F989=0),"Unknown",AND(online_course_student_data_1!F989&gt;=18,online_course_student_data_1!F989&lt;=22),"Student",AND(online_course_student_data_1!F989&gt;=23,online_course_student_data_1!F989&lt;=30),"Early Career",AND(online_course_student_data_1!F989&gt;=31,online_course_student_data_1!F989&lt;=40),"Mid Career",online_course_student_data_1!F989&gt;=41,"Senior")</f>
        <v>Unknown</v>
      </c>
      <c r="P989" s="5" t="str" cm="1">
        <f t="array" ref="P989">_xlfn.IFS(AND((J989*100)+K989&gt;0,(J989*100)+K989&lt;=5),"Low",AND((J989*100)+K989&gt;5,(J989*100)+K989&lt;=15),"Medium",(J989*100)+K989&gt;15,"High")</f>
        <v>High</v>
      </c>
      <c r="Q989" s="24"/>
    </row>
    <row r="990" spans="1:17" x14ac:dyDescent="0.25">
      <c r="A990" s="4" t="s">
        <v>4180</v>
      </c>
      <c r="B990" s="5" t="str">
        <f>TRIM(PROPER(online_course_student_data_1!$B990))</f>
        <v>Veronica Valdez</v>
      </c>
      <c r="C990" s="4" t="str">
        <f>TRIM(CLEAN(online_course_student_data_1!$C990))</f>
        <v>jeremy47@yahoo.com</v>
      </c>
      <c r="D990" s="5" t="str">
        <f>IF(LEFT(online_course_student_data_1!$D990,1)="F","Female","Male")</f>
        <v>Female</v>
      </c>
      <c r="E990" s="4" t="str">
        <f>IF(online_course_student_data_1!$E990="us","USA",IF(online_course_student_data_1!$E990="IN","INDIA",UPPER(online_course_student_data_1!$E990)))</f>
        <v>INDIA</v>
      </c>
      <c r="F990" s="13">
        <f>IF(OR(ISBLANK(online_course_student_data_1!F990),online_course_student_data_1!F990=0),ROUND(AVERAGE(online_course_student_data_1!F$2:F$1201),0),online_course_student_data_1!F990)</f>
        <v>16</v>
      </c>
      <c r="G990" s="10">
        <v>44785</v>
      </c>
      <c r="H990" s="5" t="str">
        <f>TRIM(online_course_student_data_1!H990)</f>
        <v>Graphic Design Basics</v>
      </c>
      <c r="I990" s="5" t="str">
        <f>PROPER(TRIM(online_course_student_data_1!I990))</f>
        <v>Design</v>
      </c>
      <c r="J990" s="22">
        <f>IF(online_course_student_data_1!J990&gt;100%,online_course_student_data_1!J990/100,online_course_student_data_1!J990)</f>
        <v>0.82</v>
      </c>
      <c r="K990" s="11">
        <f>IF(online_course_student_data_1!K990&gt;2,online_course_student_data_1!K990/60,online_course_student_data_1!K990)</f>
        <v>0.75</v>
      </c>
      <c r="L990" s="4" t="s">
        <v>32</v>
      </c>
      <c r="M990" s="25">
        <f>IF(ISBLANK(online_course_student_data_1!M990),AVERAGE(1,5),IF(online_course_student_data_1!M990&gt;5,"5",online_course_student_data_1!M990))</f>
        <v>1</v>
      </c>
      <c r="N990" s="5">
        <f>LEN(online_course_student_data_1!N990)-LEN(SUBSTITUTE(online_course_student_data_1!N990,",",""))+1</f>
        <v>2</v>
      </c>
      <c r="O990" s="5" t="str" cm="1">
        <f t="array" ref="O990">_xlfn.IFS(OR(ISBLANK(online_course_student_data_1!F990),online_course_student_data_1!F990=0),"Unknown",AND(online_course_student_data_1!F990&gt;=18,online_course_student_data_1!F990&lt;=22),"Student",AND(online_course_student_data_1!F990&gt;=23,online_course_student_data_1!F990&lt;=30),"Early Career",AND(online_course_student_data_1!F990&gt;=31,online_course_student_data_1!F990&lt;=40),"Mid Career",online_course_student_data_1!F990&gt;=41,"Senior")</f>
        <v>Unknown</v>
      </c>
      <c r="P990" s="5" t="str" cm="1">
        <f t="array" ref="P990">_xlfn.IFS(AND((J990*100)+K990&gt;0,(J990*100)+K990&lt;=5),"Low",AND((J990*100)+K990&gt;5,(J990*100)+K990&lt;=15),"Medium",(J990*100)+K990&gt;15,"High")</f>
        <v>High</v>
      </c>
      <c r="Q990" s="24"/>
    </row>
    <row r="991" spans="1:17" x14ac:dyDescent="0.25">
      <c r="A991" s="4" t="s">
        <v>4184</v>
      </c>
      <c r="B991" s="5" t="str">
        <f>TRIM(PROPER(online_course_student_data_1!$B991))</f>
        <v>Patrick Cole</v>
      </c>
      <c r="C991" s="4" t="str">
        <f>TRIM(CLEAN(online_course_student_data_1!$C991))</f>
        <v>afarmer@yahoo.com</v>
      </c>
      <c r="D991" s="5" t="str">
        <f>IF(LEFT(online_course_student_data_1!$D991,1)="F","Female","Male")</f>
        <v>Male</v>
      </c>
      <c r="E991" s="4" t="str">
        <f>IF(online_course_student_data_1!$E991="us","USA",IF(online_course_student_data_1!$E991="IN","INDIA",UPPER(online_course_student_data_1!$E991)))</f>
        <v>USA</v>
      </c>
      <c r="F991" s="13">
        <f>IF(OR(ISBLANK(online_course_student_data_1!F991),online_course_student_data_1!F991=0),ROUND(AVERAGE(online_course_student_data_1!F$2:F$1201),0),online_course_student_data_1!F991)</f>
        <v>16</v>
      </c>
      <c r="G991" s="10">
        <v>45027</v>
      </c>
      <c r="H991" s="5" t="str">
        <f>TRIM(online_course_student_data_1!H991)</f>
        <v>UI/UX Fundamentals</v>
      </c>
      <c r="I991" s="5" t="str">
        <f>PROPER(TRIM(online_course_student_data_1!I991))</f>
        <v>Design</v>
      </c>
      <c r="J991" s="22">
        <f>IF(online_course_student_data_1!J991&gt;100%,online_course_student_data_1!J991/100,online_course_student_data_1!J991)</f>
        <v>0.56000000000000005</v>
      </c>
      <c r="K991" s="11">
        <f>IF(online_course_student_data_1!K991&gt;2,online_course_student_data_1!K991/60,online_course_student_data_1!K991)</f>
        <v>2</v>
      </c>
      <c r="L991" s="4" t="s">
        <v>39</v>
      </c>
      <c r="M991" s="25" t="str">
        <f>IF(ISBLANK(online_course_student_data_1!M991),AVERAGE(1,5),IF(online_course_student_data_1!M991&gt;5,"5",online_course_student_data_1!M991))</f>
        <v>5</v>
      </c>
      <c r="N991" s="5">
        <f>LEN(online_course_student_data_1!N991)-LEN(SUBSTITUTE(online_course_student_data_1!N991,",",""))+1</f>
        <v>1</v>
      </c>
      <c r="O991" s="5" t="str" cm="1">
        <f t="array" ref="O991">_xlfn.IFS(OR(ISBLANK(online_course_student_data_1!F991),online_course_student_data_1!F991=0),"Unknown",AND(online_course_student_data_1!F991&gt;=18,online_course_student_data_1!F991&lt;=22),"Student",AND(online_course_student_data_1!F991&gt;=23,online_course_student_data_1!F991&lt;=30),"Early Career",AND(online_course_student_data_1!F991&gt;=31,online_course_student_data_1!F991&lt;=40),"Mid Career",online_course_student_data_1!F991&gt;=41,"Senior")</f>
        <v>Unknown</v>
      </c>
      <c r="P991" s="5" t="str" cm="1">
        <f t="array" ref="P991">_xlfn.IFS(AND((J991*100)+K991&gt;0,(J991*100)+K991&lt;=5),"Low",AND((J991*100)+K991&gt;5,(J991*100)+K991&lt;=15),"Medium",(J991*100)+K991&gt;15,"High")</f>
        <v>High</v>
      </c>
      <c r="Q991" s="24"/>
    </row>
    <row r="992" spans="1:17" x14ac:dyDescent="0.25">
      <c r="A992" s="4" t="s">
        <v>4187</v>
      </c>
      <c r="B992" s="5" t="str">
        <f>TRIM(PROPER(online_course_student_data_1!$B992))</f>
        <v>Vanessa Wang</v>
      </c>
      <c r="C992" s="4" t="str">
        <f>TRIM(CLEAN(online_course_student_data_1!$C992))</f>
        <v>jasonmoran@wall-johnson.biz</v>
      </c>
      <c r="D992" s="5" t="str">
        <f>IF(LEFT(online_course_student_data_1!$D992,1)="F","Female","Male")</f>
        <v>Male</v>
      </c>
      <c r="E992" s="4" t="str">
        <f>IF(online_course_student_data_1!$E992="us","USA",IF(online_course_student_data_1!$E992="IN","INDIA",UPPER(online_course_student_data_1!$E992)))</f>
        <v>UK</v>
      </c>
      <c r="F992" s="13">
        <f>IF(OR(ISBLANK(online_course_student_data_1!F992),online_course_student_data_1!F992=0),ROUND(AVERAGE(online_course_student_data_1!F$2:F$1201),0),online_course_student_data_1!F992)</f>
        <v>16</v>
      </c>
      <c r="G992" s="10">
        <v>44568</v>
      </c>
      <c r="H992" s="5" t="str">
        <f>TRIM(online_course_student_data_1!H992)</f>
        <v>Python for Data Science</v>
      </c>
      <c r="I992" s="5" t="str">
        <f>PROPER(TRIM(online_course_student_data_1!I992))</f>
        <v>Data Science</v>
      </c>
      <c r="J992" s="22">
        <f>IF(online_course_student_data_1!J992&gt;100%,online_course_student_data_1!J992/100,online_course_student_data_1!J992)</f>
        <v>0.42</v>
      </c>
      <c r="K992" s="11">
        <f>IF(online_course_student_data_1!K992&gt;2,online_course_student_data_1!K992/60,online_course_student_data_1!K992)</f>
        <v>1.5</v>
      </c>
      <c r="L992" s="4" t="s">
        <v>39</v>
      </c>
      <c r="M992" s="25">
        <f>IF(ISBLANK(online_course_student_data_1!M992),AVERAGE(1,5),IF(online_course_student_data_1!M992&gt;5,"5",online_course_student_data_1!M992))</f>
        <v>1</v>
      </c>
      <c r="N992" s="5">
        <f>LEN(online_course_student_data_1!N992)-LEN(SUBSTITUTE(online_course_student_data_1!N992,",",""))+1</f>
        <v>3</v>
      </c>
      <c r="O992" s="5" t="str" cm="1">
        <f t="array" ref="O992">_xlfn.IFS(OR(ISBLANK(online_course_student_data_1!F992),online_course_student_data_1!F992=0),"Unknown",AND(online_course_student_data_1!F992&gt;=18,online_course_student_data_1!F992&lt;=22),"Student",AND(online_course_student_data_1!F992&gt;=23,online_course_student_data_1!F992&lt;=30),"Early Career",AND(online_course_student_data_1!F992&gt;=31,online_course_student_data_1!F992&lt;=40),"Mid Career",online_course_student_data_1!F992&gt;=41,"Senior")</f>
        <v>Unknown</v>
      </c>
      <c r="P992" s="5" t="str" cm="1">
        <f t="array" ref="P992">_xlfn.IFS(AND((J992*100)+K992&gt;0,(J992*100)+K992&lt;=5),"Low",AND((J992*100)+K992&gt;5,(J992*100)+K992&lt;=15),"Medium",(J992*100)+K992&gt;15,"High")</f>
        <v>High</v>
      </c>
      <c r="Q992" s="24"/>
    </row>
    <row r="993" spans="1:17" x14ac:dyDescent="0.25">
      <c r="A993" s="4" t="s">
        <v>4191</v>
      </c>
      <c r="B993" s="5" t="str">
        <f>TRIM(PROPER(online_course_student_data_1!$B993))</f>
        <v>Daniel Shaw</v>
      </c>
      <c r="C993" s="4" t="str">
        <f>TRIM(CLEAN(online_course_student_data_1!$C993))</f>
        <v>jonesethan@hotmail.com</v>
      </c>
      <c r="D993" s="5" t="str">
        <f>IF(LEFT(online_course_student_data_1!$D993,1)="F","Female","Male")</f>
        <v>Male</v>
      </c>
      <c r="E993" s="4" t="str">
        <f>IF(online_course_student_data_1!$E993="us","USA",IF(online_course_student_data_1!$E993="IN","INDIA",UPPER(online_course_student_data_1!$E993)))</f>
        <v>UK</v>
      </c>
      <c r="F993" s="13">
        <f>IF(OR(ISBLANK(online_course_student_data_1!F993),online_course_student_data_1!F993=0),ROUND(AVERAGE(online_course_student_data_1!F$2:F$1201),0),online_course_student_data_1!F993)</f>
        <v>16</v>
      </c>
      <c r="G993" s="10">
        <v>45252</v>
      </c>
      <c r="H993" s="5" t="str">
        <f>TRIM(online_course_student_data_1!H993)</f>
        <v>Project Management Essentials</v>
      </c>
      <c r="I993" s="5" t="str">
        <f>PROPER(TRIM(online_course_student_data_1!I993))</f>
        <v>Business</v>
      </c>
      <c r="J993" s="22">
        <f>IF(online_course_student_data_1!J993&gt;100%,online_course_student_data_1!J993/100,online_course_student_data_1!J993)</f>
        <v>0.06</v>
      </c>
      <c r="K993" s="11">
        <f>IF(online_course_student_data_1!K993&gt;2,online_course_student_data_1!K993/60,online_course_student_data_1!K993)</f>
        <v>2</v>
      </c>
      <c r="L993" s="4" t="s">
        <v>32</v>
      </c>
      <c r="M993" s="25">
        <f>IF(ISBLANK(online_course_student_data_1!M993),AVERAGE(1,5),IF(online_course_student_data_1!M993&gt;5,"5",online_course_student_data_1!M993))</f>
        <v>3</v>
      </c>
      <c r="N993" s="5">
        <f>LEN(online_course_student_data_1!N993)-LEN(SUBSTITUTE(online_course_student_data_1!N993,",",""))+1</f>
        <v>4</v>
      </c>
      <c r="O993" s="5" t="str" cm="1">
        <f t="array" ref="O993">_xlfn.IFS(OR(ISBLANK(online_course_student_data_1!F993),online_course_student_data_1!F993=0),"Unknown",AND(online_course_student_data_1!F993&gt;=18,online_course_student_data_1!F993&lt;=22),"Student",AND(online_course_student_data_1!F993&gt;=23,online_course_student_data_1!F993&lt;=30),"Early Career",AND(online_course_student_data_1!F993&gt;=31,online_course_student_data_1!F993&lt;=40),"Mid Career",online_course_student_data_1!F993&gt;=41,"Senior")</f>
        <v>Unknown</v>
      </c>
      <c r="P993" s="5" t="str" cm="1">
        <f t="array" ref="P993">_xlfn.IFS(AND((J993*100)+K993&gt;0,(J993*100)+K993&lt;=5),"Low",AND((J993*100)+K993&gt;5,(J993*100)+K993&lt;=15),"Medium",(J993*100)+K993&gt;15,"High")</f>
        <v>Medium</v>
      </c>
      <c r="Q993" s="24"/>
    </row>
    <row r="994" spans="1:17" x14ac:dyDescent="0.25">
      <c r="A994" s="4" t="s">
        <v>4196</v>
      </c>
      <c r="B994" s="5" t="str">
        <f>TRIM(PROPER(online_course_student_data_1!$B994))</f>
        <v>Theresa Harrington</v>
      </c>
      <c r="C994" s="4" t="str">
        <f>TRIM(CLEAN(online_course_student_data_1!$C994))</f>
        <v>mwright@hotmail.com</v>
      </c>
      <c r="D994" s="5" t="str">
        <f>IF(LEFT(online_course_student_data_1!$D994,1)="F","Female","Male")</f>
        <v>Female</v>
      </c>
      <c r="E994" s="4" t="str">
        <f>IF(online_course_student_data_1!$E994="us","USA",IF(online_course_student_data_1!$E994="IN","INDIA",UPPER(online_course_student_data_1!$E994)))</f>
        <v>INDIA</v>
      </c>
      <c r="F994" s="13">
        <f>IF(OR(ISBLANK(online_course_student_data_1!F994),online_course_student_data_1!F994=0),ROUND(AVERAGE(online_course_student_data_1!F$2:F$1201),0),online_course_student_data_1!F994)</f>
        <v>41</v>
      </c>
      <c r="G994" s="10">
        <v>45403</v>
      </c>
      <c r="H994" s="5" t="str">
        <f>TRIM(online_course_student_data_1!H994)</f>
        <v>Finance 101</v>
      </c>
      <c r="I994" s="5" t="str">
        <f>PROPER(TRIM(online_course_student_data_1!I994))</f>
        <v>Business</v>
      </c>
      <c r="J994" s="22">
        <f>IF(online_course_student_data_1!J994&gt;100%,online_course_student_data_1!J994/100,online_course_student_data_1!J994)</f>
        <v>0.22</v>
      </c>
      <c r="K994" s="11">
        <f>IF(online_course_student_data_1!K994&gt;2,online_course_student_data_1!K994/60,online_course_student_data_1!K994)</f>
        <v>2</v>
      </c>
      <c r="L994" s="4" t="s">
        <v>32</v>
      </c>
      <c r="M994" s="25" t="str">
        <f>IF(ISBLANK(online_course_student_data_1!M994),AVERAGE(1,5),IF(online_course_student_data_1!M994&gt;5,"5",online_course_student_data_1!M994))</f>
        <v>5</v>
      </c>
      <c r="N994" s="5">
        <f>LEN(online_course_student_data_1!N994)-LEN(SUBSTITUTE(online_course_student_data_1!N994,",",""))+1</f>
        <v>7</v>
      </c>
      <c r="O994" s="5" t="str" cm="1">
        <f t="array" ref="O994">_xlfn.IFS(OR(ISBLANK(online_course_student_data_1!F994),online_course_student_data_1!F994=0),"Unknown",AND(online_course_student_data_1!F994&gt;=18,online_course_student_data_1!F994&lt;=22),"Student",AND(online_course_student_data_1!F994&gt;=23,online_course_student_data_1!F994&lt;=30),"Early Career",AND(online_course_student_data_1!F994&gt;=31,online_course_student_data_1!F994&lt;=40),"Mid Career",online_course_student_data_1!F994&gt;=41,"Senior")</f>
        <v>Senior</v>
      </c>
      <c r="P994" s="5" t="str" cm="1">
        <f t="array" ref="P994">_xlfn.IFS(AND((J994*100)+K994&gt;0,(J994*100)+K994&lt;=5),"Low",AND((J994*100)+K994&gt;5,(J994*100)+K994&lt;=15),"Medium",(J994*100)+K994&gt;15,"High")</f>
        <v>High</v>
      </c>
      <c r="Q994" s="24"/>
    </row>
    <row r="995" spans="1:17" x14ac:dyDescent="0.25">
      <c r="A995" s="4" t="s">
        <v>4201</v>
      </c>
      <c r="B995" s="5" t="str">
        <f>TRIM(PROPER(online_course_student_data_1!$B995))</f>
        <v>Joshua Kim</v>
      </c>
      <c r="C995" s="4" t="str">
        <f>TRIM(CLEAN(online_course_student_data_1!$C995))</f>
        <v>ruiznicole@gmail.com</v>
      </c>
      <c r="D995" s="5" t="str">
        <f>IF(LEFT(online_course_student_data_1!$D995,1)="F","Female","Male")</f>
        <v>Female</v>
      </c>
      <c r="E995" s="4" t="str">
        <f>IF(online_course_student_data_1!$E995="us","USA",IF(online_course_student_data_1!$E995="IN","INDIA",UPPER(online_course_student_data_1!$E995)))</f>
        <v>CANADA</v>
      </c>
      <c r="F995" s="13">
        <f>IF(OR(ISBLANK(online_course_student_data_1!F995),online_course_student_data_1!F995=0),ROUND(AVERAGE(online_course_student_data_1!F$2:F$1201),0),online_course_student_data_1!F995)</f>
        <v>16</v>
      </c>
      <c r="G995" s="10">
        <v>45210</v>
      </c>
      <c r="H995" s="5" t="str">
        <f>TRIM(online_course_student_data_1!H995)</f>
        <v>Data Visualization with R</v>
      </c>
      <c r="I995" s="5" t="str">
        <f>PROPER(TRIM(online_course_student_data_1!I995))</f>
        <v>Data Science</v>
      </c>
      <c r="J995" s="22">
        <f>IF(online_course_student_data_1!J995&gt;100%,online_course_student_data_1!J995/100,online_course_student_data_1!J995)</f>
        <v>0.79</v>
      </c>
      <c r="K995" s="11">
        <f>IF(online_course_student_data_1!K995&gt;2,online_course_student_data_1!K995/60,online_course_student_data_1!K995)</f>
        <v>1</v>
      </c>
      <c r="L995" s="4" t="s">
        <v>32</v>
      </c>
      <c r="M995" s="25">
        <f>IF(ISBLANK(online_course_student_data_1!M995),AVERAGE(1,5),IF(online_course_student_data_1!M995&gt;5,"5",online_course_student_data_1!M995))</f>
        <v>4</v>
      </c>
      <c r="N995" s="5">
        <f>LEN(online_course_student_data_1!N995)-LEN(SUBSTITUTE(online_course_student_data_1!N995,",",""))+1</f>
        <v>2</v>
      </c>
      <c r="O995" s="5" t="str" cm="1">
        <f t="array" ref="O995">_xlfn.IFS(OR(ISBLANK(online_course_student_data_1!F995),online_course_student_data_1!F995=0),"Unknown",AND(online_course_student_data_1!F995&gt;=18,online_course_student_data_1!F995&lt;=22),"Student",AND(online_course_student_data_1!F995&gt;=23,online_course_student_data_1!F995&lt;=30),"Early Career",AND(online_course_student_data_1!F995&gt;=31,online_course_student_data_1!F995&lt;=40),"Mid Career",online_course_student_data_1!F995&gt;=41,"Senior")</f>
        <v>Unknown</v>
      </c>
      <c r="P995" s="5" t="str" cm="1">
        <f t="array" ref="P995">_xlfn.IFS(AND((J995*100)+K995&gt;0,(J995*100)+K995&lt;=5),"Low",AND((J995*100)+K995&gt;5,(J995*100)+K995&lt;=15),"Medium",(J995*100)+K995&gt;15,"High")</f>
        <v>High</v>
      </c>
      <c r="Q995" s="24"/>
    </row>
    <row r="996" spans="1:17" x14ac:dyDescent="0.25">
      <c r="A996" s="4" t="s">
        <v>4205</v>
      </c>
      <c r="B996" s="5" t="str">
        <f>TRIM(PROPER(online_course_student_data_1!$B996))</f>
        <v>Shelly Lawrence</v>
      </c>
      <c r="C996" s="4" t="str">
        <f>TRIM(CLEAN(online_course_student_data_1!$C996))</f>
        <v>gonzalesmark@farmer.com</v>
      </c>
      <c r="D996" s="5" t="str">
        <f>IF(LEFT(online_course_student_data_1!$D996,1)="F","Female","Male")</f>
        <v>Male</v>
      </c>
      <c r="E996" s="4" t="str">
        <f>IF(online_course_student_data_1!$E996="us","USA",IF(online_course_student_data_1!$E996="IN","INDIA",UPPER(online_course_student_data_1!$E996)))</f>
        <v>INDIA</v>
      </c>
      <c r="F996" s="13">
        <f>IF(OR(ISBLANK(online_course_student_data_1!F996),online_course_student_data_1!F996=0),ROUND(AVERAGE(online_course_student_data_1!F$2:F$1201),0),online_course_student_data_1!F996)</f>
        <v>35</v>
      </c>
      <c r="G996" s="10">
        <v>45162</v>
      </c>
      <c r="H996" s="5" t="str">
        <f>TRIM(online_course_student_data_1!H996)</f>
        <v>UI/UX Fundamentals</v>
      </c>
      <c r="I996" s="5" t="str">
        <f>PROPER(TRIM(online_course_student_data_1!I996))</f>
        <v>Design</v>
      </c>
      <c r="J996" s="22">
        <f>IF(online_course_student_data_1!J996&gt;100%,online_course_student_data_1!J996/100,online_course_student_data_1!J996)</f>
        <v>0.14000000000000001</v>
      </c>
      <c r="K996" s="11">
        <f>IF(online_course_student_data_1!K996&gt;2,online_course_student_data_1!K996/60,online_course_student_data_1!K996)</f>
        <v>1.5</v>
      </c>
      <c r="L996" s="4" t="s">
        <v>39</v>
      </c>
      <c r="M996" s="25">
        <f>IF(ISBLANK(online_course_student_data_1!M996),AVERAGE(1,5),IF(online_course_student_data_1!M996&gt;5,"5",online_course_student_data_1!M996))</f>
        <v>2</v>
      </c>
      <c r="N996" s="5">
        <f>LEN(online_course_student_data_1!N996)-LEN(SUBSTITUTE(online_course_student_data_1!N996,",",""))+1</f>
        <v>3</v>
      </c>
      <c r="O996" s="5" t="str" cm="1">
        <f t="array" ref="O996">_xlfn.IFS(OR(ISBLANK(online_course_student_data_1!F996),online_course_student_data_1!F996=0),"Unknown",AND(online_course_student_data_1!F996&gt;=18,online_course_student_data_1!F996&lt;=22),"Student",AND(online_course_student_data_1!F996&gt;=23,online_course_student_data_1!F996&lt;=30),"Early Career",AND(online_course_student_data_1!F996&gt;=31,online_course_student_data_1!F996&lt;=40),"Mid Career",online_course_student_data_1!F996&gt;=41,"Senior")</f>
        <v>Mid Career</v>
      </c>
      <c r="P996" s="5" t="str" cm="1">
        <f t="array" ref="P996">_xlfn.IFS(AND((J996*100)+K996&gt;0,(J996*100)+K996&lt;=5),"Low",AND((J996*100)+K996&gt;5,(J996*100)+K996&lt;=15),"Medium",(J996*100)+K996&gt;15,"High")</f>
        <v>High</v>
      </c>
      <c r="Q996" s="24"/>
    </row>
    <row r="997" spans="1:17" x14ac:dyDescent="0.25">
      <c r="A997" s="4" t="s">
        <v>4209</v>
      </c>
      <c r="B997" s="5" t="str">
        <f>TRIM(PROPER(online_course_student_data_1!$B997))</f>
        <v>Richard Dawson</v>
      </c>
      <c r="C997" s="4" t="str">
        <f>TRIM(CLEAN(online_course_student_data_1!$C997))</f>
        <v>rebecca73@gmail.com</v>
      </c>
      <c r="D997" s="5" t="str">
        <f>IF(LEFT(online_course_student_data_1!$D997,1)="F","Female","Male")</f>
        <v>Female</v>
      </c>
      <c r="E997" s="4" t="str">
        <f>IF(online_course_student_data_1!$E997="us","USA",IF(online_course_student_data_1!$E997="IN","INDIA",UPPER(online_course_student_data_1!$E997)))</f>
        <v>INDIA</v>
      </c>
      <c r="F997" s="13">
        <f>IF(OR(ISBLANK(online_course_student_data_1!F997),online_course_student_data_1!F997=0),ROUND(AVERAGE(online_course_student_data_1!F$2:F$1201),0),online_course_student_data_1!F997)</f>
        <v>16</v>
      </c>
      <c r="G997" s="10">
        <v>45729</v>
      </c>
      <c r="H997" s="5" t="str">
        <f>TRIM(online_course_student_data_1!H997)</f>
        <v>Python for Data Science</v>
      </c>
      <c r="I997" s="5" t="str">
        <f>PROPER(TRIM(online_course_student_data_1!I997))</f>
        <v>Data Science</v>
      </c>
      <c r="J997" s="22">
        <f>IF(online_course_student_data_1!J997&gt;100%,online_course_student_data_1!J997/100,online_course_student_data_1!J997)</f>
        <v>0.84</v>
      </c>
      <c r="K997" s="11">
        <f>IF(online_course_student_data_1!K997&gt;2,online_course_student_data_1!K997/60,online_course_student_data_1!K997)</f>
        <v>1.5</v>
      </c>
      <c r="L997" s="4" t="s">
        <v>39</v>
      </c>
      <c r="M997" s="25">
        <f>IF(ISBLANK(online_course_student_data_1!M997),AVERAGE(1,5),IF(online_course_student_data_1!M997&gt;5,"5",online_course_student_data_1!M997))</f>
        <v>4</v>
      </c>
      <c r="N997" s="5">
        <f>LEN(online_course_student_data_1!N997)-LEN(SUBSTITUTE(online_course_student_data_1!N997,",",""))+1</f>
        <v>2</v>
      </c>
      <c r="O997" s="5" t="str" cm="1">
        <f t="array" ref="O997">_xlfn.IFS(OR(ISBLANK(online_course_student_data_1!F997),online_course_student_data_1!F997=0),"Unknown",AND(online_course_student_data_1!F997&gt;=18,online_course_student_data_1!F997&lt;=22),"Student",AND(online_course_student_data_1!F997&gt;=23,online_course_student_data_1!F997&lt;=30),"Early Career",AND(online_course_student_data_1!F997&gt;=31,online_course_student_data_1!F997&lt;=40),"Mid Career",online_course_student_data_1!F997&gt;=41,"Senior")</f>
        <v>Unknown</v>
      </c>
      <c r="P997" s="5" t="str" cm="1">
        <f t="array" ref="P997">_xlfn.IFS(AND((J997*100)+K997&gt;0,(J997*100)+K997&lt;=5),"Low",AND((J997*100)+K997&gt;5,(J997*100)+K997&lt;=15),"Medium",(J997*100)+K997&gt;15,"High")</f>
        <v>High</v>
      </c>
      <c r="Q997" s="24"/>
    </row>
    <row r="998" spans="1:17" x14ac:dyDescent="0.25">
      <c r="A998" s="4" t="s">
        <v>4214</v>
      </c>
      <c r="B998" s="5" t="str">
        <f>TRIM(PROPER(online_course_student_data_1!$B998))</f>
        <v>Michael Padilla</v>
      </c>
      <c r="C998" s="4" t="str">
        <f>TRIM(CLEAN(online_course_student_data_1!$C998))</f>
        <v>taylordawn@yahoo.com</v>
      </c>
      <c r="D998" s="5" t="str">
        <f>IF(LEFT(online_course_student_data_1!$D998,1)="F","Female","Male")</f>
        <v>Male</v>
      </c>
      <c r="E998" s="4" t="str">
        <f>IF(online_course_student_data_1!$E998="us","USA",IF(online_course_student_data_1!$E998="IN","INDIA",UPPER(online_course_student_data_1!$E998)))</f>
        <v>GERMANY</v>
      </c>
      <c r="F998" s="13">
        <f>IF(OR(ISBLANK(online_course_student_data_1!F998),online_course_student_data_1!F998=0),ROUND(AVERAGE(online_course_student_data_1!F$2:F$1201),0),online_course_student_data_1!F998)</f>
        <v>35</v>
      </c>
      <c r="G998" s="10">
        <v>45157</v>
      </c>
      <c r="H998" s="5" t="str">
        <f>TRIM(online_course_student_data_1!H998)</f>
        <v>Data Visualization with R</v>
      </c>
      <c r="I998" s="5" t="str">
        <f>PROPER(TRIM(online_course_student_data_1!I998))</f>
        <v>Data Science</v>
      </c>
      <c r="J998" s="22">
        <f>IF(online_course_student_data_1!J998&gt;100%,online_course_student_data_1!J998/100,online_course_student_data_1!J998)</f>
        <v>0.1</v>
      </c>
      <c r="K998" s="11">
        <f>IF(online_course_student_data_1!K998&gt;2,online_course_student_data_1!K998/60,online_course_student_data_1!K998)</f>
        <v>0.75</v>
      </c>
      <c r="L998" s="4" t="s">
        <v>32</v>
      </c>
      <c r="M998" s="25">
        <f>IF(ISBLANK(online_course_student_data_1!M998),AVERAGE(1,5),IF(online_course_student_data_1!M998&gt;5,"5",online_course_student_data_1!M998))</f>
        <v>3</v>
      </c>
      <c r="N998" s="5">
        <f>LEN(online_course_student_data_1!N998)-LEN(SUBSTITUTE(online_course_student_data_1!N998,",",""))+1</f>
        <v>5</v>
      </c>
      <c r="O998" s="5" t="str" cm="1">
        <f t="array" ref="O998">_xlfn.IFS(OR(ISBLANK(online_course_student_data_1!F998),online_course_student_data_1!F998=0),"Unknown",AND(online_course_student_data_1!F998&gt;=18,online_course_student_data_1!F998&lt;=22),"Student",AND(online_course_student_data_1!F998&gt;=23,online_course_student_data_1!F998&lt;=30),"Early Career",AND(online_course_student_data_1!F998&gt;=31,online_course_student_data_1!F998&lt;=40),"Mid Career",online_course_student_data_1!F998&gt;=41,"Senior")</f>
        <v>Mid Career</v>
      </c>
      <c r="P998" s="5" t="str" cm="1">
        <f t="array" ref="P998">_xlfn.IFS(AND((J998*100)+K998&gt;0,(J998*100)+K998&lt;=5),"Low",AND((J998*100)+K998&gt;5,(J998*100)+K998&lt;=15),"Medium",(J998*100)+K998&gt;15,"High")</f>
        <v>Medium</v>
      </c>
      <c r="Q998" s="24"/>
    </row>
    <row r="999" spans="1:17" x14ac:dyDescent="0.25">
      <c r="A999" s="4" t="s">
        <v>4218</v>
      </c>
      <c r="B999" s="5" t="str">
        <f>TRIM(PROPER(online_course_student_data_1!$B999))</f>
        <v>Amy Mayo</v>
      </c>
      <c r="C999" s="4" t="str">
        <f>TRIM(CLEAN(online_course_student_data_1!$C999))</f>
        <v>knightwendy@hotmail.com</v>
      </c>
      <c r="D999" s="5" t="str">
        <f>IF(LEFT(online_course_student_data_1!$D999,1)="F","Female","Male")</f>
        <v>Male</v>
      </c>
      <c r="E999" s="4" t="str">
        <f>IF(online_course_student_data_1!$E999="us","USA",IF(online_course_student_data_1!$E999="IN","INDIA",UPPER(online_course_student_data_1!$E999)))</f>
        <v>INDIA</v>
      </c>
      <c r="F999" s="13">
        <f>IF(OR(ISBLANK(online_course_student_data_1!F999),online_course_student_data_1!F999=0),ROUND(AVERAGE(online_course_student_data_1!F$2:F$1201),0),online_course_student_data_1!F999)</f>
        <v>27</v>
      </c>
      <c r="G999" s="10">
        <v>45273</v>
      </c>
      <c r="H999" s="5" t="str">
        <f>TRIM(online_course_student_data_1!H999)</f>
        <v>Machine Learning A-Z</v>
      </c>
      <c r="I999" s="5" t="str">
        <f>PROPER(TRIM(online_course_student_data_1!I999))</f>
        <v>Data Science</v>
      </c>
      <c r="J999" s="22">
        <f>IF(online_course_student_data_1!J999&gt;100%,online_course_student_data_1!J999/100,online_course_student_data_1!J999)</f>
        <v>0.31</v>
      </c>
      <c r="K999" s="11">
        <f>IF(online_course_student_data_1!K999&gt;2,online_course_student_data_1!K999/60,online_course_student_data_1!K999)</f>
        <v>1</v>
      </c>
      <c r="L999" s="4" t="s">
        <v>32</v>
      </c>
      <c r="M999" s="25">
        <f>IF(ISBLANK(online_course_student_data_1!M999),AVERAGE(1,5),IF(online_course_student_data_1!M999&gt;5,"5",online_course_student_data_1!M999))</f>
        <v>2</v>
      </c>
      <c r="N999" s="5">
        <f>LEN(online_course_student_data_1!N999)-LEN(SUBSTITUTE(online_course_student_data_1!N999,",",""))+1</f>
        <v>4</v>
      </c>
      <c r="O999" s="5" t="str" cm="1">
        <f t="array" ref="O999">_xlfn.IFS(OR(ISBLANK(online_course_student_data_1!F999),online_course_student_data_1!F999=0),"Unknown",AND(online_course_student_data_1!F999&gt;=18,online_course_student_data_1!F999&lt;=22),"Student",AND(online_course_student_data_1!F999&gt;=23,online_course_student_data_1!F999&lt;=30),"Early Career",AND(online_course_student_data_1!F999&gt;=31,online_course_student_data_1!F999&lt;=40),"Mid Career",online_course_student_data_1!F999&gt;=41,"Senior")</f>
        <v>Early Career</v>
      </c>
      <c r="P999" s="5" t="str" cm="1">
        <f t="array" ref="P999">_xlfn.IFS(AND((J999*100)+K999&gt;0,(J999*100)+K999&lt;=5),"Low",AND((J999*100)+K999&gt;5,(J999*100)+K999&lt;=15),"Medium",(J999*100)+K999&gt;15,"High")</f>
        <v>High</v>
      </c>
      <c r="Q999" s="24"/>
    </row>
    <row r="1000" spans="1:17" x14ac:dyDescent="0.25">
      <c r="A1000" s="4" t="s">
        <v>4223</v>
      </c>
      <c r="B1000" s="5" t="str">
        <f>TRIM(PROPER(online_course_student_data_1!$B1000))</f>
        <v>Madison Navarro</v>
      </c>
      <c r="C1000" s="4" t="str">
        <f>TRIM(CLEAN(online_course_student_data_1!$C1000))</f>
        <v>schmidtlauren@berry.org</v>
      </c>
      <c r="D1000" s="5" t="str">
        <f>IF(LEFT(online_course_student_data_1!$D1000,1)="F","Female","Male")</f>
        <v>Male</v>
      </c>
      <c r="E1000" s="4" t="str">
        <f>IF(online_course_student_data_1!$E1000="us","USA",IF(online_course_student_data_1!$E1000="IN","INDIA",UPPER(online_course_student_data_1!$E1000)))</f>
        <v>USA</v>
      </c>
      <c r="F1000" s="13">
        <f>IF(OR(ISBLANK(online_course_student_data_1!F1000),online_course_student_data_1!F1000=0),ROUND(AVERAGE(online_course_student_data_1!F$2:F$1201),0),online_course_student_data_1!F1000)</f>
        <v>16</v>
      </c>
      <c r="G1000" s="10">
        <v>45166</v>
      </c>
      <c r="H1000" s="5" t="str">
        <f>TRIM(online_course_student_data_1!H1000)</f>
        <v>UI/UX Fundamentals</v>
      </c>
      <c r="I1000" s="5" t="str">
        <f>PROPER(TRIM(online_course_student_data_1!I1000))</f>
        <v>Design</v>
      </c>
      <c r="J1000" s="22">
        <f>IF(online_course_student_data_1!J1000&gt;100%,online_course_student_data_1!J1000/100,online_course_student_data_1!J1000)</f>
        <v>0.72</v>
      </c>
      <c r="K1000" s="11">
        <f>IF(online_course_student_data_1!K1000&gt;2,online_course_student_data_1!K1000/60,online_course_student_data_1!K1000)</f>
        <v>0.75</v>
      </c>
      <c r="L1000" s="4" t="s">
        <v>32</v>
      </c>
      <c r="M1000" s="25">
        <f>IF(ISBLANK(online_course_student_data_1!M1000),AVERAGE(1,5),IF(online_course_student_data_1!M1000&gt;5,"5",online_course_student_data_1!M1000))</f>
        <v>2</v>
      </c>
      <c r="N1000" s="5">
        <f>LEN(online_course_student_data_1!N1000)-LEN(SUBSTITUTE(online_course_student_data_1!N1000,",",""))+1</f>
        <v>7</v>
      </c>
      <c r="O1000" s="5" t="str" cm="1">
        <f t="array" ref="O1000">_xlfn.IFS(OR(ISBLANK(online_course_student_data_1!F1000),online_course_student_data_1!F1000=0),"Unknown",AND(online_course_student_data_1!F1000&gt;=18,online_course_student_data_1!F1000&lt;=22),"Student",AND(online_course_student_data_1!F1000&gt;=23,online_course_student_data_1!F1000&lt;=30),"Early Career",AND(online_course_student_data_1!F1000&gt;=31,online_course_student_data_1!F1000&lt;=40),"Mid Career",online_course_student_data_1!F1000&gt;=41,"Senior")</f>
        <v>Unknown</v>
      </c>
      <c r="P1000" s="5" t="str" cm="1">
        <f t="array" ref="P1000">_xlfn.IFS(AND((J1000*100)+K1000&gt;0,(J1000*100)+K1000&lt;=5),"Low",AND((J1000*100)+K1000&gt;5,(J1000*100)+K1000&lt;=15),"Medium",(J1000*100)+K1000&gt;15,"High")</f>
        <v>High</v>
      </c>
      <c r="Q1000" s="24"/>
    </row>
    <row r="1001" spans="1:17" x14ac:dyDescent="0.25">
      <c r="A1001" s="4" t="s">
        <v>4227</v>
      </c>
      <c r="B1001" s="5" t="str">
        <f>TRIM(PROPER(online_course_student_data_1!$B1001))</f>
        <v>Jessica Hill</v>
      </c>
      <c r="C1001" s="4" t="str">
        <f>TRIM(CLEAN(online_course_student_data_1!$C1001))</f>
        <v>debrajones@hotmail.com</v>
      </c>
      <c r="D1001" s="5" t="str">
        <f>IF(LEFT(online_course_student_data_1!$D1001,1)="F","Female","Male")</f>
        <v>Male</v>
      </c>
      <c r="E1001" s="4" t="str">
        <f>IF(online_course_student_data_1!$E1001="us","USA",IF(online_course_student_data_1!$E1001="IN","INDIA",UPPER(online_course_student_data_1!$E1001)))</f>
        <v>INDIA</v>
      </c>
      <c r="F1001" s="13">
        <f>IF(OR(ISBLANK(online_course_student_data_1!F1001),online_course_student_data_1!F1001=0),ROUND(AVERAGE(online_course_student_data_1!F$2:F$1201),0),online_course_student_data_1!F1001)</f>
        <v>16</v>
      </c>
      <c r="G1001" s="10">
        <v>45962</v>
      </c>
      <c r="H1001" s="5" t="str">
        <f>TRIM(online_course_student_data_1!H1001)</f>
        <v>Project Management Essentials</v>
      </c>
      <c r="I1001" s="5" t="str">
        <f>PROPER(TRIM(online_course_student_data_1!I1001))</f>
        <v>Business</v>
      </c>
      <c r="J1001" s="22">
        <f>IF(online_course_student_data_1!J1001&gt;100%,online_course_student_data_1!J1001/100,online_course_student_data_1!J1001)</f>
        <v>0.3</v>
      </c>
      <c r="K1001" s="11">
        <f>IF(online_course_student_data_1!K1001&gt;2,online_course_student_data_1!K1001/60,online_course_student_data_1!K1001)</f>
        <v>2</v>
      </c>
      <c r="L1001" s="4" t="s">
        <v>32</v>
      </c>
      <c r="M1001" s="25">
        <f>IF(ISBLANK(online_course_student_data_1!M1001),AVERAGE(1,5),IF(online_course_student_data_1!M1001&gt;5,"5",online_course_student_data_1!M1001))</f>
        <v>3</v>
      </c>
      <c r="N1001" s="5">
        <f>LEN(online_course_student_data_1!N1001)-LEN(SUBSTITUTE(online_course_student_data_1!N1001,",",""))+1</f>
        <v>6</v>
      </c>
      <c r="O1001" s="5" t="str" cm="1">
        <f t="array" ref="O1001">_xlfn.IFS(OR(ISBLANK(online_course_student_data_1!F1001),online_course_student_data_1!F1001=0),"Unknown",AND(online_course_student_data_1!F1001&gt;=18,online_course_student_data_1!F1001&lt;=22),"Student",AND(online_course_student_data_1!F1001&gt;=23,online_course_student_data_1!F1001&lt;=30),"Early Career",AND(online_course_student_data_1!F1001&gt;=31,online_course_student_data_1!F1001&lt;=40),"Mid Career",online_course_student_data_1!F1001&gt;=41,"Senior")</f>
        <v>Unknown</v>
      </c>
      <c r="P1001" s="5" t="str" cm="1">
        <f t="array" ref="P1001">_xlfn.IFS(AND((J1001*100)+K1001&gt;0,(J1001*100)+K1001&lt;=5),"Low",AND((J1001*100)+K1001&gt;5,(J1001*100)+K1001&lt;=15),"Medium",(J1001*100)+K1001&gt;15,"High")</f>
        <v>High</v>
      </c>
      <c r="Q1001" s="24"/>
    </row>
    <row r="1002" spans="1:17" x14ac:dyDescent="0.25">
      <c r="A1002" s="4" t="s">
        <v>4231</v>
      </c>
      <c r="B1002" s="5" t="str">
        <f>TRIM(PROPER(online_course_student_data_1!$B1002))</f>
        <v>Samantha Reynolds</v>
      </c>
      <c r="C1002" s="4" t="str">
        <f>TRIM(CLEAN(online_course_student_data_1!$C1002))</f>
        <v>aandrews@clayton.biz</v>
      </c>
      <c r="D1002" s="5" t="str">
        <f>IF(LEFT(online_course_student_data_1!$D1002,1)="F","Female","Male")</f>
        <v>Female</v>
      </c>
      <c r="E1002" s="4" t="str">
        <f>IF(online_course_student_data_1!$E1002="us","USA",IF(online_course_student_data_1!$E1002="IN","INDIA",UPPER(online_course_student_data_1!$E1002)))</f>
        <v>INDIA</v>
      </c>
      <c r="F1002" s="13">
        <f>IF(OR(ISBLANK(online_course_student_data_1!F1002),online_course_student_data_1!F1002=0),ROUND(AVERAGE(online_course_student_data_1!F$2:F$1201),0),online_course_student_data_1!F1002)</f>
        <v>16</v>
      </c>
      <c r="G1002" s="10">
        <v>45551</v>
      </c>
      <c r="H1002" s="5" t="str">
        <f>TRIM(online_course_student_data_1!H1002)</f>
        <v>Digital Marketing 101</v>
      </c>
      <c r="I1002" s="5" t="str">
        <f>PROPER(TRIM(online_course_student_data_1!I1002))</f>
        <v>Marketing</v>
      </c>
      <c r="J1002" s="22">
        <f>IF(online_course_student_data_1!J1002&gt;100%,online_course_student_data_1!J1002/100,online_course_student_data_1!J1002)</f>
        <v>0.68</v>
      </c>
      <c r="K1002" s="11">
        <f>IF(online_course_student_data_1!K1002&gt;2,online_course_student_data_1!K1002/60,online_course_student_data_1!K1002)</f>
        <v>0.75</v>
      </c>
      <c r="L1002" s="4" t="s">
        <v>32</v>
      </c>
      <c r="M1002" s="25">
        <f>IF(ISBLANK(online_course_student_data_1!M1002),AVERAGE(1,5),IF(online_course_student_data_1!M1002&gt;5,"5",online_course_student_data_1!M1002))</f>
        <v>3</v>
      </c>
      <c r="N1002" s="5">
        <f>LEN(online_course_student_data_1!N1002)-LEN(SUBSTITUTE(online_course_student_data_1!N1002,",",""))+1</f>
        <v>2</v>
      </c>
      <c r="O1002" s="5" t="str" cm="1">
        <f t="array" ref="O1002">_xlfn.IFS(OR(ISBLANK(online_course_student_data_1!F1002),online_course_student_data_1!F1002=0),"Unknown",AND(online_course_student_data_1!F1002&gt;=18,online_course_student_data_1!F1002&lt;=22),"Student",AND(online_course_student_data_1!F1002&gt;=23,online_course_student_data_1!F1002&lt;=30),"Early Career",AND(online_course_student_data_1!F1002&gt;=31,online_course_student_data_1!F1002&lt;=40),"Mid Career",online_course_student_data_1!F1002&gt;=41,"Senior")</f>
        <v>Unknown</v>
      </c>
      <c r="P1002" s="5" t="str" cm="1">
        <f t="array" ref="P1002">_xlfn.IFS(AND((J1002*100)+K1002&gt;0,(J1002*100)+K1002&lt;=5),"Low",AND((J1002*100)+K1002&gt;5,(J1002*100)+K1002&lt;=15),"Medium",(J1002*100)+K1002&gt;15,"High")</f>
        <v>High</v>
      </c>
      <c r="Q1002" s="24"/>
    </row>
    <row r="1003" spans="1:17" x14ac:dyDescent="0.25">
      <c r="A1003" s="4" t="s">
        <v>4235</v>
      </c>
      <c r="B1003" s="5" t="str">
        <f>TRIM(PROPER(online_course_student_data_1!$B1003))</f>
        <v>Erin Ellis</v>
      </c>
      <c r="C1003" s="4" t="str">
        <f>TRIM(CLEAN(online_course_student_data_1!$C1003))</f>
        <v>patricia92@mejia.com</v>
      </c>
      <c r="D1003" s="5" t="str">
        <f>IF(LEFT(online_course_student_data_1!$D1003,1)="F","Female","Male")</f>
        <v>Female</v>
      </c>
      <c r="E1003" s="4" t="str">
        <f>IF(online_course_student_data_1!$E1003="us","USA",IF(online_course_student_data_1!$E1003="IN","INDIA",UPPER(online_course_student_data_1!$E1003)))</f>
        <v>UK</v>
      </c>
      <c r="F1003" s="13">
        <f>IF(OR(ISBLANK(online_course_student_data_1!F1003),online_course_student_data_1!F1003=0),ROUND(AVERAGE(online_course_student_data_1!F$2:F$1201),0),online_course_student_data_1!F1003)</f>
        <v>16</v>
      </c>
      <c r="G1003" s="10">
        <v>44891</v>
      </c>
      <c r="H1003" s="5" t="str">
        <f>TRIM(online_course_student_data_1!H1003)</f>
        <v>JavaScript Bootcamp</v>
      </c>
      <c r="I1003" s="5" t="str">
        <f>PROPER(TRIM(online_course_student_data_1!I1003))</f>
        <v>Web Development</v>
      </c>
      <c r="J1003" s="22">
        <f>IF(online_course_student_data_1!J1003&gt;100%,online_course_student_data_1!J1003/100,online_course_student_data_1!J1003)</f>
        <v>0.57999999999999996</v>
      </c>
      <c r="K1003" s="11">
        <f>IF(online_course_student_data_1!K1003&gt;2,online_course_student_data_1!K1003/60,online_course_student_data_1!K1003)</f>
        <v>0.75</v>
      </c>
      <c r="L1003" s="4" t="s">
        <v>39</v>
      </c>
      <c r="M1003" s="25">
        <f>IF(ISBLANK(online_course_student_data_1!M1003),AVERAGE(1,5),IF(online_course_student_data_1!M1003&gt;5,"5",online_course_student_data_1!M1003))</f>
        <v>5</v>
      </c>
      <c r="N1003" s="5">
        <f>LEN(online_course_student_data_1!N1003)-LEN(SUBSTITUTE(online_course_student_data_1!N1003,",",""))+1</f>
        <v>5</v>
      </c>
      <c r="O1003" s="5" t="str" cm="1">
        <f t="array" ref="O1003">_xlfn.IFS(OR(ISBLANK(online_course_student_data_1!F1003),online_course_student_data_1!F1003=0),"Unknown",AND(online_course_student_data_1!F1003&gt;=18,online_course_student_data_1!F1003&lt;=22),"Student",AND(online_course_student_data_1!F1003&gt;=23,online_course_student_data_1!F1003&lt;=30),"Early Career",AND(online_course_student_data_1!F1003&gt;=31,online_course_student_data_1!F1003&lt;=40),"Mid Career",online_course_student_data_1!F1003&gt;=41,"Senior")</f>
        <v>Unknown</v>
      </c>
      <c r="P1003" s="5" t="str" cm="1">
        <f t="array" ref="P1003">_xlfn.IFS(AND((J1003*100)+K1003&gt;0,(J1003*100)+K1003&lt;=5),"Low",AND((J1003*100)+K1003&gt;5,(J1003*100)+K1003&lt;=15),"Medium",(J1003*100)+K1003&gt;15,"High")</f>
        <v>High</v>
      </c>
      <c r="Q1003" s="24"/>
    </row>
    <row r="1004" spans="1:17" x14ac:dyDescent="0.25">
      <c r="A1004" s="4" t="s">
        <v>4239</v>
      </c>
      <c r="B1004" s="5" t="str">
        <f>TRIM(PROPER(online_course_student_data_1!$B1004))</f>
        <v>Amanda Anderson</v>
      </c>
      <c r="C1004" s="4" t="str">
        <f>TRIM(CLEAN(online_course_student_data_1!$C1004))</f>
        <v>murphyleslie@gmail.com</v>
      </c>
      <c r="D1004" s="5" t="str">
        <f>IF(LEFT(online_course_student_data_1!$D1004,1)="F","Female","Male")</f>
        <v>Male</v>
      </c>
      <c r="E1004" s="4" t="str">
        <f>IF(online_course_student_data_1!$E1004="us","USA",IF(online_course_student_data_1!$E1004="IN","INDIA",UPPER(online_course_student_data_1!$E1004)))</f>
        <v>INDIA</v>
      </c>
      <c r="F1004" s="13">
        <f>IF(OR(ISBLANK(online_course_student_data_1!F1004),online_course_student_data_1!F1004=0),ROUND(AVERAGE(online_course_student_data_1!F$2:F$1201),0),online_course_student_data_1!F1004)</f>
        <v>16</v>
      </c>
      <c r="G1004" s="10">
        <v>44940</v>
      </c>
      <c r="H1004" s="5" t="str">
        <f>TRIM(online_course_student_data_1!H1004)</f>
        <v>Machine Learning A-Z</v>
      </c>
      <c r="I1004" s="5" t="str">
        <f>PROPER(TRIM(online_course_student_data_1!I1004))</f>
        <v>Data Science</v>
      </c>
      <c r="J1004" s="22">
        <f>IF(online_course_student_data_1!J1004&gt;100%,online_course_student_data_1!J1004/100,online_course_student_data_1!J1004)</f>
        <v>0.87</v>
      </c>
      <c r="K1004" s="11">
        <f>IF(online_course_student_data_1!K1004&gt;2,online_course_student_data_1!K1004/60,online_course_student_data_1!K1004)</f>
        <v>1</v>
      </c>
      <c r="L1004" s="4" t="s">
        <v>39</v>
      </c>
      <c r="M1004" s="25">
        <f>IF(ISBLANK(online_course_student_data_1!M1004),AVERAGE(1,5),IF(online_course_student_data_1!M1004&gt;5,"5",online_course_student_data_1!M1004))</f>
        <v>3</v>
      </c>
      <c r="N1004" s="5">
        <f>LEN(online_course_student_data_1!N1004)-LEN(SUBSTITUTE(online_course_student_data_1!N1004,",",""))+1</f>
        <v>8</v>
      </c>
      <c r="O1004" s="5" t="str" cm="1">
        <f t="array" ref="O1004">_xlfn.IFS(OR(ISBLANK(online_course_student_data_1!F1004),online_course_student_data_1!F1004=0),"Unknown",AND(online_course_student_data_1!F1004&gt;=18,online_course_student_data_1!F1004&lt;=22),"Student",AND(online_course_student_data_1!F1004&gt;=23,online_course_student_data_1!F1004&lt;=30),"Early Career",AND(online_course_student_data_1!F1004&gt;=31,online_course_student_data_1!F1004&lt;=40),"Mid Career",online_course_student_data_1!F1004&gt;=41,"Senior")</f>
        <v>Unknown</v>
      </c>
      <c r="P1004" s="5" t="str" cm="1">
        <f t="array" ref="P1004">_xlfn.IFS(AND((J1004*100)+K1004&gt;0,(J1004*100)+K1004&lt;=5),"Low",AND((J1004*100)+K1004&gt;5,(J1004*100)+K1004&lt;=15),"Medium",(J1004*100)+K1004&gt;15,"High")</f>
        <v>High</v>
      </c>
      <c r="Q1004" s="24"/>
    </row>
    <row r="1005" spans="1:17" x14ac:dyDescent="0.25">
      <c r="A1005" s="4" t="s">
        <v>4243</v>
      </c>
      <c r="B1005" s="5" t="str">
        <f>TRIM(PROPER(online_course_student_data_1!$B1005))</f>
        <v>Devin Mayer</v>
      </c>
      <c r="C1005" s="4" t="str">
        <f>TRIM(CLEAN(online_course_student_data_1!$C1005))</f>
        <v>anthony71@johnson-dillon.com</v>
      </c>
      <c r="D1005" s="5" t="str">
        <f>IF(LEFT(online_course_student_data_1!$D1005,1)="F","Female","Male")</f>
        <v>Male</v>
      </c>
      <c r="E1005" s="4" t="str">
        <f>IF(online_course_student_data_1!$E1005="us","USA",IF(online_course_student_data_1!$E1005="IN","INDIA",UPPER(online_course_student_data_1!$E1005)))</f>
        <v>UK</v>
      </c>
      <c r="F1005" s="13">
        <f>IF(OR(ISBLANK(online_course_student_data_1!F1005),online_course_student_data_1!F1005=0),ROUND(AVERAGE(online_course_student_data_1!F$2:F$1201),0),online_course_student_data_1!F1005)</f>
        <v>16</v>
      </c>
      <c r="G1005" s="10">
        <v>45680</v>
      </c>
      <c r="H1005" s="5" t="str">
        <f>TRIM(online_course_student_data_1!H1005)</f>
        <v>JavaScript Bootcamp</v>
      </c>
      <c r="I1005" s="5" t="str">
        <f>PROPER(TRIM(online_course_student_data_1!I1005))</f>
        <v>Web Development</v>
      </c>
      <c r="J1005" s="22">
        <f>IF(online_course_student_data_1!J1005&gt;100%,online_course_student_data_1!J1005/100,online_course_student_data_1!J1005)</f>
        <v>0.68</v>
      </c>
      <c r="K1005" s="11">
        <f>IF(online_course_student_data_1!K1005&gt;2,online_course_student_data_1!K1005/60,online_course_student_data_1!K1005)</f>
        <v>1</v>
      </c>
      <c r="L1005" s="4" t="s">
        <v>32</v>
      </c>
      <c r="M1005" s="25">
        <f>IF(ISBLANK(online_course_student_data_1!M1005),AVERAGE(1,5),IF(online_course_student_data_1!M1005&gt;5,"5",online_course_student_data_1!M1005))</f>
        <v>3</v>
      </c>
      <c r="N1005" s="5">
        <f>LEN(online_course_student_data_1!N1005)-LEN(SUBSTITUTE(online_course_student_data_1!N1005,",",""))+1</f>
        <v>4</v>
      </c>
      <c r="O1005" s="5" t="str" cm="1">
        <f t="array" ref="O1005">_xlfn.IFS(OR(ISBLANK(online_course_student_data_1!F1005),online_course_student_data_1!F1005=0),"Unknown",AND(online_course_student_data_1!F1005&gt;=18,online_course_student_data_1!F1005&lt;=22),"Student",AND(online_course_student_data_1!F1005&gt;=23,online_course_student_data_1!F1005&lt;=30),"Early Career",AND(online_course_student_data_1!F1005&gt;=31,online_course_student_data_1!F1005&lt;=40),"Mid Career",online_course_student_data_1!F1005&gt;=41,"Senior")</f>
        <v>Unknown</v>
      </c>
      <c r="P1005" s="5" t="str" cm="1">
        <f t="array" ref="P1005">_xlfn.IFS(AND((J1005*100)+K1005&gt;0,(J1005*100)+K1005&lt;=5),"Low",AND((J1005*100)+K1005&gt;5,(J1005*100)+K1005&lt;=15),"Medium",(J1005*100)+K1005&gt;15,"High")</f>
        <v>High</v>
      </c>
      <c r="Q1005" s="24"/>
    </row>
    <row r="1006" spans="1:17" x14ac:dyDescent="0.25">
      <c r="A1006" s="4" t="s">
        <v>4247</v>
      </c>
      <c r="B1006" s="5" t="str">
        <f>TRIM(PROPER(online_course_student_data_1!$B1006))</f>
        <v>Ray Lawrence</v>
      </c>
      <c r="C1006" s="4" t="str">
        <f>TRIM(CLEAN(online_course_student_data_1!$C1006))</f>
        <v>costawilliam@ramsey.com</v>
      </c>
      <c r="D1006" s="5" t="str">
        <f>IF(LEFT(online_course_student_data_1!$D1006,1)="F","Female","Male")</f>
        <v>Female</v>
      </c>
      <c r="E1006" s="4" t="str">
        <f>IF(online_course_student_data_1!$E1006="us","USA",IF(online_course_student_data_1!$E1006="IN","INDIA",UPPER(online_course_student_data_1!$E1006)))</f>
        <v>INDIA</v>
      </c>
      <c r="F1006" s="13">
        <f>IF(OR(ISBLANK(online_course_student_data_1!F1006),online_course_student_data_1!F1006=0),ROUND(AVERAGE(online_course_student_data_1!F$2:F$1201),0),online_course_student_data_1!F1006)</f>
        <v>16</v>
      </c>
      <c r="G1006" s="10">
        <v>45248</v>
      </c>
      <c r="H1006" s="5" t="str">
        <f>TRIM(online_course_student_data_1!H1006)</f>
        <v>Startup Strategy</v>
      </c>
      <c r="I1006" s="5" t="str">
        <f>PROPER(TRIM(online_course_student_data_1!I1006))</f>
        <v>Business</v>
      </c>
      <c r="J1006" s="22">
        <f>IF(online_course_student_data_1!J1006&gt;100%,online_course_student_data_1!J1006/100,online_course_student_data_1!J1006)</f>
        <v>0.75</v>
      </c>
      <c r="K1006" s="11">
        <f>IF(online_course_student_data_1!K1006&gt;2,online_course_student_data_1!K1006/60,online_course_student_data_1!K1006)</f>
        <v>1</v>
      </c>
      <c r="L1006" s="4" t="s">
        <v>39</v>
      </c>
      <c r="M1006" s="25">
        <f>IF(ISBLANK(online_course_student_data_1!M1006),AVERAGE(1,5),IF(online_course_student_data_1!M1006&gt;5,"5",online_course_student_data_1!M1006))</f>
        <v>1</v>
      </c>
      <c r="N1006" s="5">
        <f>LEN(online_course_student_data_1!N1006)-LEN(SUBSTITUTE(online_course_student_data_1!N1006,",",""))+1</f>
        <v>1</v>
      </c>
      <c r="O1006" s="5" t="str" cm="1">
        <f t="array" ref="O1006">_xlfn.IFS(OR(ISBLANK(online_course_student_data_1!F1006),online_course_student_data_1!F1006=0),"Unknown",AND(online_course_student_data_1!F1006&gt;=18,online_course_student_data_1!F1006&lt;=22),"Student",AND(online_course_student_data_1!F1006&gt;=23,online_course_student_data_1!F1006&lt;=30),"Early Career",AND(online_course_student_data_1!F1006&gt;=31,online_course_student_data_1!F1006&lt;=40),"Mid Career",online_course_student_data_1!F1006&gt;=41,"Senior")</f>
        <v>Unknown</v>
      </c>
      <c r="P1006" s="5" t="str" cm="1">
        <f t="array" ref="P1006">_xlfn.IFS(AND((J1006*100)+K1006&gt;0,(J1006*100)+K1006&lt;=5),"Low",AND((J1006*100)+K1006&gt;5,(J1006*100)+K1006&lt;=15),"Medium",(J1006*100)+K1006&gt;15,"High")</f>
        <v>High</v>
      </c>
      <c r="Q1006" s="24"/>
    </row>
    <row r="1007" spans="1:17" x14ac:dyDescent="0.25">
      <c r="A1007" s="4" t="s">
        <v>4250</v>
      </c>
      <c r="B1007" s="5" t="str">
        <f>TRIM(PROPER(online_course_student_data_1!$B1007))</f>
        <v>Jennifer Clark Md</v>
      </c>
      <c r="C1007" s="4" t="str">
        <f>TRIM(CLEAN(online_course_student_data_1!$C1007))</f>
        <v>hscott@yahoo.com</v>
      </c>
      <c r="D1007" s="5" t="str">
        <f>IF(LEFT(online_course_student_data_1!$D1007,1)="F","Female","Male")</f>
        <v>Male</v>
      </c>
      <c r="E1007" s="4" t="str">
        <f>IF(online_course_student_data_1!$E1007="us","USA",IF(online_course_student_data_1!$E1007="IN","INDIA",UPPER(online_course_student_data_1!$E1007)))</f>
        <v>USA</v>
      </c>
      <c r="F1007" s="13">
        <f>IF(OR(ISBLANK(online_course_student_data_1!F1007),online_course_student_data_1!F1007=0),ROUND(AVERAGE(online_course_student_data_1!F$2:F$1201),0),online_course_student_data_1!F1007)</f>
        <v>16</v>
      </c>
      <c r="G1007" s="10">
        <v>45417</v>
      </c>
      <c r="H1007" s="5" t="str">
        <f>TRIM(online_course_student_data_1!H1007)</f>
        <v>React for Beginners</v>
      </c>
      <c r="I1007" s="5" t="str">
        <f>PROPER(TRIM(online_course_student_data_1!I1007))</f>
        <v>Web Development</v>
      </c>
      <c r="J1007" s="22">
        <f>IF(online_course_student_data_1!J1007&gt;100%,online_course_student_data_1!J1007/100,online_course_student_data_1!J1007)</f>
        <v>0.63</v>
      </c>
      <c r="K1007" s="11">
        <f>IF(online_course_student_data_1!K1007&gt;2,online_course_student_data_1!K1007/60,online_course_student_data_1!K1007)</f>
        <v>1.5</v>
      </c>
      <c r="L1007" s="4" t="s">
        <v>39</v>
      </c>
      <c r="M1007" s="25">
        <f>IF(ISBLANK(online_course_student_data_1!M1007),AVERAGE(1,5),IF(online_course_student_data_1!M1007&gt;5,"5",online_course_student_data_1!M1007))</f>
        <v>3</v>
      </c>
      <c r="N1007" s="5">
        <f>LEN(online_course_student_data_1!N1007)-LEN(SUBSTITUTE(online_course_student_data_1!N1007,",",""))+1</f>
        <v>3</v>
      </c>
      <c r="O1007" s="5" t="str" cm="1">
        <f t="array" ref="O1007">_xlfn.IFS(OR(ISBLANK(online_course_student_data_1!F1007),online_course_student_data_1!F1007=0),"Unknown",AND(online_course_student_data_1!F1007&gt;=18,online_course_student_data_1!F1007&lt;=22),"Student",AND(online_course_student_data_1!F1007&gt;=23,online_course_student_data_1!F1007&lt;=30),"Early Career",AND(online_course_student_data_1!F1007&gt;=31,online_course_student_data_1!F1007&lt;=40),"Mid Career",online_course_student_data_1!F1007&gt;=41,"Senior")</f>
        <v>Unknown</v>
      </c>
      <c r="P1007" s="5" t="str" cm="1">
        <f t="array" ref="P1007">_xlfn.IFS(AND((J1007*100)+K1007&gt;0,(J1007*100)+K1007&lt;=5),"Low",AND((J1007*100)+K1007&gt;5,(J1007*100)+K1007&lt;=15),"Medium",(J1007*100)+K1007&gt;15,"High")</f>
        <v>High</v>
      </c>
      <c r="Q1007" s="24"/>
    </row>
    <row r="1008" spans="1:17" x14ac:dyDescent="0.25">
      <c r="A1008" s="4" t="s">
        <v>4254</v>
      </c>
      <c r="B1008" s="5" t="str">
        <f>TRIM(PROPER(online_course_student_data_1!$B1008))</f>
        <v>Scott Gomez</v>
      </c>
      <c r="C1008" s="4" t="str">
        <f>TRIM(CLEAN(online_course_student_data_1!$C1008))</f>
        <v>hamiltonmelanie@yahoo.com</v>
      </c>
      <c r="D1008" s="5" t="str">
        <f>IF(LEFT(online_course_student_data_1!$D1008,1)="F","Female","Male")</f>
        <v>Female</v>
      </c>
      <c r="E1008" s="4" t="str">
        <f>IF(online_course_student_data_1!$E1008="us","USA",IF(online_course_student_data_1!$E1008="IN","INDIA",UPPER(online_course_student_data_1!$E1008)))</f>
        <v>UK</v>
      </c>
      <c r="F1008" s="13">
        <f>IF(OR(ISBLANK(online_course_student_data_1!F1008),online_course_student_data_1!F1008=0),ROUND(AVERAGE(online_course_student_data_1!F$2:F$1201),0),online_course_student_data_1!F1008)</f>
        <v>16</v>
      </c>
      <c r="G1008" s="10">
        <v>44597</v>
      </c>
      <c r="H1008" s="5" t="str">
        <f>TRIM(online_course_student_data_1!H1008)</f>
        <v>JavaScript Bootcamp</v>
      </c>
      <c r="I1008" s="5" t="str">
        <f>PROPER(TRIM(online_course_student_data_1!I1008))</f>
        <v>Web Development</v>
      </c>
      <c r="J1008" s="22">
        <f>IF(online_course_student_data_1!J1008&gt;100%,online_course_student_data_1!J1008/100,online_course_student_data_1!J1008)</f>
        <v>0.22</v>
      </c>
      <c r="K1008" s="11">
        <f>IF(online_course_student_data_1!K1008&gt;2,online_course_student_data_1!K1008/60,online_course_student_data_1!K1008)</f>
        <v>1.5</v>
      </c>
      <c r="L1008" s="4" t="s">
        <v>32</v>
      </c>
      <c r="M1008" s="25">
        <f>IF(ISBLANK(online_course_student_data_1!M1008),AVERAGE(1,5),IF(online_course_student_data_1!M1008&gt;5,"5",online_course_student_data_1!M1008))</f>
        <v>3</v>
      </c>
      <c r="N1008" s="5">
        <f>LEN(online_course_student_data_1!N1008)-LEN(SUBSTITUTE(online_course_student_data_1!N1008,",",""))+1</f>
        <v>3</v>
      </c>
      <c r="O1008" s="5" t="str" cm="1">
        <f t="array" ref="O1008">_xlfn.IFS(OR(ISBLANK(online_course_student_data_1!F1008),online_course_student_data_1!F1008=0),"Unknown",AND(online_course_student_data_1!F1008&gt;=18,online_course_student_data_1!F1008&lt;=22),"Student",AND(online_course_student_data_1!F1008&gt;=23,online_course_student_data_1!F1008&lt;=30),"Early Career",AND(online_course_student_data_1!F1008&gt;=31,online_course_student_data_1!F1008&lt;=40),"Mid Career",online_course_student_data_1!F1008&gt;=41,"Senior")</f>
        <v>Unknown</v>
      </c>
      <c r="P1008" s="5" t="str" cm="1">
        <f t="array" ref="P1008">_xlfn.IFS(AND((J1008*100)+K1008&gt;0,(J1008*100)+K1008&lt;=5),"Low",AND((J1008*100)+K1008&gt;5,(J1008*100)+K1008&lt;=15),"Medium",(J1008*100)+K1008&gt;15,"High")</f>
        <v>High</v>
      </c>
      <c r="Q1008" s="24"/>
    </row>
    <row r="1009" spans="1:17" x14ac:dyDescent="0.25">
      <c r="A1009" s="4" t="s">
        <v>4258</v>
      </c>
      <c r="B1009" s="5" t="str">
        <f>TRIM(PROPER(online_course_student_data_1!$B1009))</f>
        <v>Jean Ruiz</v>
      </c>
      <c r="C1009" s="4" t="str">
        <f>TRIM(CLEAN(online_course_student_data_1!$C1009))</f>
        <v>brandon32@hotmail.com</v>
      </c>
      <c r="D1009" s="5" t="str">
        <f>IF(LEFT(online_course_student_data_1!$D1009,1)="F","Female","Male")</f>
        <v>Female</v>
      </c>
      <c r="E1009" s="4" t="str">
        <f>IF(online_course_student_data_1!$E1009="us","USA",IF(online_course_student_data_1!$E1009="IN","INDIA",UPPER(online_course_student_data_1!$E1009)))</f>
        <v>USA</v>
      </c>
      <c r="F1009" s="13">
        <f>IF(OR(ISBLANK(online_course_student_data_1!F1009),online_course_student_data_1!F1009=0),ROUND(AVERAGE(online_course_student_data_1!F$2:F$1201),0),online_course_student_data_1!F1009)</f>
        <v>23</v>
      </c>
      <c r="G1009" s="10">
        <v>45014</v>
      </c>
      <c r="H1009" s="5" t="str">
        <f>TRIM(online_course_student_data_1!H1009)</f>
        <v>Machine Learning A-Z</v>
      </c>
      <c r="I1009" s="5" t="str">
        <f>PROPER(TRIM(online_course_student_data_1!I1009))</f>
        <v>Data Science</v>
      </c>
      <c r="J1009" s="22">
        <f>IF(online_course_student_data_1!J1009&gt;100%,online_course_student_data_1!J1009/100,online_course_student_data_1!J1009)</f>
        <v>0.02</v>
      </c>
      <c r="K1009" s="11">
        <f>IF(online_course_student_data_1!K1009&gt;2,online_course_student_data_1!K1009/60,online_course_student_data_1!K1009)</f>
        <v>1.5</v>
      </c>
      <c r="L1009" s="4" t="s">
        <v>32</v>
      </c>
      <c r="M1009" s="25">
        <f>IF(ISBLANK(online_course_student_data_1!M1009),AVERAGE(1,5),IF(online_course_student_data_1!M1009&gt;5,"5",online_course_student_data_1!M1009))</f>
        <v>5</v>
      </c>
      <c r="N1009" s="5">
        <f>LEN(online_course_student_data_1!N1009)-LEN(SUBSTITUTE(online_course_student_data_1!N1009,",",""))+1</f>
        <v>8</v>
      </c>
      <c r="O1009" s="5" t="str" cm="1">
        <f t="array" ref="O1009">_xlfn.IFS(OR(ISBLANK(online_course_student_data_1!F1009),online_course_student_data_1!F1009=0),"Unknown",AND(online_course_student_data_1!F1009&gt;=18,online_course_student_data_1!F1009&lt;=22),"Student",AND(online_course_student_data_1!F1009&gt;=23,online_course_student_data_1!F1009&lt;=30),"Early Career",AND(online_course_student_data_1!F1009&gt;=31,online_course_student_data_1!F1009&lt;=40),"Mid Career",online_course_student_data_1!F1009&gt;=41,"Senior")</f>
        <v>Early Career</v>
      </c>
      <c r="P1009" s="5" t="str" cm="1">
        <f t="array" ref="P1009">_xlfn.IFS(AND((J1009*100)+K1009&gt;0,(J1009*100)+K1009&lt;=5),"Low",AND((J1009*100)+K1009&gt;5,(J1009*100)+K1009&lt;=15),"Medium",(J1009*100)+K1009&gt;15,"High")</f>
        <v>Low</v>
      </c>
      <c r="Q1009" s="24"/>
    </row>
    <row r="1010" spans="1:17" x14ac:dyDescent="0.25">
      <c r="A1010" s="4" t="s">
        <v>4263</v>
      </c>
      <c r="B1010" s="5" t="str">
        <f>TRIM(PROPER(online_course_student_data_1!$B1010))</f>
        <v>Pamela Brown</v>
      </c>
      <c r="C1010" s="4" t="str">
        <f>TRIM(CLEAN(online_course_student_data_1!$C1010))</f>
        <v>nathan62@thompson-mayer.com</v>
      </c>
      <c r="D1010" s="5" t="str">
        <f>IF(LEFT(online_course_student_data_1!$D1010,1)="F","Female","Male")</f>
        <v>Male</v>
      </c>
      <c r="E1010" s="4" t="str">
        <f>IF(online_course_student_data_1!$E1010="us","USA",IF(online_course_student_data_1!$E1010="IN","INDIA",UPPER(online_course_student_data_1!$E1010)))</f>
        <v>GERMANY</v>
      </c>
      <c r="F1010" s="13">
        <f>IF(OR(ISBLANK(online_course_student_data_1!F1010),online_course_student_data_1!F1010=0),ROUND(AVERAGE(online_course_student_data_1!F$2:F$1201),0),online_course_student_data_1!F1010)</f>
        <v>16</v>
      </c>
      <c r="G1010" s="10">
        <v>44672</v>
      </c>
      <c r="H1010" s="5" t="str">
        <f>TRIM(online_course_student_data_1!H1010)</f>
        <v>Python for Data Science</v>
      </c>
      <c r="I1010" s="5" t="str">
        <f>PROPER(TRIM(online_course_student_data_1!I1010))</f>
        <v>Data Science</v>
      </c>
      <c r="J1010" s="22">
        <f>IF(online_course_student_data_1!J1010&gt;100%,online_course_student_data_1!J1010/100,online_course_student_data_1!J1010)</f>
        <v>0.72</v>
      </c>
      <c r="K1010" s="11">
        <f>IF(online_course_student_data_1!K1010&gt;2,online_course_student_data_1!K1010/60,online_course_student_data_1!K1010)</f>
        <v>2</v>
      </c>
      <c r="L1010" s="4" t="s">
        <v>32</v>
      </c>
      <c r="M1010" s="25">
        <f>IF(ISBLANK(online_course_student_data_1!M1010),AVERAGE(1,5),IF(online_course_student_data_1!M1010&gt;5,"5",online_course_student_data_1!M1010))</f>
        <v>5</v>
      </c>
      <c r="N1010" s="5">
        <f>LEN(online_course_student_data_1!N1010)-LEN(SUBSTITUTE(online_course_student_data_1!N1010,",",""))+1</f>
        <v>6</v>
      </c>
      <c r="O1010" s="5" t="str" cm="1">
        <f t="array" ref="O1010">_xlfn.IFS(OR(ISBLANK(online_course_student_data_1!F1010),online_course_student_data_1!F1010=0),"Unknown",AND(online_course_student_data_1!F1010&gt;=18,online_course_student_data_1!F1010&lt;=22),"Student",AND(online_course_student_data_1!F1010&gt;=23,online_course_student_data_1!F1010&lt;=30),"Early Career",AND(online_course_student_data_1!F1010&gt;=31,online_course_student_data_1!F1010&lt;=40),"Mid Career",online_course_student_data_1!F1010&gt;=41,"Senior")</f>
        <v>Unknown</v>
      </c>
      <c r="P1010" s="5" t="str" cm="1">
        <f t="array" ref="P1010">_xlfn.IFS(AND((J1010*100)+K1010&gt;0,(J1010*100)+K1010&lt;=5),"Low",AND((J1010*100)+K1010&gt;5,(J1010*100)+K1010&lt;=15),"Medium",(J1010*100)+K1010&gt;15,"High")</f>
        <v>High</v>
      </c>
      <c r="Q1010" s="24"/>
    </row>
    <row r="1011" spans="1:17" x14ac:dyDescent="0.25">
      <c r="A1011" s="4" t="s">
        <v>4267</v>
      </c>
      <c r="B1011" s="5" t="str">
        <f>TRIM(PROPER(online_course_student_data_1!$B1011))</f>
        <v>Christopher Jimenez</v>
      </c>
      <c r="C1011" s="4" t="str">
        <f>TRIM(CLEAN(online_course_student_data_1!$C1011))</f>
        <v>qgarrett@hotmail.com</v>
      </c>
      <c r="D1011" s="5" t="str">
        <f>IF(LEFT(online_course_student_data_1!$D1011,1)="F","Female","Male")</f>
        <v>Male</v>
      </c>
      <c r="E1011" s="4" t="str">
        <f>IF(online_course_student_data_1!$E1011="us","USA",IF(online_course_student_data_1!$E1011="IN","INDIA",UPPER(online_course_student_data_1!$E1011)))</f>
        <v>INDIA</v>
      </c>
      <c r="F1011" s="13">
        <f>IF(OR(ISBLANK(online_course_student_data_1!F1011),online_course_student_data_1!F1011=0),ROUND(AVERAGE(online_course_student_data_1!F$2:F$1201),0),online_course_student_data_1!F1011)</f>
        <v>16</v>
      </c>
      <c r="G1011" s="10">
        <v>45871</v>
      </c>
      <c r="H1011" s="5" t="str">
        <f>TRIM(online_course_student_data_1!H1011)</f>
        <v>JavaScript Bootcamp</v>
      </c>
      <c r="I1011" s="5" t="str">
        <f>PROPER(TRIM(online_course_student_data_1!I1011))</f>
        <v>Web Development</v>
      </c>
      <c r="J1011" s="22">
        <f>IF(online_course_student_data_1!J1011&gt;100%,online_course_student_data_1!J1011/100,online_course_student_data_1!J1011)</f>
        <v>0.76</v>
      </c>
      <c r="K1011" s="11">
        <f>IF(online_course_student_data_1!K1011&gt;2,online_course_student_data_1!K1011/60,online_course_student_data_1!K1011)</f>
        <v>1</v>
      </c>
      <c r="L1011" s="4" t="s">
        <v>32</v>
      </c>
      <c r="M1011" s="25">
        <f>IF(ISBLANK(online_course_student_data_1!M1011),AVERAGE(1,5),IF(online_course_student_data_1!M1011&gt;5,"5",online_course_student_data_1!M1011))</f>
        <v>3</v>
      </c>
      <c r="N1011" s="5">
        <f>LEN(online_course_student_data_1!N1011)-LEN(SUBSTITUTE(online_course_student_data_1!N1011,",",""))+1</f>
        <v>2</v>
      </c>
      <c r="O1011" s="5" t="str" cm="1">
        <f t="array" ref="O1011">_xlfn.IFS(OR(ISBLANK(online_course_student_data_1!F1011),online_course_student_data_1!F1011=0),"Unknown",AND(online_course_student_data_1!F1011&gt;=18,online_course_student_data_1!F1011&lt;=22),"Student",AND(online_course_student_data_1!F1011&gt;=23,online_course_student_data_1!F1011&lt;=30),"Early Career",AND(online_course_student_data_1!F1011&gt;=31,online_course_student_data_1!F1011&lt;=40),"Mid Career",online_course_student_data_1!F1011&gt;=41,"Senior")</f>
        <v>Unknown</v>
      </c>
      <c r="P1011" s="5" t="str" cm="1">
        <f t="array" ref="P1011">_xlfn.IFS(AND((J1011*100)+K1011&gt;0,(J1011*100)+K1011&lt;=5),"Low",AND((J1011*100)+K1011&gt;5,(J1011*100)+K1011&lt;=15),"Medium",(J1011*100)+K1011&gt;15,"High")</f>
        <v>High</v>
      </c>
      <c r="Q1011" s="24"/>
    </row>
    <row r="1012" spans="1:17" x14ac:dyDescent="0.25">
      <c r="A1012" s="4" t="s">
        <v>4271</v>
      </c>
      <c r="B1012" s="5" t="str">
        <f>TRIM(PROPER(online_course_student_data_1!$B1012))</f>
        <v>John Moss</v>
      </c>
      <c r="C1012" s="4" t="str">
        <f>TRIM(CLEAN(online_course_student_data_1!$C1012))</f>
        <v>ywilliams@sharp.com</v>
      </c>
      <c r="D1012" s="5" t="str">
        <f>IF(LEFT(online_course_student_data_1!$D1012,1)="F","Female","Male")</f>
        <v>Female</v>
      </c>
      <c r="E1012" s="4" t="str">
        <f>IF(online_course_student_data_1!$E1012="us","USA",IF(online_course_student_data_1!$E1012="IN","INDIA",UPPER(online_course_student_data_1!$E1012)))</f>
        <v>UK</v>
      </c>
      <c r="F1012" s="13">
        <f>IF(OR(ISBLANK(online_course_student_data_1!F1012),online_course_student_data_1!F1012=0),ROUND(AVERAGE(online_course_student_data_1!F$2:F$1201),0),online_course_student_data_1!F1012)</f>
        <v>16</v>
      </c>
      <c r="G1012" s="10">
        <v>45156</v>
      </c>
      <c r="H1012" s="5" t="str">
        <f>TRIM(online_course_student_data_1!H1012)</f>
        <v>Digital Marketing 101</v>
      </c>
      <c r="I1012" s="5" t="str">
        <f>PROPER(TRIM(online_course_student_data_1!I1012))</f>
        <v>Marketing</v>
      </c>
      <c r="J1012" s="22">
        <f>IF(online_course_student_data_1!J1012&gt;100%,online_course_student_data_1!J1012/100,online_course_student_data_1!J1012)</f>
        <v>0.87</v>
      </c>
      <c r="K1012" s="11">
        <f>IF(online_course_student_data_1!K1012&gt;2,online_course_student_data_1!K1012/60,online_course_student_data_1!K1012)</f>
        <v>2</v>
      </c>
      <c r="L1012" s="4" t="s">
        <v>32</v>
      </c>
      <c r="M1012" s="25">
        <f>IF(ISBLANK(online_course_student_data_1!M1012),AVERAGE(1,5),IF(online_course_student_data_1!M1012&gt;5,"5",online_course_student_data_1!M1012))</f>
        <v>2</v>
      </c>
      <c r="N1012" s="5">
        <f>LEN(online_course_student_data_1!N1012)-LEN(SUBSTITUTE(online_course_student_data_1!N1012,",",""))+1</f>
        <v>5</v>
      </c>
      <c r="O1012" s="5" t="str" cm="1">
        <f t="array" ref="O1012">_xlfn.IFS(OR(ISBLANK(online_course_student_data_1!F1012),online_course_student_data_1!F1012=0),"Unknown",AND(online_course_student_data_1!F1012&gt;=18,online_course_student_data_1!F1012&lt;=22),"Student",AND(online_course_student_data_1!F1012&gt;=23,online_course_student_data_1!F1012&lt;=30),"Early Career",AND(online_course_student_data_1!F1012&gt;=31,online_course_student_data_1!F1012&lt;=40),"Mid Career",online_course_student_data_1!F1012&gt;=41,"Senior")</f>
        <v>Unknown</v>
      </c>
      <c r="P1012" s="5" t="str" cm="1">
        <f t="array" ref="P1012">_xlfn.IFS(AND((J1012*100)+K1012&gt;0,(J1012*100)+K1012&lt;=5),"Low",AND((J1012*100)+K1012&gt;5,(J1012*100)+K1012&lt;=15),"Medium",(J1012*100)+K1012&gt;15,"High")</f>
        <v>High</v>
      </c>
      <c r="Q1012" s="24"/>
    </row>
    <row r="1013" spans="1:17" x14ac:dyDescent="0.25">
      <c r="A1013" s="4" t="s">
        <v>4274</v>
      </c>
      <c r="B1013" s="5" t="str">
        <f>TRIM(PROPER(online_course_student_data_1!$B1013))</f>
        <v>John Lucero</v>
      </c>
      <c r="C1013" s="4" t="str">
        <f>TRIM(CLEAN(online_course_student_data_1!$C1013))</f>
        <v>melodypacheco@gmail.com</v>
      </c>
      <c r="D1013" s="5" t="str">
        <f>IF(LEFT(online_course_student_data_1!$D1013,1)="F","Female","Male")</f>
        <v>Male</v>
      </c>
      <c r="E1013" s="4" t="str">
        <f>IF(online_course_student_data_1!$E1013="us","USA",IF(online_course_student_data_1!$E1013="IN","INDIA",UPPER(online_course_student_data_1!$E1013)))</f>
        <v>GERMANY</v>
      </c>
      <c r="F1013" s="13">
        <f>IF(OR(ISBLANK(online_course_student_data_1!F1013),online_course_student_data_1!F1013=0),ROUND(AVERAGE(online_course_student_data_1!F$2:F$1201),0),online_course_student_data_1!F1013)</f>
        <v>16</v>
      </c>
      <c r="G1013" s="10">
        <v>45003</v>
      </c>
      <c r="H1013" s="5" t="str">
        <f>TRIM(online_course_student_data_1!H1013)</f>
        <v>Project Management Essentials</v>
      </c>
      <c r="I1013" s="5" t="str">
        <f>PROPER(TRIM(online_course_student_data_1!I1013))</f>
        <v>Business</v>
      </c>
      <c r="J1013" s="22">
        <f>IF(online_course_student_data_1!J1013&gt;100%,online_course_student_data_1!J1013/100,online_course_student_data_1!J1013)</f>
        <v>0.85</v>
      </c>
      <c r="K1013" s="11">
        <f>IF(online_course_student_data_1!K1013&gt;2,online_course_student_data_1!K1013/60,online_course_student_data_1!K1013)</f>
        <v>2</v>
      </c>
      <c r="L1013" s="4" t="s">
        <v>39</v>
      </c>
      <c r="M1013" s="25">
        <f>IF(ISBLANK(online_course_student_data_1!M1013),AVERAGE(1,5),IF(online_course_student_data_1!M1013&gt;5,"5",online_course_student_data_1!M1013))</f>
        <v>5</v>
      </c>
      <c r="N1013" s="5">
        <f>LEN(online_course_student_data_1!N1013)-LEN(SUBSTITUTE(online_course_student_data_1!N1013,",",""))+1</f>
        <v>7</v>
      </c>
      <c r="O1013" s="5" t="str" cm="1">
        <f t="array" ref="O1013">_xlfn.IFS(OR(ISBLANK(online_course_student_data_1!F1013),online_course_student_data_1!F1013=0),"Unknown",AND(online_course_student_data_1!F1013&gt;=18,online_course_student_data_1!F1013&lt;=22),"Student",AND(online_course_student_data_1!F1013&gt;=23,online_course_student_data_1!F1013&lt;=30),"Early Career",AND(online_course_student_data_1!F1013&gt;=31,online_course_student_data_1!F1013&lt;=40),"Mid Career",online_course_student_data_1!F1013&gt;=41,"Senior")</f>
        <v>Unknown</v>
      </c>
      <c r="P1013" s="5" t="str" cm="1">
        <f t="array" ref="P1013">_xlfn.IFS(AND((J1013*100)+K1013&gt;0,(J1013*100)+K1013&lt;=5),"Low",AND((J1013*100)+K1013&gt;5,(J1013*100)+K1013&lt;=15),"Medium",(J1013*100)+K1013&gt;15,"High")</f>
        <v>High</v>
      </c>
      <c r="Q1013" s="24"/>
    </row>
    <row r="1014" spans="1:17" x14ac:dyDescent="0.25">
      <c r="A1014" s="4" t="s">
        <v>4278</v>
      </c>
      <c r="B1014" s="5" t="str">
        <f>TRIM(PROPER(online_course_student_data_1!$B1014))</f>
        <v>Frank Fernandez</v>
      </c>
      <c r="C1014" s="4" t="str">
        <f>TRIM(CLEAN(online_course_student_data_1!$C1014))</f>
        <v>kvasquez@martinez.com</v>
      </c>
      <c r="D1014" s="5" t="str">
        <f>IF(LEFT(online_course_student_data_1!$D1014,1)="F","Female","Male")</f>
        <v>Female</v>
      </c>
      <c r="E1014" s="4" t="str">
        <f>IF(online_course_student_data_1!$E1014="us","USA",IF(online_course_student_data_1!$E1014="IN","INDIA",UPPER(online_course_student_data_1!$E1014)))</f>
        <v>INDIA</v>
      </c>
      <c r="F1014" s="13">
        <f>IF(OR(ISBLANK(online_course_student_data_1!F1014),online_course_student_data_1!F1014=0),ROUND(AVERAGE(online_course_student_data_1!F$2:F$1201),0),online_course_student_data_1!F1014)</f>
        <v>16</v>
      </c>
      <c r="G1014" s="10">
        <v>44993</v>
      </c>
      <c r="H1014" s="5" t="str">
        <f>TRIM(online_course_student_data_1!H1014)</f>
        <v>Machine Learning A-Z</v>
      </c>
      <c r="I1014" s="5" t="str">
        <f>PROPER(TRIM(online_course_student_data_1!I1014))</f>
        <v>Data Science</v>
      </c>
      <c r="J1014" s="22">
        <f>IF(online_course_student_data_1!J1014&gt;100%,online_course_student_data_1!J1014/100,online_course_student_data_1!J1014)</f>
        <v>0.84</v>
      </c>
      <c r="K1014" s="11">
        <f>IF(online_course_student_data_1!K1014&gt;2,online_course_student_data_1!K1014/60,online_course_student_data_1!K1014)</f>
        <v>2</v>
      </c>
      <c r="L1014" s="4" t="s">
        <v>32</v>
      </c>
      <c r="M1014" s="25">
        <f>IF(ISBLANK(online_course_student_data_1!M1014),AVERAGE(1,5),IF(online_course_student_data_1!M1014&gt;5,"5",online_course_student_data_1!M1014))</f>
        <v>3</v>
      </c>
      <c r="N1014" s="5">
        <f>LEN(online_course_student_data_1!N1014)-LEN(SUBSTITUTE(online_course_student_data_1!N1014,",",""))+1</f>
        <v>1</v>
      </c>
      <c r="O1014" s="5" t="str" cm="1">
        <f t="array" ref="O1014">_xlfn.IFS(OR(ISBLANK(online_course_student_data_1!F1014),online_course_student_data_1!F1014=0),"Unknown",AND(online_course_student_data_1!F1014&gt;=18,online_course_student_data_1!F1014&lt;=22),"Student",AND(online_course_student_data_1!F1014&gt;=23,online_course_student_data_1!F1014&lt;=30),"Early Career",AND(online_course_student_data_1!F1014&gt;=31,online_course_student_data_1!F1014&lt;=40),"Mid Career",online_course_student_data_1!F1014&gt;=41,"Senior")</f>
        <v>Unknown</v>
      </c>
      <c r="P1014" s="5" t="str" cm="1">
        <f t="array" ref="P1014">_xlfn.IFS(AND((J1014*100)+K1014&gt;0,(J1014*100)+K1014&lt;=5),"Low",AND((J1014*100)+K1014&gt;5,(J1014*100)+K1014&lt;=15),"Medium",(J1014*100)+K1014&gt;15,"High")</f>
        <v>High</v>
      </c>
      <c r="Q1014" s="24"/>
    </row>
    <row r="1015" spans="1:17" x14ac:dyDescent="0.25">
      <c r="A1015" s="4" t="s">
        <v>4281</v>
      </c>
      <c r="B1015" s="5" t="str">
        <f>TRIM(PROPER(online_course_student_data_1!$B1015))</f>
        <v>Jared Eaton</v>
      </c>
      <c r="C1015" s="4" t="str">
        <f>TRIM(CLEAN(online_course_student_data_1!$C1015))</f>
        <v>jeremylopez@turner.org</v>
      </c>
      <c r="D1015" s="5" t="str">
        <f>IF(LEFT(online_course_student_data_1!$D1015,1)="F","Female","Male")</f>
        <v>Male</v>
      </c>
      <c r="E1015" s="4" t="str">
        <f>IF(online_course_student_data_1!$E1015="us","USA",IF(online_course_student_data_1!$E1015="IN","INDIA",UPPER(online_course_student_data_1!$E1015)))</f>
        <v>USA</v>
      </c>
      <c r="F1015" s="13">
        <f>IF(OR(ISBLANK(online_course_student_data_1!F1015),online_course_student_data_1!F1015=0),ROUND(AVERAGE(online_course_student_data_1!F$2:F$1201),0),online_course_student_data_1!F1015)</f>
        <v>16</v>
      </c>
      <c r="G1015" s="10">
        <v>44879</v>
      </c>
      <c r="H1015" s="5" t="str">
        <f>TRIM(online_course_student_data_1!H1015)</f>
        <v>SEO Fundamentals</v>
      </c>
      <c r="I1015" s="5" t="str">
        <f>PROPER(TRIM(online_course_student_data_1!I1015))</f>
        <v>Marketing</v>
      </c>
      <c r="J1015" s="22">
        <f>IF(online_course_student_data_1!J1015&gt;100%,online_course_student_data_1!J1015/100,online_course_student_data_1!J1015)</f>
        <v>0.56999999999999995</v>
      </c>
      <c r="K1015" s="11">
        <f>IF(online_course_student_data_1!K1015&gt;2,online_course_student_data_1!K1015/60,online_course_student_data_1!K1015)</f>
        <v>2</v>
      </c>
      <c r="L1015" s="4" t="s">
        <v>32</v>
      </c>
      <c r="M1015" s="25" t="str">
        <f>IF(ISBLANK(online_course_student_data_1!M1015),AVERAGE(1,5),IF(online_course_student_data_1!M1015&gt;5,"5",online_course_student_data_1!M1015))</f>
        <v>5</v>
      </c>
      <c r="N1015" s="5">
        <f>LEN(online_course_student_data_1!N1015)-LEN(SUBSTITUTE(online_course_student_data_1!N1015,",",""))+1</f>
        <v>4</v>
      </c>
      <c r="O1015" s="5" t="str" cm="1">
        <f t="array" ref="O1015">_xlfn.IFS(OR(ISBLANK(online_course_student_data_1!F1015),online_course_student_data_1!F1015=0),"Unknown",AND(online_course_student_data_1!F1015&gt;=18,online_course_student_data_1!F1015&lt;=22),"Student",AND(online_course_student_data_1!F1015&gt;=23,online_course_student_data_1!F1015&lt;=30),"Early Career",AND(online_course_student_data_1!F1015&gt;=31,online_course_student_data_1!F1015&lt;=40),"Mid Career",online_course_student_data_1!F1015&gt;=41,"Senior")</f>
        <v>Unknown</v>
      </c>
      <c r="P1015" s="5" t="str" cm="1">
        <f t="array" ref="P1015">_xlfn.IFS(AND((J1015*100)+K1015&gt;0,(J1015*100)+K1015&lt;=5),"Low",AND((J1015*100)+K1015&gt;5,(J1015*100)+K1015&lt;=15),"Medium",(J1015*100)+K1015&gt;15,"High")</f>
        <v>High</v>
      </c>
      <c r="Q1015" s="24"/>
    </row>
    <row r="1016" spans="1:17" x14ac:dyDescent="0.25">
      <c r="A1016" s="4" t="s">
        <v>4285</v>
      </c>
      <c r="B1016" s="5" t="str">
        <f>TRIM(PROPER(online_course_student_data_1!$B1016))</f>
        <v>Steven Murphy</v>
      </c>
      <c r="C1016" s="4" t="str">
        <f>TRIM(CLEAN(online_course_student_data_1!$C1016))</f>
        <v>bethmichael@gmail.com</v>
      </c>
      <c r="D1016" s="5" t="str">
        <f>IF(LEFT(online_course_student_data_1!$D1016,1)="F","Female","Male")</f>
        <v>Male</v>
      </c>
      <c r="E1016" s="4" t="str">
        <f>IF(online_course_student_data_1!$E1016="us","USA",IF(online_course_student_data_1!$E1016="IN","INDIA",UPPER(online_course_student_data_1!$E1016)))</f>
        <v>INDIA</v>
      </c>
      <c r="F1016" s="13">
        <f>IF(OR(ISBLANK(online_course_student_data_1!F1016),online_course_student_data_1!F1016=0),ROUND(AVERAGE(online_course_student_data_1!F$2:F$1201),0),online_course_student_data_1!F1016)</f>
        <v>34</v>
      </c>
      <c r="G1016" s="10">
        <v>45465</v>
      </c>
      <c r="H1016" s="5" t="str">
        <f>TRIM(online_course_student_data_1!H1016)</f>
        <v>Graphic Design Basics</v>
      </c>
      <c r="I1016" s="5" t="str">
        <f>PROPER(TRIM(online_course_student_data_1!I1016))</f>
        <v>Design</v>
      </c>
      <c r="J1016" s="22">
        <f>IF(online_course_student_data_1!J1016&gt;100%,online_course_student_data_1!J1016/100,online_course_student_data_1!J1016)</f>
        <v>0.49</v>
      </c>
      <c r="K1016" s="11">
        <f>IF(online_course_student_data_1!K1016&gt;2,online_course_student_data_1!K1016/60,online_course_student_data_1!K1016)</f>
        <v>0.75</v>
      </c>
      <c r="L1016" s="4" t="s">
        <v>32</v>
      </c>
      <c r="M1016" s="25">
        <f>IF(ISBLANK(online_course_student_data_1!M1016),AVERAGE(1,5),IF(online_course_student_data_1!M1016&gt;5,"5",online_course_student_data_1!M1016))</f>
        <v>3</v>
      </c>
      <c r="N1016" s="5">
        <f>LEN(online_course_student_data_1!N1016)-LEN(SUBSTITUTE(online_course_student_data_1!N1016,",",""))+1</f>
        <v>6</v>
      </c>
      <c r="O1016" s="5" t="str" cm="1">
        <f t="array" ref="O1016">_xlfn.IFS(OR(ISBLANK(online_course_student_data_1!F1016),online_course_student_data_1!F1016=0),"Unknown",AND(online_course_student_data_1!F1016&gt;=18,online_course_student_data_1!F1016&lt;=22),"Student",AND(online_course_student_data_1!F1016&gt;=23,online_course_student_data_1!F1016&lt;=30),"Early Career",AND(online_course_student_data_1!F1016&gt;=31,online_course_student_data_1!F1016&lt;=40),"Mid Career",online_course_student_data_1!F1016&gt;=41,"Senior")</f>
        <v>Mid Career</v>
      </c>
      <c r="P1016" s="5" t="str" cm="1">
        <f t="array" ref="P1016">_xlfn.IFS(AND((J1016*100)+K1016&gt;0,(J1016*100)+K1016&lt;=5),"Low",AND((J1016*100)+K1016&gt;5,(J1016*100)+K1016&lt;=15),"Medium",(J1016*100)+K1016&gt;15,"High")</f>
        <v>High</v>
      </c>
      <c r="Q1016" s="24"/>
    </row>
    <row r="1017" spans="1:17" x14ac:dyDescent="0.25">
      <c r="A1017" s="4" t="s">
        <v>4290</v>
      </c>
      <c r="B1017" s="5" t="str">
        <f>TRIM(PROPER(online_course_student_data_1!$B1017))</f>
        <v>Alexis Walters</v>
      </c>
      <c r="C1017" s="4" t="str">
        <f>TRIM(CLEAN(online_course_student_data_1!$C1017))</f>
        <v>randysmith@webb-cooper.org</v>
      </c>
      <c r="D1017" s="5" t="str">
        <f>IF(LEFT(online_course_student_data_1!$D1017,1)="F","Female","Male")</f>
        <v>Male</v>
      </c>
      <c r="E1017" s="4" t="str">
        <f>IF(online_course_student_data_1!$E1017="us","USA",IF(online_course_student_data_1!$E1017="IN","INDIA",UPPER(online_course_student_data_1!$E1017)))</f>
        <v>GERMANY</v>
      </c>
      <c r="F1017" s="13">
        <f>IF(OR(ISBLANK(online_course_student_data_1!F1017),online_course_student_data_1!F1017=0),ROUND(AVERAGE(online_course_student_data_1!F$2:F$1201),0),online_course_student_data_1!F1017)</f>
        <v>16</v>
      </c>
      <c r="G1017" s="10">
        <v>45256</v>
      </c>
      <c r="H1017" s="5" t="str">
        <f>TRIM(online_course_student_data_1!H1017)</f>
        <v>Finance 101</v>
      </c>
      <c r="I1017" s="5" t="str">
        <f>PROPER(TRIM(online_course_student_data_1!I1017))</f>
        <v>Business</v>
      </c>
      <c r="J1017" s="22">
        <f>IF(online_course_student_data_1!J1017&gt;100%,online_course_student_data_1!J1017/100,online_course_student_data_1!J1017)</f>
        <v>0.06</v>
      </c>
      <c r="K1017" s="11">
        <f>IF(online_course_student_data_1!K1017&gt;2,online_course_student_data_1!K1017/60,online_course_student_data_1!K1017)</f>
        <v>1</v>
      </c>
      <c r="L1017" s="4" t="s">
        <v>39</v>
      </c>
      <c r="M1017" s="25">
        <f>IF(ISBLANK(online_course_student_data_1!M1017),AVERAGE(1,5),IF(online_course_student_data_1!M1017&gt;5,"5",online_course_student_data_1!M1017))</f>
        <v>5</v>
      </c>
      <c r="N1017" s="5">
        <f>LEN(online_course_student_data_1!N1017)-LEN(SUBSTITUTE(online_course_student_data_1!N1017,",",""))+1</f>
        <v>3</v>
      </c>
      <c r="O1017" s="5" t="str" cm="1">
        <f t="array" ref="O1017">_xlfn.IFS(OR(ISBLANK(online_course_student_data_1!F1017),online_course_student_data_1!F1017=0),"Unknown",AND(online_course_student_data_1!F1017&gt;=18,online_course_student_data_1!F1017&lt;=22),"Student",AND(online_course_student_data_1!F1017&gt;=23,online_course_student_data_1!F1017&lt;=30),"Early Career",AND(online_course_student_data_1!F1017&gt;=31,online_course_student_data_1!F1017&lt;=40),"Mid Career",online_course_student_data_1!F1017&gt;=41,"Senior")</f>
        <v>Unknown</v>
      </c>
      <c r="P1017" s="5" t="str" cm="1">
        <f t="array" ref="P1017">_xlfn.IFS(AND((J1017*100)+K1017&gt;0,(J1017*100)+K1017&lt;=5),"Low",AND((J1017*100)+K1017&gt;5,(J1017*100)+K1017&lt;=15),"Medium",(J1017*100)+K1017&gt;15,"High")</f>
        <v>Medium</v>
      </c>
      <c r="Q1017" s="24"/>
    </row>
    <row r="1018" spans="1:17" x14ac:dyDescent="0.25">
      <c r="A1018" s="4" t="s">
        <v>4295</v>
      </c>
      <c r="B1018" s="5" t="str">
        <f>TRIM(PROPER(online_course_student_data_1!$B1018))</f>
        <v>Kimberly Wilson</v>
      </c>
      <c r="C1018" s="4" t="str">
        <f>TRIM(CLEAN(online_course_student_data_1!$C1018))</f>
        <v>matthew24@yahoo.com</v>
      </c>
      <c r="D1018" s="5" t="str">
        <f>IF(LEFT(online_course_student_data_1!$D1018,1)="F","Female","Male")</f>
        <v>Male</v>
      </c>
      <c r="E1018" s="4" t="str">
        <f>IF(online_course_student_data_1!$E1018="us","USA",IF(online_course_student_data_1!$E1018="IN","INDIA",UPPER(online_course_student_data_1!$E1018)))</f>
        <v>GERMANY</v>
      </c>
      <c r="F1018" s="13">
        <f>IF(OR(ISBLANK(online_course_student_data_1!F1018),online_course_student_data_1!F1018=0),ROUND(AVERAGE(online_course_student_data_1!F$2:F$1201),0),online_course_student_data_1!F1018)</f>
        <v>16</v>
      </c>
      <c r="G1018" s="10">
        <v>45288</v>
      </c>
      <c r="H1018" s="5" t="str">
        <f>TRIM(online_course_student_data_1!H1018)</f>
        <v>Adobe Illustrator Mastery</v>
      </c>
      <c r="I1018" s="5" t="str">
        <f>PROPER(TRIM(online_course_student_data_1!I1018))</f>
        <v>Design</v>
      </c>
      <c r="J1018" s="22">
        <f>IF(online_course_student_data_1!J1018&gt;100%,online_course_student_data_1!J1018/100,online_course_student_data_1!J1018)</f>
        <v>0.89</v>
      </c>
      <c r="K1018" s="11">
        <f>IF(online_course_student_data_1!K1018&gt;2,online_course_student_data_1!K1018/60,online_course_student_data_1!K1018)</f>
        <v>0.75</v>
      </c>
      <c r="L1018" s="4" t="s">
        <v>39</v>
      </c>
      <c r="M1018" s="25">
        <f>IF(ISBLANK(online_course_student_data_1!M1018),AVERAGE(1,5),IF(online_course_student_data_1!M1018&gt;5,"5",online_course_student_data_1!M1018))</f>
        <v>1</v>
      </c>
      <c r="N1018" s="5">
        <f>LEN(online_course_student_data_1!N1018)-LEN(SUBSTITUTE(online_course_student_data_1!N1018,",",""))+1</f>
        <v>3</v>
      </c>
      <c r="O1018" s="5" t="str" cm="1">
        <f t="array" ref="O1018">_xlfn.IFS(OR(ISBLANK(online_course_student_data_1!F1018),online_course_student_data_1!F1018=0),"Unknown",AND(online_course_student_data_1!F1018&gt;=18,online_course_student_data_1!F1018&lt;=22),"Student",AND(online_course_student_data_1!F1018&gt;=23,online_course_student_data_1!F1018&lt;=30),"Early Career",AND(online_course_student_data_1!F1018&gt;=31,online_course_student_data_1!F1018&lt;=40),"Mid Career",online_course_student_data_1!F1018&gt;=41,"Senior")</f>
        <v>Unknown</v>
      </c>
      <c r="P1018" s="5" t="str" cm="1">
        <f t="array" ref="P1018">_xlfn.IFS(AND((J1018*100)+K1018&gt;0,(J1018*100)+K1018&lt;=5),"Low",AND((J1018*100)+K1018&gt;5,(J1018*100)+K1018&lt;=15),"Medium",(J1018*100)+K1018&gt;15,"High")</f>
        <v>High</v>
      </c>
      <c r="Q1018" s="24"/>
    </row>
    <row r="1019" spans="1:17" x14ac:dyDescent="0.25">
      <c r="A1019" s="4" t="s">
        <v>4299</v>
      </c>
      <c r="B1019" s="5" t="str">
        <f>TRIM(PROPER(online_course_student_data_1!$B1019))</f>
        <v>Scott Hines</v>
      </c>
      <c r="C1019" s="4" t="str">
        <f>TRIM(CLEAN(online_course_student_data_1!$C1019))</f>
        <v>caseyronald@gmail.com</v>
      </c>
      <c r="D1019" s="5" t="str">
        <f>IF(LEFT(online_course_student_data_1!$D1019,1)="F","Female","Male")</f>
        <v>Female</v>
      </c>
      <c r="E1019" s="4" t="str">
        <f>IF(online_course_student_data_1!$E1019="us","USA",IF(online_course_student_data_1!$E1019="IN","INDIA",UPPER(online_course_student_data_1!$E1019)))</f>
        <v>INDIA</v>
      </c>
      <c r="F1019" s="13">
        <f>IF(OR(ISBLANK(online_course_student_data_1!F1019),online_course_student_data_1!F1019=0),ROUND(AVERAGE(online_course_student_data_1!F$2:F$1201),0),online_course_student_data_1!F1019)</f>
        <v>16</v>
      </c>
      <c r="G1019" s="10">
        <v>45356</v>
      </c>
      <c r="H1019" s="5" t="str">
        <f>TRIM(online_course_student_data_1!H1019)</f>
        <v>Graphic Design Basics</v>
      </c>
      <c r="I1019" s="5" t="str">
        <f>PROPER(TRIM(online_course_student_data_1!I1019))</f>
        <v>Design</v>
      </c>
      <c r="J1019" s="22">
        <f>IF(online_course_student_data_1!J1019&gt;100%,online_course_student_data_1!J1019/100,online_course_student_data_1!J1019)</f>
        <v>0.26</v>
      </c>
      <c r="K1019" s="11">
        <f>IF(online_course_student_data_1!K1019&gt;2,online_course_student_data_1!K1019/60,online_course_student_data_1!K1019)</f>
        <v>1.5</v>
      </c>
      <c r="L1019" s="4" t="s">
        <v>32</v>
      </c>
      <c r="M1019" s="25">
        <f>IF(ISBLANK(online_course_student_data_1!M1019),AVERAGE(1,5),IF(online_course_student_data_1!M1019&gt;5,"5",online_course_student_data_1!M1019))</f>
        <v>3</v>
      </c>
      <c r="N1019" s="5">
        <f>LEN(online_course_student_data_1!N1019)-LEN(SUBSTITUTE(online_course_student_data_1!N1019,",",""))+1</f>
        <v>1</v>
      </c>
      <c r="O1019" s="5" t="str" cm="1">
        <f t="array" ref="O1019">_xlfn.IFS(OR(ISBLANK(online_course_student_data_1!F1019),online_course_student_data_1!F1019=0),"Unknown",AND(online_course_student_data_1!F1019&gt;=18,online_course_student_data_1!F1019&lt;=22),"Student",AND(online_course_student_data_1!F1019&gt;=23,online_course_student_data_1!F1019&lt;=30),"Early Career",AND(online_course_student_data_1!F1019&gt;=31,online_course_student_data_1!F1019&lt;=40),"Mid Career",online_course_student_data_1!F1019&gt;=41,"Senior")</f>
        <v>Unknown</v>
      </c>
      <c r="P1019" s="5" t="str" cm="1">
        <f t="array" ref="P1019">_xlfn.IFS(AND((J1019*100)+K1019&gt;0,(J1019*100)+K1019&lt;=5),"Low",AND((J1019*100)+K1019&gt;5,(J1019*100)+K1019&lt;=15),"Medium",(J1019*100)+K1019&gt;15,"High")</f>
        <v>High</v>
      </c>
      <c r="Q1019" s="24"/>
    </row>
    <row r="1020" spans="1:17" x14ac:dyDescent="0.25">
      <c r="A1020" s="4" t="s">
        <v>4302</v>
      </c>
      <c r="B1020" s="5" t="str">
        <f>TRIM(PROPER(online_course_student_data_1!$B1020))</f>
        <v>Brian Pierce</v>
      </c>
      <c r="C1020" s="4" t="str">
        <f>TRIM(CLEAN(online_course_student_data_1!$C1020))</f>
        <v>morganparker@yahoo.com</v>
      </c>
      <c r="D1020" s="5" t="str">
        <f>IF(LEFT(online_course_student_data_1!$D1020,1)="F","Female","Male")</f>
        <v>Male</v>
      </c>
      <c r="E1020" s="4" t="str">
        <f>IF(online_course_student_data_1!$E1020="us","USA",IF(online_course_student_data_1!$E1020="IN","INDIA",UPPER(online_course_student_data_1!$E1020)))</f>
        <v>GERMANY</v>
      </c>
      <c r="F1020" s="13">
        <f>IF(OR(ISBLANK(online_course_student_data_1!F1020),online_course_student_data_1!F1020=0),ROUND(AVERAGE(online_course_student_data_1!F$2:F$1201),0),online_course_student_data_1!F1020)</f>
        <v>16</v>
      </c>
      <c r="G1020" s="10">
        <v>45502</v>
      </c>
      <c r="H1020" s="5" t="str">
        <f>TRIM(online_course_student_data_1!H1020)</f>
        <v>Graphic Design Basics</v>
      </c>
      <c r="I1020" s="5" t="str">
        <f>PROPER(TRIM(online_course_student_data_1!I1020))</f>
        <v>Design</v>
      </c>
      <c r="J1020" s="22">
        <f>IF(online_course_student_data_1!J1020&gt;100%,online_course_student_data_1!J1020/100,online_course_student_data_1!J1020)</f>
        <v>0.79</v>
      </c>
      <c r="K1020" s="11">
        <f>IF(online_course_student_data_1!K1020&gt;2,online_course_student_data_1!K1020/60,online_course_student_data_1!K1020)</f>
        <v>1.5</v>
      </c>
      <c r="L1020" s="4" t="s">
        <v>39</v>
      </c>
      <c r="M1020" s="25">
        <f>IF(ISBLANK(online_course_student_data_1!M1020),AVERAGE(1,5),IF(online_course_student_data_1!M1020&gt;5,"5",online_course_student_data_1!M1020))</f>
        <v>3</v>
      </c>
      <c r="N1020" s="5">
        <f>LEN(online_course_student_data_1!N1020)-LEN(SUBSTITUTE(online_course_student_data_1!N1020,",",""))+1</f>
        <v>3</v>
      </c>
      <c r="O1020" s="5" t="str" cm="1">
        <f t="array" ref="O1020">_xlfn.IFS(OR(ISBLANK(online_course_student_data_1!F1020),online_course_student_data_1!F1020=0),"Unknown",AND(online_course_student_data_1!F1020&gt;=18,online_course_student_data_1!F1020&lt;=22),"Student",AND(online_course_student_data_1!F1020&gt;=23,online_course_student_data_1!F1020&lt;=30),"Early Career",AND(online_course_student_data_1!F1020&gt;=31,online_course_student_data_1!F1020&lt;=40),"Mid Career",online_course_student_data_1!F1020&gt;=41,"Senior")</f>
        <v>Unknown</v>
      </c>
      <c r="P1020" s="5" t="str" cm="1">
        <f t="array" ref="P1020">_xlfn.IFS(AND((J1020*100)+K1020&gt;0,(J1020*100)+K1020&lt;=5),"Low",AND((J1020*100)+K1020&gt;5,(J1020*100)+K1020&lt;=15),"Medium",(J1020*100)+K1020&gt;15,"High")</f>
        <v>High</v>
      </c>
      <c r="Q1020" s="24"/>
    </row>
    <row r="1021" spans="1:17" x14ac:dyDescent="0.25">
      <c r="A1021" s="4" t="s">
        <v>4307</v>
      </c>
      <c r="B1021" s="5" t="str">
        <f>TRIM(PROPER(online_course_student_data_1!$B1021))</f>
        <v>Kathy Sanders</v>
      </c>
      <c r="C1021" s="4" t="str">
        <f>TRIM(CLEAN(online_course_student_data_1!$C1021))</f>
        <v>marywalker@gonzalez.com</v>
      </c>
      <c r="D1021" s="5" t="str">
        <f>IF(LEFT(online_course_student_data_1!$D1021,1)="F","Female","Male")</f>
        <v>Male</v>
      </c>
      <c r="E1021" s="4" t="str">
        <f>IF(online_course_student_data_1!$E1021="us","USA",IF(online_course_student_data_1!$E1021="IN","INDIA",UPPER(online_course_student_data_1!$E1021)))</f>
        <v>USA</v>
      </c>
      <c r="F1021" s="13">
        <f>IF(OR(ISBLANK(online_course_student_data_1!F1021),online_course_student_data_1!F1021=0),ROUND(AVERAGE(online_course_student_data_1!F$2:F$1201),0),online_course_student_data_1!F1021)</f>
        <v>16</v>
      </c>
      <c r="G1021" s="10">
        <v>45517</v>
      </c>
      <c r="H1021" s="5" t="str">
        <f>TRIM(online_course_student_data_1!H1021)</f>
        <v>Machine Learning A-Z</v>
      </c>
      <c r="I1021" s="5" t="str">
        <f>PROPER(TRIM(online_course_student_data_1!I1021))</f>
        <v>Data Science</v>
      </c>
      <c r="J1021" s="22">
        <f>IF(online_course_student_data_1!J1021&gt;100%,online_course_student_data_1!J1021/100,online_course_student_data_1!J1021)</f>
        <v>0.24</v>
      </c>
      <c r="K1021" s="11">
        <f>IF(online_course_student_data_1!K1021&gt;2,online_course_student_data_1!K1021/60,online_course_student_data_1!K1021)</f>
        <v>2</v>
      </c>
      <c r="L1021" s="4" t="s">
        <v>39</v>
      </c>
      <c r="M1021" s="25" t="str">
        <f>IF(ISBLANK(online_course_student_data_1!M1021),AVERAGE(1,5),IF(online_course_student_data_1!M1021&gt;5,"5",online_course_student_data_1!M1021))</f>
        <v>5</v>
      </c>
      <c r="N1021" s="5">
        <f>LEN(online_course_student_data_1!N1021)-LEN(SUBSTITUTE(online_course_student_data_1!N1021,",",""))+1</f>
        <v>7</v>
      </c>
      <c r="O1021" s="5" t="str" cm="1">
        <f t="array" ref="O1021">_xlfn.IFS(OR(ISBLANK(online_course_student_data_1!F1021),online_course_student_data_1!F1021=0),"Unknown",AND(online_course_student_data_1!F1021&gt;=18,online_course_student_data_1!F1021&lt;=22),"Student",AND(online_course_student_data_1!F1021&gt;=23,online_course_student_data_1!F1021&lt;=30),"Early Career",AND(online_course_student_data_1!F1021&gt;=31,online_course_student_data_1!F1021&lt;=40),"Mid Career",online_course_student_data_1!F1021&gt;=41,"Senior")</f>
        <v>Unknown</v>
      </c>
      <c r="P1021" s="5" t="str" cm="1">
        <f t="array" ref="P1021">_xlfn.IFS(AND((J1021*100)+K1021&gt;0,(J1021*100)+K1021&lt;=5),"Low",AND((J1021*100)+K1021&gt;5,(J1021*100)+K1021&lt;=15),"Medium",(J1021*100)+K1021&gt;15,"High")</f>
        <v>High</v>
      </c>
      <c r="Q1021" s="24"/>
    </row>
    <row r="1022" spans="1:17" x14ac:dyDescent="0.25">
      <c r="A1022" s="4" t="s">
        <v>4311</v>
      </c>
      <c r="B1022" s="5" t="str">
        <f>TRIM(PROPER(online_course_student_data_1!$B1022))</f>
        <v>Kelly Mcbride</v>
      </c>
      <c r="C1022" s="4" t="str">
        <f>TRIM(CLEAN(online_course_student_data_1!$C1022))</f>
        <v>heatherosborn@gmail.com</v>
      </c>
      <c r="D1022" s="5" t="str">
        <f>IF(LEFT(online_course_student_data_1!$D1022,1)="F","Female","Male")</f>
        <v>Male</v>
      </c>
      <c r="E1022" s="4" t="str">
        <f>IF(online_course_student_data_1!$E1022="us","USA",IF(online_course_student_data_1!$E1022="IN","INDIA",UPPER(online_course_student_data_1!$E1022)))</f>
        <v>USA</v>
      </c>
      <c r="F1022" s="13">
        <f>IF(OR(ISBLANK(online_course_student_data_1!F1022),online_course_student_data_1!F1022=0),ROUND(AVERAGE(online_course_student_data_1!F$2:F$1201),0),online_course_student_data_1!F1022)</f>
        <v>16</v>
      </c>
      <c r="G1022" s="10">
        <v>45298</v>
      </c>
      <c r="H1022" s="5" t="str">
        <f>TRIM(online_course_student_data_1!H1022)</f>
        <v>HTML &amp; CSS Basics</v>
      </c>
      <c r="I1022" s="5" t="str">
        <f>PROPER(TRIM(online_course_student_data_1!I1022))</f>
        <v>Web Development</v>
      </c>
      <c r="J1022" s="22">
        <f>IF(online_course_student_data_1!J1022&gt;100%,online_course_student_data_1!J1022/100,online_course_student_data_1!J1022)</f>
        <v>0.62</v>
      </c>
      <c r="K1022" s="11">
        <f>IF(online_course_student_data_1!K1022&gt;2,online_course_student_data_1!K1022/60,online_course_student_data_1!K1022)</f>
        <v>1.5</v>
      </c>
      <c r="L1022" s="4" t="s">
        <v>32</v>
      </c>
      <c r="M1022" s="25">
        <f>IF(ISBLANK(online_course_student_data_1!M1022),AVERAGE(1,5),IF(online_course_student_data_1!M1022&gt;5,"5",online_course_student_data_1!M1022))</f>
        <v>1</v>
      </c>
      <c r="N1022" s="5">
        <f>LEN(online_course_student_data_1!N1022)-LEN(SUBSTITUTE(online_course_student_data_1!N1022,",",""))+1</f>
        <v>2</v>
      </c>
      <c r="O1022" s="5" t="str" cm="1">
        <f t="array" ref="O1022">_xlfn.IFS(OR(ISBLANK(online_course_student_data_1!F1022),online_course_student_data_1!F1022=0),"Unknown",AND(online_course_student_data_1!F1022&gt;=18,online_course_student_data_1!F1022&lt;=22),"Student",AND(online_course_student_data_1!F1022&gt;=23,online_course_student_data_1!F1022&lt;=30),"Early Career",AND(online_course_student_data_1!F1022&gt;=31,online_course_student_data_1!F1022&lt;=40),"Mid Career",online_course_student_data_1!F1022&gt;=41,"Senior")</f>
        <v>Unknown</v>
      </c>
      <c r="P1022" s="5" t="str" cm="1">
        <f t="array" ref="P1022">_xlfn.IFS(AND((J1022*100)+K1022&gt;0,(J1022*100)+K1022&lt;=5),"Low",AND((J1022*100)+K1022&gt;5,(J1022*100)+K1022&lt;=15),"Medium",(J1022*100)+K1022&gt;15,"High")</f>
        <v>High</v>
      </c>
      <c r="Q1022" s="24"/>
    </row>
    <row r="1023" spans="1:17" x14ac:dyDescent="0.25">
      <c r="A1023" s="4" t="s">
        <v>4315</v>
      </c>
      <c r="B1023" s="5" t="str">
        <f>TRIM(PROPER(online_course_student_data_1!$B1023))</f>
        <v>Shannon Perez</v>
      </c>
      <c r="C1023" s="4" t="str">
        <f>TRIM(CLEAN(online_course_student_data_1!$C1023))</f>
        <v>rgarrison@haley.com</v>
      </c>
      <c r="D1023" s="5" t="str">
        <f>IF(LEFT(online_course_student_data_1!$D1023,1)="F","Female","Male")</f>
        <v>Male</v>
      </c>
      <c r="E1023" s="4" t="str">
        <f>IF(online_course_student_data_1!$E1023="us","USA",IF(online_course_student_data_1!$E1023="IN","INDIA",UPPER(online_course_student_data_1!$E1023)))</f>
        <v>INDIA</v>
      </c>
      <c r="F1023" s="13">
        <f>IF(OR(ISBLANK(online_course_student_data_1!F1023),online_course_student_data_1!F1023=0),ROUND(AVERAGE(online_course_student_data_1!F$2:F$1201),0),online_course_student_data_1!F1023)</f>
        <v>16</v>
      </c>
      <c r="G1023" s="10">
        <v>45180</v>
      </c>
      <c r="H1023" s="5" t="str">
        <f>TRIM(online_course_student_data_1!H1023)</f>
        <v>Startup Strategy</v>
      </c>
      <c r="I1023" s="5" t="str">
        <f>PROPER(TRIM(online_course_student_data_1!I1023))</f>
        <v>Business</v>
      </c>
      <c r="J1023" s="22">
        <f>IF(online_course_student_data_1!J1023&gt;100%,online_course_student_data_1!J1023/100,online_course_student_data_1!J1023)</f>
        <v>0.25</v>
      </c>
      <c r="K1023" s="11">
        <f>IF(online_course_student_data_1!K1023&gt;2,online_course_student_data_1!K1023/60,online_course_student_data_1!K1023)</f>
        <v>2</v>
      </c>
      <c r="L1023" s="4" t="s">
        <v>32</v>
      </c>
      <c r="M1023" s="25">
        <f>IF(ISBLANK(online_course_student_data_1!M1023),AVERAGE(1,5),IF(online_course_student_data_1!M1023&gt;5,"5",online_course_student_data_1!M1023))</f>
        <v>1</v>
      </c>
      <c r="N1023" s="5">
        <f>LEN(online_course_student_data_1!N1023)-LEN(SUBSTITUTE(online_course_student_data_1!N1023,",",""))+1</f>
        <v>2</v>
      </c>
      <c r="O1023" s="5" t="str" cm="1">
        <f t="array" ref="O1023">_xlfn.IFS(OR(ISBLANK(online_course_student_data_1!F1023),online_course_student_data_1!F1023=0),"Unknown",AND(online_course_student_data_1!F1023&gt;=18,online_course_student_data_1!F1023&lt;=22),"Student",AND(online_course_student_data_1!F1023&gt;=23,online_course_student_data_1!F1023&lt;=30),"Early Career",AND(online_course_student_data_1!F1023&gt;=31,online_course_student_data_1!F1023&lt;=40),"Mid Career",online_course_student_data_1!F1023&gt;=41,"Senior")</f>
        <v>Unknown</v>
      </c>
      <c r="P1023" s="5" t="str" cm="1">
        <f t="array" ref="P1023">_xlfn.IFS(AND((J1023*100)+K1023&gt;0,(J1023*100)+K1023&lt;=5),"Low",AND((J1023*100)+K1023&gt;5,(J1023*100)+K1023&lt;=15),"Medium",(J1023*100)+K1023&gt;15,"High")</f>
        <v>High</v>
      </c>
      <c r="Q1023" s="24"/>
    </row>
    <row r="1024" spans="1:17" x14ac:dyDescent="0.25">
      <c r="A1024" s="4" t="s">
        <v>4319</v>
      </c>
      <c r="B1024" s="5" t="str">
        <f>TRIM(PROPER(online_course_student_data_1!$B1024))</f>
        <v>Julie Taylor</v>
      </c>
      <c r="C1024" s="4" t="str">
        <f>TRIM(CLEAN(online_course_student_data_1!$C1024))</f>
        <v>jonesjeanette@hotmail.com</v>
      </c>
      <c r="D1024" s="5" t="str">
        <f>IF(LEFT(online_course_student_data_1!$D1024,1)="F","Female","Male")</f>
        <v>Female</v>
      </c>
      <c r="E1024" s="4" t="str">
        <f>IF(online_course_student_data_1!$E1024="us","USA",IF(online_course_student_data_1!$E1024="IN","INDIA",UPPER(online_course_student_data_1!$E1024)))</f>
        <v>UK</v>
      </c>
      <c r="F1024" s="13">
        <f>IF(OR(ISBLANK(online_course_student_data_1!F1024),online_course_student_data_1!F1024=0),ROUND(AVERAGE(online_course_student_data_1!F$2:F$1201),0),online_course_student_data_1!F1024)</f>
        <v>41</v>
      </c>
      <c r="G1024" s="10">
        <v>44997</v>
      </c>
      <c r="H1024" s="5" t="str">
        <f>TRIM(online_course_student_data_1!H1024)</f>
        <v>HTML &amp; CSS Basics</v>
      </c>
      <c r="I1024" s="5" t="str">
        <f>PROPER(TRIM(online_course_student_data_1!I1024))</f>
        <v>Web Development</v>
      </c>
      <c r="J1024" s="22">
        <f>IF(online_course_student_data_1!J1024&gt;100%,online_course_student_data_1!J1024/100,online_course_student_data_1!J1024)</f>
        <v>0.88</v>
      </c>
      <c r="K1024" s="11">
        <f>IF(online_course_student_data_1!K1024&gt;2,online_course_student_data_1!K1024/60,online_course_student_data_1!K1024)</f>
        <v>1.5</v>
      </c>
      <c r="L1024" s="4" t="s">
        <v>32</v>
      </c>
      <c r="M1024" s="25" t="str">
        <f>IF(ISBLANK(online_course_student_data_1!M1024),AVERAGE(1,5),IF(online_course_student_data_1!M1024&gt;5,"5",online_course_student_data_1!M1024))</f>
        <v>5</v>
      </c>
      <c r="N1024" s="5">
        <f>LEN(online_course_student_data_1!N1024)-LEN(SUBSTITUTE(online_course_student_data_1!N1024,",",""))+1</f>
        <v>7</v>
      </c>
      <c r="O1024" s="5" t="str" cm="1">
        <f t="array" ref="O1024">_xlfn.IFS(OR(ISBLANK(online_course_student_data_1!F1024),online_course_student_data_1!F1024=0),"Unknown",AND(online_course_student_data_1!F1024&gt;=18,online_course_student_data_1!F1024&lt;=22),"Student",AND(online_course_student_data_1!F1024&gt;=23,online_course_student_data_1!F1024&lt;=30),"Early Career",AND(online_course_student_data_1!F1024&gt;=31,online_course_student_data_1!F1024&lt;=40),"Mid Career",online_course_student_data_1!F1024&gt;=41,"Senior")</f>
        <v>Senior</v>
      </c>
      <c r="P1024" s="5" t="str" cm="1">
        <f t="array" ref="P1024">_xlfn.IFS(AND((J1024*100)+K1024&gt;0,(J1024*100)+K1024&lt;=5),"Low",AND((J1024*100)+K1024&gt;5,(J1024*100)+K1024&lt;=15),"Medium",(J1024*100)+K1024&gt;15,"High")</f>
        <v>High</v>
      </c>
      <c r="Q1024" s="24"/>
    </row>
    <row r="1025" spans="1:17" x14ac:dyDescent="0.25">
      <c r="A1025" s="4" t="s">
        <v>4323</v>
      </c>
      <c r="B1025" s="5" t="str">
        <f>TRIM(PROPER(online_course_student_data_1!$B1025))</f>
        <v>Andrea Fischer</v>
      </c>
      <c r="C1025" s="4" t="str">
        <f>TRIM(CLEAN(online_course_student_data_1!$C1025))</f>
        <v>timothymartin@myers.biz</v>
      </c>
      <c r="D1025" s="5" t="str">
        <f>IF(LEFT(online_course_student_data_1!$D1025,1)="F","Female","Male")</f>
        <v>Male</v>
      </c>
      <c r="E1025" s="4" t="str">
        <f>IF(online_course_student_data_1!$E1025="us","USA",IF(online_course_student_data_1!$E1025="IN","INDIA",UPPER(online_course_student_data_1!$E1025)))</f>
        <v>UK</v>
      </c>
      <c r="F1025" s="13">
        <f>IF(OR(ISBLANK(online_course_student_data_1!F1025),online_course_student_data_1!F1025=0),ROUND(AVERAGE(online_course_student_data_1!F$2:F$1201),0),online_course_student_data_1!F1025)</f>
        <v>16</v>
      </c>
      <c r="G1025" s="10">
        <v>45024</v>
      </c>
      <c r="H1025" s="5" t="str">
        <f>TRIM(online_course_student_data_1!H1025)</f>
        <v>Digital Marketing 101</v>
      </c>
      <c r="I1025" s="5" t="str">
        <f>PROPER(TRIM(online_course_student_data_1!I1025))</f>
        <v>Marketing</v>
      </c>
      <c r="J1025" s="22">
        <f>IF(online_course_student_data_1!J1025&gt;100%,online_course_student_data_1!J1025/100,online_course_student_data_1!J1025)</f>
        <v>0.72</v>
      </c>
      <c r="K1025" s="11">
        <f>IF(online_course_student_data_1!K1025&gt;2,online_course_student_data_1!K1025/60,online_course_student_data_1!K1025)</f>
        <v>1</v>
      </c>
      <c r="L1025" s="4" t="s">
        <v>39</v>
      </c>
      <c r="M1025" s="25">
        <f>IF(ISBLANK(online_course_student_data_1!M1025),AVERAGE(1,5),IF(online_course_student_data_1!M1025&gt;5,"5",online_course_student_data_1!M1025))</f>
        <v>1</v>
      </c>
      <c r="N1025" s="5">
        <f>LEN(online_course_student_data_1!N1025)-LEN(SUBSTITUTE(online_course_student_data_1!N1025,",",""))+1</f>
        <v>4</v>
      </c>
      <c r="O1025" s="5" t="str" cm="1">
        <f t="array" ref="O1025">_xlfn.IFS(OR(ISBLANK(online_course_student_data_1!F1025),online_course_student_data_1!F1025=0),"Unknown",AND(online_course_student_data_1!F1025&gt;=18,online_course_student_data_1!F1025&lt;=22),"Student",AND(online_course_student_data_1!F1025&gt;=23,online_course_student_data_1!F1025&lt;=30),"Early Career",AND(online_course_student_data_1!F1025&gt;=31,online_course_student_data_1!F1025&lt;=40),"Mid Career",online_course_student_data_1!F1025&gt;=41,"Senior")</f>
        <v>Unknown</v>
      </c>
      <c r="P1025" s="5" t="str" cm="1">
        <f t="array" ref="P1025">_xlfn.IFS(AND((J1025*100)+K1025&gt;0,(J1025*100)+K1025&lt;=5),"Low",AND((J1025*100)+K1025&gt;5,(J1025*100)+K1025&lt;=15),"Medium",(J1025*100)+K1025&gt;15,"High")</f>
        <v>High</v>
      </c>
      <c r="Q1025" s="24"/>
    </row>
    <row r="1026" spans="1:17" x14ac:dyDescent="0.25">
      <c r="A1026" s="4" t="s">
        <v>4327</v>
      </c>
      <c r="B1026" s="5" t="str">
        <f>TRIM(PROPER(online_course_student_data_1!$B1026))</f>
        <v>Darrell Rush</v>
      </c>
      <c r="C1026" s="4" t="str">
        <f>TRIM(CLEAN(online_course_student_data_1!$C1026))</f>
        <v>vmartinez@blackburn.com</v>
      </c>
      <c r="D1026" s="5" t="str">
        <f>IF(LEFT(online_course_student_data_1!$D1026,1)="F","Female","Male")</f>
        <v>Female</v>
      </c>
      <c r="E1026" s="4" t="str">
        <f>IF(online_course_student_data_1!$E1026="us","USA",IF(online_course_student_data_1!$E1026="IN","INDIA",UPPER(online_course_student_data_1!$E1026)))</f>
        <v>UK</v>
      </c>
      <c r="F1026" s="13">
        <f>IF(OR(ISBLANK(online_course_student_data_1!F1026),online_course_student_data_1!F1026=0),ROUND(AVERAGE(online_course_student_data_1!F$2:F$1201),0),online_course_student_data_1!F1026)</f>
        <v>16</v>
      </c>
      <c r="G1026" s="10">
        <v>45058</v>
      </c>
      <c r="H1026" s="5" t="str">
        <f>TRIM(online_course_student_data_1!H1026)</f>
        <v>Machine Learning A-Z</v>
      </c>
      <c r="I1026" s="5" t="str">
        <f>PROPER(TRIM(online_course_student_data_1!I1026))</f>
        <v>Data Science</v>
      </c>
      <c r="J1026" s="22">
        <f>IF(online_course_student_data_1!J1026&gt;100%,online_course_student_data_1!J1026/100,online_course_student_data_1!J1026)</f>
        <v>0.64</v>
      </c>
      <c r="K1026" s="11">
        <f>IF(online_course_student_data_1!K1026&gt;2,online_course_student_data_1!K1026/60,online_course_student_data_1!K1026)</f>
        <v>1.5</v>
      </c>
      <c r="L1026" s="4" t="s">
        <v>39</v>
      </c>
      <c r="M1026" s="25">
        <f>IF(ISBLANK(online_course_student_data_1!M1026),AVERAGE(1,5),IF(online_course_student_data_1!M1026&gt;5,"5",online_course_student_data_1!M1026))</f>
        <v>1</v>
      </c>
      <c r="N1026" s="5">
        <f>LEN(online_course_student_data_1!N1026)-LEN(SUBSTITUTE(online_course_student_data_1!N1026,",",""))+1</f>
        <v>7</v>
      </c>
      <c r="O1026" s="5" t="str" cm="1">
        <f t="array" ref="O1026">_xlfn.IFS(OR(ISBLANK(online_course_student_data_1!F1026),online_course_student_data_1!F1026=0),"Unknown",AND(online_course_student_data_1!F1026&gt;=18,online_course_student_data_1!F1026&lt;=22),"Student",AND(online_course_student_data_1!F1026&gt;=23,online_course_student_data_1!F1026&lt;=30),"Early Career",AND(online_course_student_data_1!F1026&gt;=31,online_course_student_data_1!F1026&lt;=40),"Mid Career",online_course_student_data_1!F1026&gt;=41,"Senior")</f>
        <v>Unknown</v>
      </c>
      <c r="P1026" s="5" t="str" cm="1">
        <f t="array" ref="P1026">_xlfn.IFS(AND((J1026*100)+K1026&gt;0,(J1026*100)+K1026&lt;=5),"Low",AND((J1026*100)+K1026&gt;5,(J1026*100)+K1026&lt;=15),"Medium",(J1026*100)+K1026&gt;15,"High")</f>
        <v>High</v>
      </c>
      <c r="Q1026" s="24"/>
    </row>
    <row r="1027" spans="1:17" x14ac:dyDescent="0.25">
      <c r="A1027" s="4" t="s">
        <v>4331</v>
      </c>
      <c r="B1027" s="5" t="str">
        <f>TRIM(PROPER(online_course_student_data_1!$B1027))</f>
        <v>Brian Fuller</v>
      </c>
      <c r="C1027" s="4" t="str">
        <f>TRIM(CLEAN(online_course_student_data_1!$C1027))</f>
        <v>donnaevans@gmail.com</v>
      </c>
      <c r="D1027" s="5" t="str">
        <f>IF(LEFT(online_course_student_data_1!$D1027,1)="F","Female","Male")</f>
        <v>Male</v>
      </c>
      <c r="E1027" s="4" t="str">
        <f>IF(online_course_student_data_1!$E1027="us","USA",IF(online_course_student_data_1!$E1027="IN","INDIA",UPPER(online_course_student_data_1!$E1027)))</f>
        <v>INDIA</v>
      </c>
      <c r="F1027" s="13">
        <f>IF(OR(ISBLANK(online_course_student_data_1!F1027),online_course_student_data_1!F1027=0),ROUND(AVERAGE(online_course_student_data_1!F$2:F$1201),0),online_course_student_data_1!F1027)</f>
        <v>35</v>
      </c>
      <c r="G1027" s="10">
        <v>45166</v>
      </c>
      <c r="H1027" s="5" t="str">
        <f>TRIM(online_course_student_data_1!H1027)</f>
        <v>Social Media Strategy</v>
      </c>
      <c r="I1027" s="5" t="str">
        <f>PROPER(TRIM(online_course_student_data_1!I1027))</f>
        <v>Marketing</v>
      </c>
      <c r="J1027" s="22">
        <f>IF(online_course_student_data_1!J1027&gt;100%,online_course_student_data_1!J1027/100,online_course_student_data_1!J1027)</f>
        <v>0.7</v>
      </c>
      <c r="K1027" s="11">
        <f>IF(online_course_student_data_1!K1027&gt;2,online_course_student_data_1!K1027/60,online_course_student_data_1!K1027)</f>
        <v>0.75</v>
      </c>
      <c r="L1027" s="4" t="s">
        <v>39</v>
      </c>
      <c r="M1027" s="25">
        <f>IF(ISBLANK(online_course_student_data_1!M1027),AVERAGE(1,5),IF(online_course_student_data_1!M1027&gt;5,"5",online_course_student_data_1!M1027))</f>
        <v>3</v>
      </c>
      <c r="N1027" s="5">
        <f>LEN(online_course_student_data_1!N1027)-LEN(SUBSTITUTE(online_course_student_data_1!N1027,",",""))+1</f>
        <v>5</v>
      </c>
      <c r="O1027" s="5" t="str" cm="1">
        <f t="array" ref="O1027">_xlfn.IFS(OR(ISBLANK(online_course_student_data_1!F1027),online_course_student_data_1!F1027=0),"Unknown",AND(online_course_student_data_1!F1027&gt;=18,online_course_student_data_1!F1027&lt;=22),"Student",AND(online_course_student_data_1!F1027&gt;=23,online_course_student_data_1!F1027&lt;=30),"Early Career",AND(online_course_student_data_1!F1027&gt;=31,online_course_student_data_1!F1027&lt;=40),"Mid Career",online_course_student_data_1!F1027&gt;=41,"Senior")</f>
        <v>Mid Career</v>
      </c>
      <c r="P1027" s="5" t="str" cm="1">
        <f t="array" ref="P1027">_xlfn.IFS(AND((J1027*100)+K1027&gt;0,(J1027*100)+K1027&lt;=5),"Low",AND((J1027*100)+K1027&gt;5,(J1027*100)+K1027&lt;=15),"Medium",(J1027*100)+K1027&gt;15,"High")</f>
        <v>High</v>
      </c>
      <c r="Q1027" s="24"/>
    </row>
    <row r="1028" spans="1:17" x14ac:dyDescent="0.25">
      <c r="A1028" s="4" t="s">
        <v>4334</v>
      </c>
      <c r="B1028" s="5" t="str">
        <f>TRIM(PROPER(online_course_student_data_1!$B1028))</f>
        <v>William Lozano</v>
      </c>
      <c r="C1028" s="4" t="str">
        <f>TRIM(CLEAN(online_course_student_data_1!$C1028))</f>
        <v>invalid-email</v>
      </c>
      <c r="D1028" s="5" t="str">
        <f>IF(LEFT(online_course_student_data_1!$D1028,1)="F","Female","Male")</f>
        <v>Male</v>
      </c>
      <c r="E1028" s="4" t="str">
        <f>IF(online_course_student_data_1!$E1028="us","USA",IF(online_course_student_data_1!$E1028="IN","INDIA",UPPER(online_course_student_data_1!$E1028)))</f>
        <v>USA</v>
      </c>
      <c r="F1028" s="13">
        <f>IF(OR(ISBLANK(online_course_student_data_1!F1028),online_course_student_data_1!F1028=0),ROUND(AVERAGE(online_course_student_data_1!F$2:F$1201),0),online_course_student_data_1!F1028)</f>
        <v>16</v>
      </c>
      <c r="G1028" s="10">
        <v>45498</v>
      </c>
      <c r="H1028" s="5" t="str">
        <f>TRIM(online_course_student_data_1!H1028)</f>
        <v>Project Management Essentials</v>
      </c>
      <c r="I1028" s="5" t="str">
        <f>PROPER(TRIM(online_course_student_data_1!I1028))</f>
        <v>Business</v>
      </c>
      <c r="J1028" s="22">
        <f>IF(online_course_student_data_1!J1028&gt;100%,online_course_student_data_1!J1028/100,online_course_student_data_1!J1028)</f>
        <v>0.87</v>
      </c>
      <c r="K1028" s="11">
        <f>IF(online_course_student_data_1!K1028&gt;2,online_course_student_data_1!K1028/60,online_course_student_data_1!K1028)</f>
        <v>1.5</v>
      </c>
      <c r="L1028" s="4" t="s">
        <v>39</v>
      </c>
      <c r="M1028" s="25">
        <f>IF(ISBLANK(online_course_student_data_1!M1028),AVERAGE(1,5),IF(online_course_student_data_1!M1028&gt;5,"5",online_course_student_data_1!M1028))</f>
        <v>2</v>
      </c>
      <c r="N1028" s="5">
        <f>LEN(online_course_student_data_1!N1028)-LEN(SUBSTITUTE(online_course_student_data_1!N1028,",",""))+1</f>
        <v>1</v>
      </c>
      <c r="O1028" s="5" t="str" cm="1">
        <f t="array" ref="O1028">_xlfn.IFS(OR(ISBLANK(online_course_student_data_1!F1028),online_course_student_data_1!F1028=0),"Unknown",AND(online_course_student_data_1!F1028&gt;=18,online_course_student_data_1!F1028&lt;=22),"Student",AND(online_course_student_data_1!F1028&gt;=23,online_course_student_data_1!F1028&lt;=30),"Early Career",AND(online_course_student_data_1!F1028&gt;=31,online_course_student_data_1!F1028&lt;=40),"Mid Career",online_course_student_data_1!F1028&gt;=41,"Senior")</f>
        <v>Unknown</v>
      </c>
      <c r="P1028" s="5" t="str" cm="1">
        <f t="array" ref="P1028">_xlfn.IFS(AND((J1028*100)+K1028&gt;0,(J1028*100)+K1028&lt;=5),"Low",AND((J1028*100)+K1028&gt;5,(J1028*100)+K1028&lt;=15),"Medium",(J1028*100)+K1028&gt;15,"High")</f>
        <v>High</v>
      </c>
      <c r="Q1028" s="24"/>
    </row>
    <row r="1029" spans="1:17" x14ac:dyDescent="0.25">
      <c r="A1029" s="4" t="s">
        <v>4336</v>
      </c>
      <c r="B1029" s="5" t="str">
        <f>TRIM(PROPER(online_course_student_data_1!$B1029))</f>
        <v>Ryan Scott</v>
      </c>
      <c r="C1029" s="4" t="str">
        <f>TRIM(CLEAN(online_course_student_data_1!$C1029))</f>
        <v>trichards@hotmail.com</v>
      </c>
      <c r="D1029" s="5" t="str">
        <f>IF(LEFT(online_course_student_data_1!$D1029,1)="F","Female","Male")</f>
        <v>Male</v>
      </c>
      <c r="E1029" s="4" t="str">
        <f>IF(online_course_student_data_1!$E1029="us","USA",IF(online_course_student_data_1!$E1029="IN","INDIA",UPPER(online_course_student_data_1!$E1029)))</f>
        <v>UK</v>
      </c>
      <c r="F1029" s="13">
        <f>IF(OR(ISBLANK(online_course_student_data_1!F1029),online_course_student_data_1!F1029=0),ROUND(AVERAGE(online_course_student_data_1!F$2:F$1201),0),online_course_student_data_1!F1029)</f>
        <v>41</v>
      </c>
      <c r="G1029" s="10">
        <v>45188</v>
      </c>
      <c r="H1029" s="5" t="str">
        <f>TRIM(online_course_student_data_1!H1029)</f>
        <v>Data Visualization with R</v>
      </c>
      <c r="I1029" s="5" t="str">
        <f>PROPER(TRIM(online_course_student_data_1!I1029))</f>
        <v>Data Science</v>
      </c>
      <c r="J1029" s="22">
        <f>IF(online_course_student_data_1!J1029&gt;100%,online_course_student_data_1!J1029/100,online_course_student_data_1!J1029)</f>
        <v>0.6</v>
      </c>
      <c r="K1029" s="11">
        <f>IF(online_course_student_data_1!K1029&gt;2,online_course_student_data_1!K1029/60,online_course_student_data_1!K1029)</f>
        <v>1.5</v>
      </c>
      <c r="L1029" s="4" t="s">
        <v>32</v>
      </c>
      <c r="M1029" s="25">
        <f>IF(ISBLANK(online_course_student_data_1!M1029),AVERAGE(1,5),IF(online_course_student_data_1!M1029&gt;5,"5",online_course_student_data_1!M1029))</f>
        <v>5</v>
      </c>
      <c r="N1029" s="5">
        <f>LEN(online_course_student_data_1!N1029)-LEN(SUBSTITUTE(online_course_student_data_1!N1029,",",""))+1</f>
        <v>2</v>
      </c>
      <c r="O1029" s="5" t="str" cm="1">
        <f t="array" ref="O1029">_xlfn.IFS(OR(ISBLANK(online_course_student_data_1!F1029),online_course_student_data_1!F1029=0),"Unknown",AND(online_course_student_data_1!F1029&gt;=18,online_course_student_data_1!F1029&lt;=22),"Student",AND(online_course_student_data_1!F1029&gt;=23,online_course_student_data_1!F1029&lt;=30),"Early Career",AND(online_course_student_data_1!F1029&gt;=31,online_course_student_data_1!F1029&lt;=40),"Mid Career",online_course_student_data_1!F1029&gt;=41,"Senior")</f>
        <v>Senior</v>
      </c>
      <c r="P1029" s="5" t="str" cm="1">
        <f t="array" ref="P1029">_xlfn.IFS(AND((J1029*100)+K1029&gt;0,(J1029*100)+K1029&lt;=5),"Low",AND((J1029*100)+K1029&gt;5,(J1029*100)+K1029&lt;=15),"Medium",(J1029*100)+K1029&gt;15,"High")</f>
        <v>High</v>
      </c>
      <c r="Q1029" s="24"/>
    </row>
    <row r="1030" spans="1:17" x14ac:dyDescent="0.25">
      <c r="A1030" s="4" t="s">
        <v>4341</v>
      </c>
      <c r="B1030" s="5" t="str">
        <f>TRIM(PROPER(online_course_student_data_1!$B1030))</f>
        <v>Zachary Morrison</v>
      </c>
      <c r="C1030" s="4" t="str">
        <f>TRIM(CLEAN(online_course_student_data_1!$C1030))</f>
        <v>mollyortega@hotmail.com</v>
      </c>
      <c r="D1030" s="5" t="str">
        <f>IF(LEFT(online_course_student_data_1!$D1030,1)="F","Female","Male")</f>
        <v>Male</v>
      </c>
      <c r="E1030" s="4" t="str">
        <f>IF(online_course_student_data_1!$E1030="us","USA",IF(online_course_student_data_1!$E1030="IN","INDIA",UPPER(online_course_student_data_1!$E1030)))</f>
        <v>CANADA</v>
      </c>
      <c r="F1030" s="13">
        <f>IF(OR(ISBLANK(online_course_student_data_1!F1030),online_course_student_data_1!F1030=0),ROUND(AVERAGE(online_course_student_data_1!F$2:F$1201),0),online_course_student_data_1!F1030)</f>
        <v>16</v>
      </c>
      <c r="G1030" s="10">
        <v>45356</v>
      </c>
      <c r="H1030" s="5" t="str">
        <f>TRIM(online_course_student_data_1!H1030)</f>
        <v>Project Management Essentials</v>
      </c>
      <c r="I1030" s="5" t="str">
        <f>PROPER(TRIM(online_course_student_data_1!I1030))</f>
        <v>Business</v>
      </c>
      <c r="J1030" s="22">
        <f>IF(online_course_student_data_1!J1030&gt;100%,online_course_student_data_1!J1030/100,online_course_student_data_1!J1030)</f>
        <v>0.19</v>
      </c>
      <c r="K1030" s="11">
        <f>IF(online_course_student_data_1!K1030&gt;2,online_course_student_data_1!K1030/60,online_course_student_data_1!K1030)</f>
        <v>2</v>
      </c>
      <c r="L1030" s="4" t="s">
        <v>39</v>
      </c>
      <c r="M1030" s="25">
        <f>IF(ISBLANK(online_course_student_data_1!M1030),AVERAGE(1,5),IF(online_course_student_data_1!M1030&gt;5,"5",online_course_student_data_1!M1030))</f>
        <v>4</v>
      </c>
      <c r="N1030" s="5">
        <f>LEN(online_course_student_data_1!N1030)-LEN(SUBSTITUTE(online_course_student_data_1!N1030,",",""))+1</f>
        <v>8</v>
      </c>
      <c r="O1030" s="5" t="str" cm="1">
        <f t="array" ref="O1030">_xlfn.IFS(OR(ISBLANK(online_course_student_data_1!F1030),online_course_student_data_1!F1030=0),"Unknown",AND(online_course_student_data_1!F1030&gt;=18,online_course_student_data_1!F1030&lt;=22),"Student",AND(online_course_student_data_1!F1030&gt;=23,online_course_student_data_1!F1030&lt;=30),"Early Career",AND(online_course_student_data_1!F1030&gt;=31,online_course_student_data_1!F1030&lt;=40),"Mid Career",online_course_student_data_1!F1030&gt;=41,"Senior")</f>
        <v>Unknown</v>
      </c>
      <c r="P1030" s="5" t="str" cm="1">
        <f t="array" ref="P1030">_xlfn.IFS(AND((J1030*100)+K1030&gt;0,(J1030*100)+K1030&lt;=5),"Low",AND((J1030*100)+K1030&gt;5,(J1030*100)+K1030&lt;=15),"Medium",(J1030*100)+K1030&gt;15,"High")</f>
        <v>High</v>
      </c>
      <c r="Q1030" s="24"/>
    </row>
    <row r="1031" spans="1:17" x14ac:dyDescent="0.25">
      <c r="A1031" s="4" t="s">
        <v>4345</v>
      </c>
      <c r="B1031" s="5" t="str">
        <f>TRIM(PROPER(online_course_student_data_1!$B1031))</f>
        <v>Diana Ramsey</v>
      </c>
      <c r="C1031" s="4" t="str">
        <f>TRIM(CLEAN(online_course_student_data_1!$C1031))</f>
        <v>danielle56@hotmail.com</v>
      </c>
      <c r="D1031" s="5" t="str">
        <f>IF(LEFT(online_course_student_data_1!$D1031,1)="F","Female","Male")</f>
        <v>Female</v>
      </c>
      <c r="E1031" s="4" t="str">
        <f>IF(online_course_student_data_1!$E1031="us","USA",IF(online_course_student_data_1!$E1031="IN","INDIA",UPPER(online_course_student_data_1!$E1031)))</f>
        <v>USA</v>
      </c>
      <c r="F1031" s="13">
        <f>IF(OR(ISBLANK(online_course_student_data_1!F1031),online_course_student_data_1!F1031=0),ROUND(AVERAGE(online_course_student_data_1!F$2:F$1201),0),online_course_student_data_1!F1031)</f>
        <v>16</v>
      </c>
      <c r="G1031" s="10">
        <v>45475</v>
      </c>
      <c r="H1031" s="5" t="str">
        <f>TRIM(online_course_student_data_1!H1031)</f>
        <v>Startup Strategy</v>
      </c>
      <c r="I1031" s="5" t="str">
        <f>PROPER(TRIM(online_course_student_data_1!I1031))</f>
        <v>Business</v>
      </c>
      <c r="J1031" s="22">
        <f>IF(online_course_student_data_1!J1031&gt;100%,online_course_student_data_1!J1031/100,online_course_student_data_1!J1031)</f>
        <v>0.38</v>
      </c>
      <c r="K1031" s="11">
        <f>IF(online_course_student_data_1!K1031&gt;2,online_course_student_data_1!K1031/60,online_course_student_data_1!K1031)</f>
        <v>1</v>
      </c>
      <c r="L1031" s="4" t="s">
        <v>39</v>
      </c>
      <c r="M1031" s="25">
        <f>IF(ISBLANK(online_course_student_data_1!M1031),AVERAGE(1,5),IF(online_course_student_data_1!M1031&gt;5,"5",online_course_student_data_1!M1031))</f>
        <v>2</v>
      </c>
      <c r="N1031" s="5">
        <f>LEN(online_course_student_data_1!N1031)-LEN(SUBSTITUTE(online_course_student_data_1!N1031,",",""))+1</f>
        <v>6</v>
      </c>
      <c r="O1031" s="5" t="str" cm="1">
        <f t="array" ref="O1031">_xlfn.IFS(OR(ISBLANK(online_course_student_data_1!F1031),online_course_student_data_1!F1031=0),"Unknown",AND(online_course_student_data_1!F1031&gt;=18,online_course_student_data_1!F1031&lt;=22),"Student",AND(online_course_student_data_1!F1031&gt;=23,online_course_student_data_1!F1031&lt;=30),"Early Career",AND(online_course_student_data_1!F1031&gt;=31,online_course_student_data_1!F1031&lt;=40),"Mid Career",online_course_student_data_1!F1031&gt;=41,"Senior")</f>
        <v>Unknown</v>
      </c>
      <c r="P1031" s="5" t="str" cm="1">
        <f t="array" ref="P1031">_xlfn.IFS(AND((J1031*100)+K1031&gt;0,(J1031*100)+K1031&lt;=5),"Low",AND((J1031*100)+K1031&gt;5,(J1031*100)+K1031&lt;=15),"Medium",(J1031*100)+K1031&gt;15,"High")</f>
        <v>High</v>
      </c>
      <c r="Q1031" s="24"/>
    </row>
    <row r="1032" spans="1:17" x14ac:dyDescent="0.25">
      <c r="A1032" s="4" t="s">
        <v>4349</v>
      </c>
      <c r="B1032" s="5" t="str">
        <f>TRIM(PROPER(online_course_student_data_1!$B1032))</f>
        <v>Robert Sanchez</v>
      </c>
      <c r="C1032" s="4" t="str">
        <f>TRIM(CLEAN(online_course_student_data_1!$C1032))</f>
        <v>brittanywade@gmail.com</v>
      </c>
      <c r="D1032" s="5" t="str">
        <f>IF(LEFT(online_course_student_data_1!$D1032,1)="F","Female","Male")</f>
        <v>Male</v>
      </c>
      <c r="E1032" s="4" t="str">
        <f>IF(online_course_student_data_1!$E1032="us","USA",IF(online_course_student_data_1!$E1032="IN","INDIA",UPPER(online_course_student_data_1!$E1032)))</f>
        <v>UK</v>
      </c>
      <c r="F1032" s="13">
        <f>IF(OR(ISBLANK(online_course_student_data_1!F1032),online_course_student_data_1!F1032=0),ROUND(AVERAGE(online_course_student_data_1!F$2:F$1201),0),online_course_student_data_1!F1032)</f>
        <v>16</v>
      </c>
      <c r="G1032" s="10">
        <v>44962</v>
      </c>
      <c r="H1032" s="5" t="str">
        <f>TRIM(online_course_student_data_1!H1032)</f>
        <v>UI/UX Fundamentals</v>
      </c>
      <c r="I1032" s="5" t="str">
        <f>PROPER(TRIM(online_course_student_data_1!I1032))</f>
        <v>Design</v>
      </c>
      <c r="J1032" s="22">
        <f>IF(online_course_student_data_1!J1032&gt;100%,online_course_student_data_1!J1032/100,online_course_student_data_1!J1032)</f>
        <v>0.49</v>
      </c>
      <c r="K1032" s="11">
        <f>IF(online_course_student_data_1!K1032&gt;2,online_course_student_data_1!K1032/60,online_course_student_data_1!K1032)</f>
        <v>1</v>
      </c>
      <c r="L1032" s="4" t="s">
        <v>39</v>
      </c>
      <c r="M1032" s="25">
        <f>IF(ISBLANK(online_course_student_data_1!M1032),AVERAGE(1,5),IF(online_course_student_data_1!M1032&gt;5,"5",online_course_student_data_1!M1032))</f>
        <v>4</v>
      </c>
      <c r="N1032" s="5">
        <f>LEN(online_course_student_data_1!N1032)-LEN(SUBSTITUTE(online_course_student_data_1!N1032,",",""))+1</f>
        <v>8</v>
      </c>
      <c r="O1032" s="5" t="str" cm="1">
        <f t="array" ref="O1032">_xlfn.IFS(OR(ISBLANK(online_course_student_data_1!F1032),online_course_student_data_1!F1032=0),"Unknown",AND(online_course_student_data_1!F1032&gt;=18,online_course_student_data_1!F1032&lt;=22),"Student",AND(online_course_student_data_1!F1032&gt;=23,online_course_student_data_1!F1032&lt;=30),"Early Career",AND(online_course_student_data_1!F1032&gt;=31,online_course_student_data_1!F1032&lt;=40),"Mid Career",online_course_student_data_1!F1032&gt;=41,"Senior")</f>
        <v>Unknown</v>
      </c>
      <c r="P1032" s="5" t="str" cm="1">
        <f t="array" ref="P1032">_xlfn.IFS(AND((J1032*100)+K1032&gt;0,(J1032*100)+K1032&lt;=5),"Low",AND((J1032*100)+K1032&gt;5,(J1032*100)+K1032&lt;=15),"Medium",(J1032*100)+K1032&gt;15,"High")</f>
        <v>High</v>
      </c>
      <c r="Q1032" s="24"/>
    </row>
    <row r="1033" spans="1:17" x14ac:dyDescent="0.25">
      <c r="A1033" s="4" t="s">
        <v>4353</v>
      </c>
      <c r="B1033" s="5" t="str">
        <f>TRIM(PROPER(online_course_student_data_1!$B1033))</f>
        <v>Joseph Schaefer</v>
      </c>
      <c r="C1033" s="4" t="str">
        <f>TRIM(CLEAN(online_course_student_data_1!$C1033))</f>
        <v>guzmanbrittany@hotmail.com</v>
      </c>
      <c r="D1033" s="5" t="str">
        <f>IF(LEFT(online_course_student_data_1!$D1033,1)="F","Female","Male")</f>
        <v>Male</v>
      </c>
      <c r="E1033" s="4" t="str">
        <f>IF(online_course_student_data_1!$E1033="us","USA",IF(online_course_student_data_1!$E1033="IN","INDIA",UPPER(online_course_student_data_1!$E1033)))</f>
        <v>INDIA</v>
      </c>
      <c r="F1033" s="13">
        <f>IF(OR(ISBLANK(online_course_student_data_1!F1033),online_course_student_data_1!F1033=0),ROUND(AVERAGE(online_course_student_data_1!F$2:F$1201),0),online_course_student_data_1!F1033)</f>
        <v>16</v>
      </c>
      <c r="G1033" s="10">
        <v>45356</v>
      </c>
      <c r="H1033" s="5" t="str">
        <f>TRIM(online_course_student_data_1!H1033)</f>
        <v>React for Beginners</v>
      </c>
      <c r="I1033" s="5" t="str">
        <f>PROPER(TRIM(online_course_student_data_1!I1033))</f>
        <v>Web Development</v>
      </c>
      <c r="J1033" s="22">
        <f>IF(online_course_student_data_1!J1033&gt;100%,online_course_student_data_1!J1033/100,online_course_student_data_1!J1033)</f>
        <v>0.79</v>
      </c>
      <c r="K1033" s="11">
        <f>IF(online_course_student_data_1!K1033&gt;2,online_course_student_data_1!K1033/60,online_course_student_data_1!K1033)</f>
        <v>1</v>
      </c>
      <c r="L1033" s="4" t="s">
        <v>39</v>
      </c>
      <c r="M1033" s="25">
        <f>IF(ISBLANK(online_course_student_data_1!M1033),AVERAGE(1,5),IF(online_course_student_data_1!M1033&gt;5,"5",online_course_student_data_1!M1033))</f>
        <v>3</v>
      </c>
      <c r="N1033" s="5">
        <f>LEN(online_course_student_data_1!N1033)-LEN(SUBSTITUTE(online_course_student_data_1!N1033,",",""))+1</f>
        <v>4</v>
      </c>
      <c r="O1033" s="5" t="str" cm="1">
        <f t="array" ref="O1033">_xlfn.IFS(OR(ISBLANK(online_course_student_data_1!F1033),online_course_student_data_1!F1033=0),"Unknown",AND(online_course_student_data_1!F1033&gt;=18,online_course_student_data_1!F1033&lt;=22),"Student",AND(online_course_student_data_1!F1033&gt;=23,online_course_student_data_1!F1033&lt;=30),"Early Career",AND(online_course_student_data_1!F1033&gt;=31,online_course_student_data_1!F1033&lt;=40),"Mid Career",online_course_student_data_1!F1033&gt;=41,"Senior")</f>
        <v>Unknown</v>
      </c>
      <c r="P1033" s="5" t="str" cm="1">
        <f t="array" ref="P1033">_xlfn.IFS(AND((J1033*100)+K1033&gt;0,(J1033*100)+K1033&lt;=5),"Low",AND((J1033*100)+K1033&gt;5,(J1033*100)+K1033&lt;=15),"Medium",(J1033*100)+K1033&gt;15,"High")</f>
        <v>High</v>
      </c>
      <c r="Q1033" s="24"/>
    </row>
    <row r="1034" spans="1:17" x14ac:dyDescent="0.25">
      <c r="A1034" s="4" t="s">
        <v>4357</v>
      </c>
      <c r="B1034" s="5" t="str">
        <f>TRIM(PROPER(online_course_student_data_1!$B1034))</f>
        <v>Heather Chambers</v>
      </c>
      <c r="C1034" s="4" t="str">
        <f>TRIM(CLEAN(online_course_student_data_1!$C1034))</f>
        <v>chiggins@yahoo.com</v>
      </c>
      <c r="D1034" s="5" t="str">
        <f>IF(LEFT(online_course_student_data_1!$D1034,1)="F","Female","Male")</f>
        <v>Female</v>
      </c>
      <c r="E1034" s="4" t="str">
        <f>IF(online_course_student_data_1!$E1034="us","USA",IF(online_course_student_data_1!$E1034="IN","INDIA",UPPER(online_course_student_data_1!$E1034)))</f>
        <v>INDIA</v>
      </c>
      <c r="F1034" s="13">
        <f>IF(OR(ISBLANK(online_course_student_data_1!F1034),online_course_student_data_1!F1034=0),ROUND(AVERAGE(online_course_student_data_1!F$2:F$1201),0),online_course_student_data_1!F1034)</f>
        <v>35</v>
      </c>
      <c r="G1034" s="10">
        <v>44751</v>
      </c>
      <c r="H1034" s="5" t="str">
        <f>TRIM(online_course_student_data_1!H1034)</f>
        <v>Graphic Design Basics</v>
      </c>
      <c r="I1034" s="5" t="str">
        <f>PROPER(TRIM(online_course_student_data_1!I1034))</f>
        <v>Design</v>
      </c>
      <c r="J1034" s="22">
        <f>IF(online_course_student_data_1!J1034&gt;100%,online_course_student_data_1!J1034/100,online_course_student_data_1!J1034)</f>
        <v>0.99</v>
      </c>
      <c r="K1034" s="11">
        <f>IF(online_course_student_data_1!K1034&gt;2,online_course_student_data_1!K1034/60,online_course_student_data_1!K1034)</f>
        <v>2</v>
      </c>
      <c r="L1034" s="4" t="s">
        <v>32</v>
      </c>
      <c r="M1034" s="25" t="str">
        <f>IF(ISBLANK(online_course_student_data_1!M1034),AVERAGE(1,5),IF(online_course_student_data_1!M1034&gt;5,"5",online_course_student_data_1!M1034))</f>
        <v>5</v>
      </c>
      <c r="N1034" s="5">
        <f>LEN(online_course_student_data_1!N1034)-LEN(SUBSTITUTE(online_course_student_data_1!N1034,",",""))+1</f>
        <v>8</v>
      </c>
      <c r="O1034" s="5" t="str" cm="1">
        <f t="array" ref="O1034">_xlfn.IFS(OR(ISBLANK(online_course_student_data_1!F1034),online_course_student_data_1!F1034=0),"Unknown",AND(online_course_student_data_1!F1034&gt;=18,online_course_student_data_1!F1034&lt;=22),"Student",AND(online_course_student_data_1!F1034&gt;=23,online_course_student_data_1!F1034&lt;=30),"Early Career",AND(online_course_student_data_1!F1034&gt;=31,online_course_student_data_1!F1034&lt;=40),"Mid Career",online_course_student_data_1!F1034&gt;=41,"Senior")</f>
        <v>Mid Career</v>
      </c>
      <c r="P1034" s="5" t="str" cm="1">
        <f t="array" ref="P1034">_xlfn.IFS(AND((J1034*100)+K1034&gt;0,(J1034*100)+K1034&lt;=5),"Low",AND((J1034*100)+K1034&gt;5,(J1034*100)+K1034&lt;=15),"Medium",(J1034*100)+K1034&gt;15,"High")</f>
        <v>High</v>
      </c>
      <c r="Q1034" s="24"/>
    </row>
    <row r="1035" spans="1:17" x14ac:dyDescent="0.25">
      <c r="A1035" s="4" t="s">
        <v>4361</v>
      </c>
      <c r="B1035" s="5" t="str">
        <f>TRIM(PROPER(online_course_student_data_1!$B1035))</f>
        <v>Kelly Bentley</v>
      </c>
      <c r="C1035" s="4" t="str">
        <f>TRIM(CLEAN(online_course_student_data_1!$C1035))</f>
        <v>robinsonhenry@hotmail.com</v>
      </c>
      <c r="D1035" s="5" t="str">
        <f>IF(LEFT(online_course_student_data_1!$D1035,1)="F","Female","Male")</f>
        <v>Male</v>
      </c>
      <c r="E1035" s="4" t="str">
        <f>IF(online_course_student_data_1!$E1035="us","USA",IF(online_course_student_data_1!$E1035="IN","INDIA",UPPER(online_course_student_data_1!$E1035)))</f>
        <v>USA</v>
      </c>
      <c r="F1035" s="13">
        <f>IF(OR(ISBLANK(online_course_student_data_1!F1035),online_course_student_data_1!F1035=0),ROUND(AVERAGE(online_course_student_data_1!F$2:F$1201),0),online_course_student_data_1!F1035)</f>
        <v>36</v>
      </c>
      <c r="G1035" s="10">
        <v>45809</v>
      </c>
      <c r="H1035" s="5" t="str">
        <f>TRIM(online_course_student_data_1!H1035)</f>
        <v>Graphic Design Basics</v>
      </c>
      <c r="I1035" s="5" t="str">
        <f>PROPER(TRIM(online_course_student_data_1!I1035))</f>
        <v>Design</v>
      </c>
      <c r="J1035" s="22">
        <f>IF(online_course_student_data_1!J1035&gt;100%,online_course_student_data_1!J1035/100,online_course_student_data_1!J1035)</f>
        <v>0.49</v>
      </c>
      <c r="K1035" s="11">
        <f>IF(online_course_student_data_1!K1035&gt;2,online_course_student_data_1!K1035/60,online_course_student_data_1!K1035)</f>
        <v>1.5</v>
      </c>
      <c r="L1035" s="4" t="s">
        <v>32</v>
      </c>
      <c r="M1035" s="25">
        <f>IF(ISBLANK(online_course_student_data_1!M1035),AVERAGE(1,5),IF(online_course_student_data_1!M1035&gt;5,"5",online_course_student_data_1!M1035))</f>
        <v>5</v>
      </c>
      <c r="N1035" s="5">
        <f>LEN(online_course_student_data_1!N1035)-LEN(SUBSTITUTE(online_course_student_data_1!N1035,",",""))+1</f>
        <v>8</v>
      </c>
      <c r="O1035" s="5" t="str" cm="1">
        <f t="array" ref="O1035">_xlfn.IFS(OR(ISBLANK(online_course_student_data_1!F1035),online_course_student_data_1!F1035=0),"Unknown",AND(online_course_student_data_1!F1035&gt;=18,online_course_student_data_1!F1035&lt;=22),"Student",AND(online_course_student_data_1!F1035&gt;=23,online_course_student_data_1!F1035&lt;=30),"Early Career",AND(online_course_student_data_1!F1035&gt;=31,online_course_student_data_1!F1035&lt;=40),"Mid Career",online_course_student_data_1!F1035&gt;=41,"Senior")</f>
        <v>Mid Career</v>
      </c>
      <c r="P1035" s="5" t="str" cm="1">
        <f t="array" ref="P1035">_xlfn.IFS(AND((J1035*100)+K1035&gt;0,(J1035*100)+K1035&lt;=5),"Low",AND((J1035*100)+K1035&gt;5,(J1035*100)+K1035&lt;=15),"Medium",(J1035*100)+K1035&gt;15,"High")</f>
        <v>High</v>
      </c>
      <c r="Q1035" s="24"/>
    </row>
    <row r="1036" spans="1:17" x14ac:dyDescent="0.25">
      <c r="A1036" s="4" t="s">
        <v>4364</v>
      </c>
      <c r="B1036" s="5" t="str">
        <f>TRIM(PROPER(online_course_student_data_1!$B1036))</f>
        <v>Monica Atkinson</v>
      </c>
      <c r="C1036" s="4" t="str">
        <f>TRIM(CLEAN(online_course_student_data_1!$C1036))</f>
        <v>loretta55@gmail.com</v>
      </c>
      <c r="D1036" s="5" t="str">
        <f>IF(LEFT(online_course_student_data_1!$D1036,1)="F","Female","Male")</f>
        <v>Male</v>
      </c>
      <c r="E1036" s="4" t="str">
        <f>IF(online_course_student_data_1!$E1036="us","USA",IF(online_course_student_data_1!$E1036="IN","INDIA",UPPER(online_course_student_data_1!$E1036)))</f>
        <v>USA</v>
      </c>
      <c r="F1036" s="13">
        <f>IF(OR(ISBLANK(online_course_student_data_1!F1036),online_course_student_data_1!F1036=0),ROUND(AVERAGE(online_course_student_data_1!F$2:F$1201),0),online_course_student_data_1!F1036)</f>
        <v>43</v>
      </c>
      <c r="G1036" s="10">
        <v>45169</v>
      </c>
      <c r="H1036" s="5" t="str">
        <f>TRIM(online_course_student_data_1!H1036)</f>
        <v>Graphic Design Basics</v>
      </c>
      <c r="I1036" s="5" t="str">
        <f>PROPER(TRIM(online_course_student_data_1!I1036))</f>
        <v>Design</v>
      </c>
      <c r="J1036" s="22">
        <f>IF(online_course_student_data_1!J1036&gt;100%,online_course_student_data_1!J1036/100,online_course_student_data_1!J1036)</f>
        <v>0.97</v>
      </c>
      <c r="K1036" s="11">
        <f>IF(online_course_student_data_1!K1036&gt;2,online_course_student_data_1!K1036/60,online_course_student_data_1!K1036)</f>
        <v>2</v>
      </c>
      <c r="L1036" s="4" t="s">
        <v>32</v>
      </c>
      <c r="M1036" s="25">
        <f>IF(ISBLANK(online_course_student_data_1!M1036),AVERAGE(1,5),IF(online_course_student_data_1!M1036&gt;5,"5",online_course_student_data_1!M1036))</f>
        <v>5</v>
      </c>
      <c r="N1036" s="5">
        <f>LEN(online_course_student_data_1!N1036)-LEN(SUBSTITUTE(online_course_student_data_1!N1036,",",""))+1</f>
        <v>3</v>
      </c>
      <c r="O1036" s="5" t="str" cm="1">
        <f t="array" ref="O1036">_xlfn.IFS(OR(ISBLANK(online_course_student_data_1!F1036),online_course_student_data_1!F1036=0),"Unknown",AND(online_course_student_data_1!F1036&gt;=18,online_course_student_data_1!F1036&lt;=22),"Student",AND(online_course_student_data_1!F1036&gt;=23,online_course_student_data_1!F1036&lt;=30),"Early Career",AND(online_course_student_data_1!F1036&gt;=31,online_course_student_data_1!F1036&lt;=40),"Mid Career",online_course_student_data_1!F1036&gt;=41,"Senior")</f>
        <v>Senior</v>
      </c>
      <c r="P1036" s="5" t="str" cm="1">
        <f t="array" ref="P1036">_xlfn.IFS(AND((J1036*100)+K1036&gt;0,(J1036*100)+K1036&lt;=5),"Low",AND((J1036*100)+K1036&gt;5,(J1036*100)+K1036&lt;=15),"Medium",(J1036*100)+K1036&gt;15,"High")</f>
        <v>High</v>
      </c>
      <c r="Q1036" s="24"/>
    </row>
    <row r="1037" spans="1:17" x14ac:dyDescent="0.25">
      <c r="A1037" s="4" t="s">
        <v>4369</v>
      </c>
      <c r="B1037" s="5" t="str">
        <f>TRIM(PROPER(online_course_student_data_1!$B1037))</f>
        <v>William Baker</v>
      </c>
      <c r="C1037" s="4" t="str">
        <f>TRIM(CLEAN(online_course_student_data_1!$C1037))</f>
        <v>angelaboyer@morris.com</v>
      </c>
      <c r="D1037" s="5" t="str">
        <f>IF(LEFT(online_course_student_data_1!$D1037,1)="F","Female","Male")</f>
        <v>Male</v>
      </c>
      <c r="E1037" s="4" t="str">
        <f>IF(online_course_student_data_1!$E1037="us","USA",IF(online_course_student_data_1!$E1037="IN","INDIA",UPPER(online_course_student_data_1!$E1037)))</f>
        <v>USA</v>
      </c>
      <c r="F1037" s="13">
        <f>IF(OR(ISBLANK(online_course_student_data_1!F1037),online_course_student_data_1!F1037=0),ROUND(AVERAGE(online_course_student_data_1!F$2:F$1201),0),online_course_student_data_1!F1037)</f>
        <v>16</v>
      </c>
      <c r="G1037" s="10">
        <v>45205</v>
      </c>
      <c r="H1037" s="5" t="str">
        <f>TRIM(online_course_student_data_1!H1037)</f>
        <v>Machine Learning A-Z</v>
      </c>
      <c r="I1037" s="5" t="str">
        <f>PROPER(TRIM(online_course_student_data_1!I1037))</f>
        <v>Data Science</v>
      </c>
      <c r="J1037" s="22">
        <f>IF(online_course_student_data_1!J1037&gt;100%,online_course_student_data_1!J1037/100,online_course_student_data_1!J1037)</f>
        <v>0.45</v>
      </c>
      <c r="K1037" s="11">
        <f>IF(online_course_student_data_1!K1037&gt;2,online_course_student_data_1!K1037/60,online_course_student_data_1!K1037)</f>
        <v>2</v>
      </c>
      <c r="L1037" s="4" t="s">
        <v>32</v>
      </c>
      <c r="M1037" s="25">
        <f>IF(ISBLANK(online_course_student_data_1!M1037),AVERAGE(1,5),IF(online_course_student_data_1!M1037&gt;5,"5",online_course_student_data_1!M1037))</f>
        <v>2</v>
      </c>
      <c r="N1037" s="5">
        <f>LEN(online_course_student_data_1!N1037)-LEN(SUBSTITUTE(online_course_student_data_1!N1037,",",""))+1</f>
        <v>2</v>
      </c>
      <c r="O1037" s="5" t="str" cm="1">
        <f t="array" ref="O1037">_xlfn.IFS(OR(ISBLANK(online_course_student_data_1!F1037),online_course_student_data_1!F1037=0),"Unknown",AND(online_course_student_data_1!F1037&gt;=18,online_course_student_data_1!F1037&lt;=22),"Student",AND(online_course_student_data_1!F1037&gt;=23,online_course_student_data_1!F1037&lt;=30),"Early Career",AND(online_course_student_data_1!F1037&gt;=31,online_course_student_data_1!F1037&lt;=40),"Mid Career",online_course_student_data_1!F1037&gt;=41,"Senior")</f>
        <v>Unknown</v>
      </c>
      <c r="P1037" s="5" t="str" cm="1">
        <f t="array" ref="P1037">_xlfn.IFS(AND((J1037*100)+K1037&gt;0,(J1037*100)+K1037&lt;=5),"Low",AND((J1037*100)+K1037&gt;5,(J1037*100)+K1037&lt;=15),"Medium",(J1037*100)+K1037&gt;15,"High")</f>
        <v>High</v>
      </c>
      <c r="Q1037" s="24"/>
    </row>
    <row r="1038" spans="1:17" x14ac:dyDescent="0.25">
      <c r="A1038" s="4" t="s">
        <v>4373</v>
      </c>
      <c r="B1038" s="5" t="str">
        <f>TRIM(PROPER(online_course_student_data_1!$B1038))</f>
        <v>Natalie Huff</v>
      </c>
      <c r="C1038" s="4" t="str">
        <f>TRIM(CLEAN(online_course_student_data_1!$C1038))</f>
        <v>maria11@sullivan.biz</v>
      </c>
      <c r="D1038" s="5" t="str">
        <f>IF(LEFT(online_course_student_data_1!$D1038,1)="F","Female","Male")</f>
        <v>Male</v>
      </c>
      <c r="E1038" s="4" t="str">
        <f>IF(online_course_student_data_1!$E1038="us","USA",IF(online_course_student_data_1!$E1038="IN","INDIA",UPPER(online_course_student_data_1!$E1038)))</f>
        <v>UK</v>
      </c>
      <c r="F1038" s="13">
        <f>IF(OR(ISBLANK(online_course_student_data_1!F1038),online_course_student_data_1!F1038=0),ROUND(AVERAGE(online_course_student_data_1!F$2:F$1201),0),online_course_student_data_1!F1038)</f>
        <v>31</v>
      </c>
      <c r="G1038" s="10">
        <v>45434</v>
      </c>
      <c r="H1038" s="5" t="str">
        <f>TRIM(online_course_student_data_1!H1038)</f>
        <v>UI/UX Fundamentals</v>
      </c>
      <c r="I1038" s="5" t="str">
        <f>PROPER(TRIM(online_course_student_data_1!I1038))</f>
        <v>Design</v>
      </c>
      <c r="J1038" s="22">
        <f>IF(online_course_student_data_1!J1038&gt;100%,online_course_student_data_1!J1038/100,online_course_student_data_1!J1038)</f>
        <v>0.38</v>
      </c>
      <c r="K1038" s="11">
        <f>IF(online_course_student_data_1!K1038&gt;2,online_course_student_data_1!K1038/60,online_course_student_data_1!K1038)</f>
        <v>1</v>
      </c>
      <c r="L1038" s="4" t="s">
        <v>32</v>
      </c>
      <c r="M1038" s="25">
        <f>IF(ISBLANK(online_course_student_data_1!M1038),AVERAGE(1,5),IF(online_course_student_data_1!M1038&gt;5,"5",online_course_student_data_1!M1038))</f>
        <v>1</v>
      </c>
      <c r="N1038" s="5">
        <f>LEN(online_course_student_data_1!N1038)-LEN(SUBSTITUTE(online_course_student_data_1!N1038,",",""))+1</f>
        <v>6</v>
      </c>
      <c r="O1038" s="5" t="str" cm="1">
        <f t="array" ref="O1038">_xlfn.IFS(OR(ISBLANK(online_course_student_data_1!F1038),online_course_student_data_1!F1038=0),"Unknown",AND(online_course_student_data_1!F1038&gt;=18,online_course_student_data_1!F1038&lt;=22),"Student",AND(online_course_student_data_1!F1038&gt;=23,online_course_student_data_1!F1038&lt;=30),"Early Career",AND(online_course_student_data_1!F1038&gt;=31,online_course_student_data_1!F1038&lt;=40),"Mid Career",online_course_student_data_1!F1038&gt;=41,"Senior")</f>
        <v>Mid Career</v>
      </c>
      <c r="P1038" s="5" t="str" cm="1">
        <f t="array" ref="P1038">_xlfn.IFS(AND((J1038*100)+K1038&gt;0,(J1038*100)+K1038&lt;=5),"Low",AND((J1038*100)+K1038&gt;5,(J1038*100)+K1038&lt;=15),"Medium",(J1038*100)+K1038&gt;15,"High")</f>
        <v>High</v>
      </c>
      <c r="Q1038" s="24"/>
    </row>
    <row r="1039" spans="1:17" x14ac:dyDescent="0.25">
      <c r="A1039" s="4" t="s">
        <v>4378</v>
      </c>
      <c r="B1039" s="5" t="str">
        <f>TRIM(PROPER(online_course_student_data_1!$B1039))</f>
        <v>Robert Huang</v>
      </c>
      <c r="C1039" s="4" t="str">
        <f>TRIM(CLEAN(online_course_student_data_1!$C1039))</f>
        <v>marcusrodriguez@collins.com</v>
      </c>
      <c r="D1039" s="5" t="str">
        <f>IF(LEFT(online_course_student_data_1!$D1039,1)="F","Female","Male")</f>
        <v>Male</v>
      </c>
      <c r="E1039" s="4" t="str">
        <f>IF(online_course_student_data_1!$E1039="us","USA",IF(online_course_student_data_1!$E1039="IN","INDIA",UPPER(online_course_student_data_1!$E1039)))</f>
        <v>UK</v>
      </c>
      <c r="F1039" s="13">
        <f>IF(OR(ISBLANK(online_course_student_data_1!F1039),online_course_student_data_1!F1039=0),ROUND(AVERAGE(online_course_student_data_1!F$2:F$1201),0),online_course_student_data_1!F1039)</f>
        <v>21</v>
      </c>
      <c r="G1039" s="10">
        <v>44972</v>
      </c>
      <c r="H1039" s="5" t="str">
        <f>TRIM(online_course_student_data_1!H1039)</f>
        <v>Graphic Design Basics</v>
      </c>
      <c r="I1039" s="5" t="str">
        <f>PROPER(TRIM(online_course_student_data_1!I1039))</f>
        <v>Design</v>
      </c>
      <c r="J1039" s="22">
        <f>IF(online_course_student_data_1!J1039&gt;100%,online_course_student_data_1!J1039/100,online_course_student_data_1!J1039)</f>
        <v>0.88</v>
      </c>
      <c r="K1039" s="11">
        <f>IF(online_course_student_data_1!K1039&gt;2,online_course_student_data_1!K1039/60,online_course_student_data_1!K1039)</f>
        <v>1</v>
      </c>
      <c r="L1039" s="4" t="s">
        <v>39</v>
      </c>
      <c r="M1039" s="25" t="str">
        <f>IF(ISBLANK(online_course_student_data_1!M1039),AVERAGE(1,5),IF(online_course_student_data_1!M1039&gt;5,"5",online_course_student_data_1!M1039))</f>
        <v>5</v>
      </c>
      <c r="N1039" s="5">
        <f>LEN(online_course_student_data_1!N1039)-LEN(SUBSTITUTE(online_course_student_data_1!N1039,",",""))+1</f>
        <v>8</v>
      </c>
      <c r="O1039" s="5" t="str" cm="1">
        <f t="array" ref="O1039">_xlfn.IFS(OR(ISBLANK(online_course_student_data_1!F1039),online_course_student_data_1!F1039=0),"Unknown",AND(online_course_student_data_1!F1039&gt;=18,online_course_student_data_1!F1039&lt;=22),"Student",AND(online_course_student_data_1!F1039&gt;=23,online_course_student_data_1!F1039&lt;=30),"Early Career",AND(online_course_student_data_1!F1039&gt;=31,online_course_student_data_1!F1039&lt;=40),"Mid Career",online_course_student_data_1!F1039&gt;=41,"Senior")</f>
        <v>Student</v>
      </c>
      <c r="P1039" s="5" t="str" cm="1">
        <f t="array" ref="P1039">_xlfn.IFS(AND((J1039*100)+K1039&gt;0,(J1039*100)+K1039&lt;=5),"Low",AND((J1039*100)+K1039&gt;5,(J1039*100)+K1039&lt;=15),"Medium",(J1039*100)+K1039&gt;15,"High")</f>
        <v>High</v>
      </c>
      <c r="Q1039" s="24"/>
    </row>
    <row r="1040" spans="1:17" x14ac:dyDescent="0.25">
      <c r="A1040" s="4" t="s">
        <v>4382</v>
      </c>
      <c r="B1040" s="5" t="str">
        <f>TRIM(PROPER(online_course_student_data_1!$B1040))</f>
        <v>Christina Davis</v>
      </c>
      <c r="C1040" s="4" t="str">
        <f>TRIM(CLEAN(online_course_student_data_1!$C1040))</f>
        <v>dustin58@yahoo.com</v>
      </c>
      <c r="D1040" s="5" t="str">
        <f>IF(LEFT(online_course_student_data_1!$D1040,1)="F","Female","Male")</f>
        <v>Female</v>
      </c>
      <c r="E1040" s="4" t="str">
        <f>IF(online_course_student_data_1!$E1040="us","USA",IF(online_course_student_data_1!$E1040="IN","INDIA",UPPER(online_course_student_data_1!$E1040)))</f>
        <v>UK</v>
      </c>
      <c r="F1040" s="13">
        <f>IF(OR(ISBLANK(online_course_student_data_1!F1040),online_course_student_data_1!F1040=0),ROUND(AVERAGE(online_course_student_data_1!F$2:F$1201),0),online_course_student_data_1!F1040)</f>
        <v>32</v>
      </c>
      <c r="G1040" s="10">
        <v>45527</v>
      </c>
      <c r="H1040" s="5" t="str">
        <f>TRIM(online_course_student_data_1!H1040)</f>
        <v>UI/UX Fundamentals</v>
      </c>
      <c r="I1040" s="5" t="str">
        <f>PROPER(TRIM(online_course_student_data_1!I1040))</f>
        <v>Design</v>
      </c>
      <c r="J1040" s="22">
        <f>IF(online_course_student_data_1!J1040&gt;100%,online_course_student_data_1!J1040/100,online_course_student_data_1!J1040)</f>
        <v>0.75</v>
      </c>
      <c r="K1040" s="11">
        <f>IF(online_course_student_data_1!K1040&gt;2,online_course_student_data_1!K1040/60,online_course_student_data_1!K1040)</f>
        <v>1.5</v>
      </c>
      <c r="L1040" s="4" t="s">
        <v>39</v>
      </c>
      <c r="M1040" s="25">
        <f>IF(ISBLANK(online_course_student_data_1!M1040),AVERAGE(1,5),IF(online_course_student_data_1!M1040&gt;5,"5",online_course_student_data_1!M1040))</f>
        <v>3</v>
      </c>
      <c r="N1040" s="5">
        <f>LEN(online_course_student_data_1!N1040)-LEN(SUBSTITUTE(online_course_student_data_1!N1040,",",""))+1</f>
        <v>8</v>
      </c>
      <c r="O1040" s="5" t="str" cm="1">
        <f t="array" ref="O1040">_xlfn.IFS(OR(ISBLANK(online_course_student_data_1!F1040),online_course_student_data_1!F1040=0),"Unknown",AND(online_course_student_data_1!F1040&gt;=18,online_course_student_data_1!F1040&lt;=22),"Student",AND(online_course_student_data_1!F1040&gt;=23,online_course_student_data_1!F1040&lt;=30),"Early Career",AND(online_course_student_data_1!F1040&gt;=31,online_course_student_data_1!F1040&lt;=40),"Mid Career",online_course_student_data_1!F1040&gt;=41,"Senior")</f>
        <v>Mid Career</v>
      </c>
      <c r="P1040" s="5" t="str" cm="1">
        <f t="array" ref="P1040">_xlfn.IFS(AND((J1040*100)+K1040&gt;0,(J1040*100)+K1040&lt;=5),"Low",AND((J1040*100)+K1040&gt;5,(J1040*100)+K1040&lt;=15),"Medium",(J1040*100)+K1040&gt;15,"High")</f>
        <v>High</v>
      </c>
      <c r="Q1040" s="24"/>
    </row>
    <row r="1041" spans="1:17" x14ac:dyDescent="0.25">
      <c r="A1041" s="4" t="s">
        <v>4386</v>
      </c>
      <c r="B1041" s="5" t="str">
        <f>TRIM(PROPER(online_course_student_data_1!$B1041))</f>
        <v>Nancy Walter</v>
      </c>
      <c r="C1041" s="4" t="str">
        <f>TRIM(CLEAN(online_course_student_data_1!$C1041))</f>
        <v>nguyenjeffrey@gmail.com</v>
      </c>
      <c r="D1041" s="5" t="str">
        <f>IF(LEFT(online_course_student_data_1!$D1041,1)="F","Female","Male")</f>
        <v>Male</v>
      </c>
      <c r="E1041" s="4" t="str">
        <f>IF(online_course_student_data_1!$E1041="us","USA",IF(online_course_student_data_1!$E1041="IN","INDIA",UPPER(online_course_student_data_1!$E1041)))</f>
        <v>UK</v>
      </c>
      <c r="F1041" s="13">
        <f>IF(OR(ISBLANK(online_course_student_data_1!F1041),online_course_student_data_1!F1041=0),ROUND(AVERAGE(online_course_student_data_1!F$2:F$1201),0),online_course_student_data_1!F1041)</f>
        <v>16</v>
      </c>
      <c r="G1041" s="10">
        <v>45274</v>
      </c>
      <c r="H1041" s="5" t="str">
        <f>TRIM(online_course_student_data_1!H1041)</f>
        <v>SEO Fundamentals</v>
      </c>
      <c r="I1041" s="5" t="str">
        <f>PROPER(TRIM(online_course_student_data_1!I1041))</f>
        <v>Marketing</v>
      </c>
      <c r="J1041" s="22">
        <f>IF(online_course_student_data_1!J1041&gt;100%,online_course_student_data_1!J1041/100,online_course_student_data_1!J1041)</f>
        <v>0.08</v>
      </c>
      <c r="K1041" s="11">
        <f>IF(online_course_student_data_1!K1041&gt;2,online_course_student_data_1!K1041/60,online_course_student_data_1!K1041)</f>
        <v>1.5</v>
      </c>
      <c r="L1041" s="4" t="s">
        <v>39</v>
      </c>
      <c r="M1041" s="25">
        <f>IF(ISBLANK(online_course_student_data_1!M1041),AVERAGE(1,5),IF(online_course_student_data_1!M1041&gt;5,"5",online_course_student_data_1!M1041))</f>
        <v>2</v>
      </c>
      <c r="N1041" s="5">
        <f>LEN(online_course_student_data_1!N1041)-LEN(SUBSTITUTE(online_course_student_data_1!N1041,",",""))+1</f>
        <v>6</v>
      </c>
      <c r="O1041" s="5" t="str" cm="1">
        <f t="array" ref="O1041">_xlfn.IFS(OR(ISBLANK(online_course_student_data_1!F1041),online_course_student_data_1!F1041=0),"Unknown",AND(online_course_student_data_1!F1041&gt;=18,online_course_student_data_1!F1041&lt;=22),"Student",AND(online_course_student_data_1!F1041&gt;=23,online_course_student_data_1!F1041&lt;=30),"Early Career",AND(online_course_student_data_1!F1041&gt;=31,online_course_student_data_1!F1041&lt;=40),"Mid Career",online_course_student_data_1!F1041&gt;=41,"Senior")</f>
        <v>Unknown</v>
      </c>
      <c r="P1041" s="5" t="str" cm="1">
        <f t="array" ref="P1041">_xlfn.IFS(AND((J1041*100)+K1041&gt;0,(J1041*100)+K1041&lt;=5),"Low",AND((J1041*100)+K1041&gt;5,(J1041*100)+K1041&lt;=15),"Medium",(J1041*100)+K1041&gt;15,"High")</f>
        <v>Medium</v>
      </c>
      <c r="Q1041" s="24"/>
    </row>
    <row r="1042" spans="1:17" x14ac:dyDescent="0.25">
      <c r="A1042" s="4" t="s">
        <v>4390</v>
      </c>
      <c r="B1042" s="5" t="str">
        <f>TRIM(PROPER(online_course_student_data_1!$B1042))</f>
        <v>Johnny Whitaker</v>
      </c>
      <c r="C1042" s="4" t="str">
        <f>TRIM(CLEAN(online_course_student_data_1!$C1042))</f>
        <v>nancyalexander@thomas.com</v>
      </c>
      <c r="D1042" s="5" t="str">
        <f>IF(LEFT(online_course_student_data_1!$D1042,1)="F","Female","Male")</f>
        <v>Male</v>
      </c>
      <c r="E1042" s="4" t="str">
        <f>IF(online_course_student_data_1!$E1042="us","USA",IF(online_course_student_data_1!$E1042="IN","INDIA",UPPER(online_course_student_data_1!$E1042)))</f>
        <v>INDIA</v>
      </c>
      <c r="F1042" s="13">
        <f>IF(OR(ISBLANK(online_course_student_data_1!F1042),online_course_student_data_1!F1042=0),ROUND(AVERAGE(online_course_student_data_1!F$2:F$1201),0),online_course_student_data_1!F1042)</f>
        <v>16</v>
      </c>
      <c r="G1042" s="10">
        <v>45039</v>
      </c>
      <c r="H1042" s="5" t="str">
        <f>TRIM(online_course_student_data_1!H1042)</f>
        <v>Project Management Essentials</v>
      </c>
      <c r="I1042" s="5" t="str">
        <f>PROPER(TRIM(online_course_student_data_1!I1042))</f>
        <v>Business</v>
      </c>
      <c r="J1042" s="22">
        <f>IF(online_course_student_data_1!J1042&gt;100%,online_course_student_data_1!J1042/100,online_course_student_data_1!J1042)</f>
        <v>0.63</v>
      </c>
      <c r="K1042" s="11">
        <f>IF(online_course_student_data_1!K1042&gt;2,online_course_student_data_1!K1042/60,online_course_student_data_1!K1042)</f>
        <v>2</v>
      </c>
      <c r="L1042" s="4" t="s">
        <v>32</v>
      </c>
      <c r="M1042" s="25">
        <f>IF(ISBLANK(online_course_student_data_1!M1042),AVERAGE(1,5),IF(online_course_student_data_1!M1042&gt;5,"5",online_course_student_data_1!M1042))</f>
        <v>1</v>
      </c>
      <c r="N1042" s="5">
        <f>LEN(online_course_student_data_1!N1042)-LEN(SUBSTITUTE(online_course_student_data_1!N1042,",",""))+1</f>
        <v>2</v>
      </c>
      <c r="O1042" s="5" t="str" cm="1">
        <f t="array" ref="O1042">_xlfn.IFS(OR(ISBLANK(online_course_student_data_1!F1042),online_course_student_data_1!F1042=0),"Unknown",AND(online_course_student_data_1!F1042&gt;=18,online_course_student_data_1!F1042&lt;=22),"Student",AND(online_course_student_data_1!F1042&gt;=23,online_course_student_data_1!F1042&lt;=30),"Early Career",AND(online_course_student_data_1!F1042&gt;=31,online_course_student_data_1!F1042&lt;=40),"Mid Career",online_course_student_data_1!F1042&gt;=41,"Senior")</f>
        <v>Unknown</v>
      </c>
      <c r="P1042" s="5" t="str" cm="1">
        <f t="array" ref="P1042">_xlfn.IFS(AND((J1042*100)+K1042&gt;0,(J1042*100)+K1042&lt;=5),"Low",AND((J1042*100)+K1042&gt;5,(J1042*100)+K1042&lt;=15),"Medium",(J1042*100)+K1042&gt;15,"High")</f>
        <v>High</v>
      </c>
      <c r="Q1042" s="24"/>
    </row>
    <row r="1043" spans="1:17" x14ac:dyDescent="0.25">
      <c r="A1043" s="4" t="s">
        <v>4395</v>
      </c>
      <c r="B1043" s="5" t="str">
        <f>TRIM(PROPER(online_course_student_data_1!$B1043))</f>
        <v>Justin Murillo</v>
      </c>
      <c r="C1043" s="4" t="str">
        <f>TRIM(CLEAN(online_course_student_data_1!$C1043))</f>
        <v>hlopez@ross.biz</v>
      </c>
      <c r="D1043" s="5" t="str">
        <f>IF(LEFT(online_course_student_data_1!$D1043,1)="F","Female","Male")</f>
        <v>Female</v>
      </c>
      <c r="E1043" s="4" t="str">
        <f>IF(online_course_student_data_1!$E1043="us","USA",IF(online_course_student_data_1!$E1043="IN","INDIA",UPPER(online_course_student_data_1!$E1043)))</f>
        <v>USA</v>
      </c>
      <c r="F1043" s="13">
        <f>IF(OR(ISBLANK(online_course_student_data_1!F1043),online_course_student_data_1!F1043=0),ROUND(AVERAGE(online_course_student_data_1!F$2:F$1201),0),online_course_student_data_1!F1043)</f>
        <v>28</v>
      </c>
      <c r="G1043" s="10">
        <v>44809</v>
      </c>
      <c r="H1043" s="5" t="str">
        <f>TRIM(online_course_student_data_1!H1043)</f>
        <v>Digital Marketing 101</v>
      </c>
      <c r="I1043" s="5" t="str">
        <f>PROPER(TRIM(online_course_student_data_1!I1043))</f>
        <v>Marketing</v>
      </c>
      <c r="J1043" s="22">
        <f>IF(online_course_student_data_1!J1043&gt;100%,online_course_student_data_1!J1043/100,online_course_student_data_1!J1043)</f>
        <v>0.06</v>
      </c>
      <c r="K1043" s="11">
        <f>IF(online_course_student_data_1!K1043&gt;2,online_course_student_data_1!K1043/60,online_course_student_data_1!K1043)</f>
        <v>2</v>
      </c>
      <c r="L1043" s="4" t="s">
        <v>39</v>
      </c>
      <c r="M1043" s="25">
        <f>IF(ISBLANK(online_course_student_data_1!M1043),AVERAGE(1,5),IF(online_course_student_data_1!M1043&gt;5,"5",online_course_student_data_1!M1043))</f>
        <v>3</v>
      </c>
      <c r="N1043" s="5">
        <f>LEN(online_course_student_data_1!N1043)-LEN(SUBSTITUTE(online_course_student_data_1!N1043,",",""))+1</f>
        <v>8</v>
      </c>
      <c r="O1043" s="5" t="str" cm="1">
        <f t="array" ref="O1043">_xlfn.IFS(OR(ISBLANK(online_course_student_data_1!F1043),online_course_student_data_1!F1043=0),"Unknown",AND(online_course_student_data_1!F1043&gt;=18,online_course_student_data_1!F1043&lt;=22),"Student",AND(online_course_student_data_1!F1043&gt;=23,online_course_student_data_1!F1043&lt;=30),"Early Career",AND(online_course_student_data_1!F1043&gt;=31,online_course_student_data_1!F1043&lt;=40),"Mid Career",online_course_student_data_1!F1043&gt;=41,"Senior")</f>
        <v>Early Career</v>
      </c>
      <c r="P1043" s="5" t="str" cm="1">
        <f t="array" ref="P1043">_xlfn.IFS(AND((J1043*100)+K1043&gt;0,(J1043*100)+K1043&lt;=5),"Low",AND((J1043*100)+K1043&gt;5,(J1043*100)+K1043&lt;=15),"Medium",(J1043*100)+K1043&gt;15,"High")</f>
        <v>Medium</v>
      </c>
      <c r="Q1043" s="24"/>
    </row>
    <row r="1044" spans="1:17" x14ac:dyDescent="0.25">
      <c r="A1044" s="4" t="s">
        <v>4399</v>
      </c>
      <c r="B1044" s="5" t="str">
        <f>TRIM(PROPER(online_course_student_data_1!$B1044))</f>
        <v>Deborah Wood</v>
      </c>
      <c r="C1044" s="4" t="str">
        <f>TRIM(CLEAN(online_course_student_data_1!$C1044))</f>
        <v>amber12@heath-andersen.com</v>
      </c>
      <c r="D1044" s="5" t="str">
        <f>IF(LEFT(online_course_student_data_1!$D1044,1)="F","Female","Male")</f>
        <v>Male</v>
      </c>
      <c r="E1044" s="4" t="str">
        <f>IF(online_course_student_data_1!$E1044="us","USA",IF(online_course_student_data_1!$E1044="IN","INDIA",UPPER(online_course_student_data_1!$E1044)))</f>
        <v>CANADA</v>
      </c>
      <c r="F1044" s="13">
        <f>IF(OR(ISBLANK(online_course_student_data_1!F1044),online_course_student_data_1!F1044=0),ROUND(AVERAGE(online_course_student_data_1!F$2:F$1201),0),online_course_student_data_1!F1044)</f>
        <v>30</v>
      </c>
      <c r="G1044" s="10">
        <v>45064</v>
      </c>
      <c r="H1044" s="5" t="str">
        <f>TRIM(online_course_student_data_1!H1044)</f>
        <v>Adobe Illustrator Mastery</v>
      </c>
      <c r="I1044" s="5" t="str">
        <f>PROPER(TRIM(online_course_student_data_1!I1044))</f>
        <v>Design</v>
      </c>
      <c r="J1044" s="22">
        <f>IF(online_course_student_data_1!J1044&gt;100%,online_course_student_data_1!J1044/100,online_course_student_data_1!J1044)</f>
        <v>0.16</v>
      </c>
      <c r="K1044" s="11">
        <f>IF(online_course_student_data_1!K1044&gt;2,online_course_student_data_1!K1044/60,online_course_student_data_1!K1044)</f>
        <v>2</v>
      </c>
      <c r="L1044" s="4" t="s">
        <v>39</v>
      </c>
      <c r="M1044" s="25" t="str">
        <f>IF(ISBLANK(online_course_student_data_1!M1044),AVERAGE(1,5),IF(online_course_student_data_1!M1044&gt;5,"5",online_course_student_data_1!M1044))</f>
        <v>5</v>
      </c>
      <c r="N1044" s="5">
        <f>LEN(online_course_student_data_1!N1044)-LEN(SUBSTITUTE(online_course_student_data_1!N1044,",",""))+1</f>
        <v>2</v>
      </c>
      <c r="O1044" s="5" t="str" cm="1">
        <f t="array" ref="O1044">_xlfn.IFS(OR(ISBLANK(online_course_student_data_1!F1044),online_course_student_data_1!F1044=0),"Unknown",AND(online_course_student_data_1!F1044&gt;=18,online_course_student_data_1!F1044&lt;=22),"Student",AND(online_course_student_data_1!F1044&gt;=23,online_course_student_data_1!F1044&lt;=30),"Early Career",AND(online_course_student_data_1!F1044&gt;=31,online_course_student_data_1!F1044&lt;=40),"Mid Career",online_course_student_data_1!F1044&gt;=41,"Senior")</f>
        <v>Early Career</v>
      </c>
      <c r="P1044" s="5" t="str" cm="1">
        <f t="array" ref="P1044">_xlfn.IFS(AND((J1044*100)+K1044&gt;0,(J1044*100)+K1044&lt;=5),"Low",AND((J1044*100)+K1044&gt;5,(J1044*100)+K1044&lt;=15),"Medium",(J1044*100)+K1044&gt;15,"High")</f>
        <v>High</v>
      </c>
      <c r="Q1044" s="24"/>
    </row>
    <row r="1045" spans="1:17" x14ac:dyDescent="0.25">
      <c r="A1045" s="4" t="s">
        <v>4404</v>
      </c>
      <c r="B1045" s="5" t="str">
        <f>TRIM(PROPER(online_course_student_data_1!$B1045))</f>
        <v>Victoria Erickson</v>
      </c>
      <c r="C1045" s="4" t="str">
        <f>TRIM(CLEAN(online_course_student_data_1!$C1045))</f>
        <v>aguirrecassandra@hotmail.com</v>
      </c>
      <c r="D1045" s="5" t="str">
        <f>IF(LEFT(online_course_student_data_1!$D1045,1)="F","Female","Male")</f>
        <v>Male</v>
      </c>
      <c r="E1045" s="4" t="str">
        <f>IF(online_course_student_data_1!$E1045="us","USA",IF(online_course_student_data_1!$E1045="IN","INDIA",UPPER(online_course_student_data_1!$E1045)))</f>
        <v>USA</v>
      </c>
      <c r="F1045" s="13">
        <f>IF(OR(ISBLANK(online_course_student_data_1!F1045),online_course_student_data_1!F1045=0),ROUND(AVERAGE(online_course_student_data_1!F$2:F$1201),0),online_course_student_data_1!F1045)</f>
        <v>16</v>
      </c>
      <c r="G1045" s="10">
        <v>45494</v>
      </c>
      <c r="H1045" s="5" t="str">
        <f>TRIM(online_course_student_data_1!H1045)</f>
        <v>Graphic Design Basics</v>
      </c>
      <c r="I1045" s="5" t="str">
        <f>PROPER(TRIM(online_course_student_data_1!I1045))</f>
        <v>Design</v>
      </c>
      <c r="J1045" s="22">
        <f>IF(online_course_student_data_1!J1045&gt;100%,online_course_student_data_1!J1045/100,online_course_student_data_1!J1045)</f>
        <v>0.46</v>
      </c>
      <c r="K1045" s="11">
        <f>IF(online_course_student_data_1!K1045&gt;2,online_course_student_data_1!K1045/60,online_course_student_data_1!K1045)</f>
        <v>1</v>
      </c>
      <c r="L1045" s="4" t="s">
        <v>32</v>
      </c>
      <c r="M1045" s="25" t="str">
        <f>IF(ISBLANK(online_course_student_data_1!M1045),AVERAGE(1,5),IF(online_course_student_data_1!M1045&gt;5,"5",online_course_student_data_1!M1045))</f>
        <v>5</v>
      </c>
      <c r="N1045" s="5">
        <f>LEN(online_course_student_data_1!N1045)-LEN(SUBSTITUTE(online_course_student_data_1!N1045,",",""))+1</f>
        <v>5</v>
      </c>
      <c r="O1045" s="5" t="str" cm="1">
        <f t="array" ref="O1045">_xlfn.IFS(OR(ISBLANK(online_course_student_data_1!F1045),online_course_student_data_1!F1045=0),"Unknown",AND(online_course_student_data_1!F1045&gt;=18,online_course_student_data_1!F1045&lt;=22),"Student",AND(online_course_student_data_1!F1045&gt;=23,online_course_student_data_1!F1045&lt;=30),"Early Career",AND(online_course_student_data_1!F1045&gt;=31,online_course_student_data_1!F1045&lt;=40),"Mid Career",online_course_student_data_1!F1045&gt;=41,"Senior")</f>
        <v>Unknown</v>
      </c>
      <c r="P1045" s="5" t="str" cm="1">
        <f t="array" ref="P1045">_xlfn.IFS(AND((J1045*100)+K1045&gt;0,(J1045*100)+K1045&lt;=5),"Low",AND((J1045*100)+K1045&gt;5,(J1045*100)+K1045&lt;=15),"Medium",(J1045*100)+K1045&gt;15,"High")</f>
        <v>High</v>
      </c>
      <c r="Q1045" s="24"/>
    </row>
    <row r="1046" spans="1:17" x14ac:dyDescent="0.25">
      <c r="A1046" s="4" t="s">
        <v>4408</v>
      </c>
      <c r="B1046" s="5" t="str">
        <f>TRIM(PROPER(online_course_student_data_1!$B1046))</f>
        <v>Victoria Marshall</v>
      </c>
      <c r="C1046" s="4" t="str">
        <f>TRIM(CLEAN(online_course_student_data_1!$C1046))</f>
        <v>fmontgomery@graham.net</v>
      </c>
      <c r="D1046" s="5" t="str">
        <f>IF(LEFT(online_course_student_data_1!$D1046,1)="F","Female","Male")</f>
        <v>Female</v>
      </c>
      <c r="E1046" s="4" t="str">
        <f>IF(online_course_student_data_1!$E1046="us","USA",IF(online_course_student_data_1!$E1046="IN","INDIA",UPPER(online_course_student_data_1!$E1046)))</f>
        <v>INDIA</v>
      </c>
      <c r="F1046" s="13">
        <f>IF(OR(ISBLANK(online_course_student_data_1!F1046),online_course_student_data_1!F1046=0),ROUND(AVERAGE(online_course_student_data_1!F$2:F$1201),0),online_course_student_data_1!F1046)</f>
        <v>21</v>
      </c>
      <c r="G1046" s="10">
        <v>45199</v>
      </c>
      <c r="H1046" s="5" t="str">
        <f>TRIM(online_course_student_data_1!H1046)</f>
        <v>Finance 101</v>
      </c>
      <c r="I1046" s="5" t="str">
        <f>PROPER(TRIM(online_course_student_data_1!I1046))</f>
        <v>Business</v>
      </c>
      <c r="J1046" s="22">
        <f>IF(online_course_student_data_1!J1046&gt;100%,online_course_student_data_1!J1046/100,online_course_student_data_1!J1046)</f>
        <v>0.1</v>
      </c>
      <c r="K1046" s="11">
        <f>IF(online_course_student_data_1!K1046&gt;2,online_course_student_data_1!K1046/60,online_course_student_data_1!K1046)</f>
        <v>2</v>
      </c>
      <c r="L1046" s="4" t="s">
        <v>32</v>
      </c>
      <c r="M1046" s="25">
        <f>IF(ISBLANK(online_course_student_data_1!M1046),AVERAGE(1,5),IF(online_course_student_data_1!M1046&gt;5,"5",online_course_student_data_1!M1046))</f>
        <v>4</v>
      </c>
      <c r="N1046" s="5">
        <f>LEN(online_course_student_data_1!N1046)-LEN(SUBSTITUTE(online_course_student_data_1!N1046,",",""))+1</f>
        <v>4</v>
      </c>
      <c r="O1046" s="5" t="str" cm="1">
        <f t="array" ref="O1046">_xlfn.IFS(OR(ISBLANK(online_course_student_data_1!F1046),online_course_student_data_1!F1046=0),"Unknown",AND(online_course_student_data_1!F1046&gt;=18,online_course_student_data_1!F1046&lt;=22),"Student",AND(online_course_student_data_1!F1046&gt;=23,online_course_student_data_1!F1046&lt;=30),"Early Career",AND(online_course_student_data_1!F1046&gt;=31,online_course_student_data_1!F1046&lt;=40),"Mid Career",online_course_student_data_1!F1046&gt;=41,"Senior")</f>
        <v>Student</v>
      </c>
      <c r="P1046" s="5" t="str" cm="1">
        <f t="array" ref="P1046">_xlfn.IFS(AND((J1046*100)+K1046&gt;0,(J1046*100)+K1046&lt;=5),"Low",AND((J1046*100)+K1046&gt;5,(J1046*100)+K1046&lt;=15),"Medium",(J1046*100)+K1046&gt;15,"High")</f>
        <v>Medium</v>
      </c>
      <c r="Q1046" s="24"/>
    </row>
    <row r="1047" spans="1:17" x14ac:dyDescent="0.25">
      <c r="A1047" s="4" t="s">
        <v>4412</v>
      </c>
      <c r="B1047" s="5" t="str">
        <f>TRIM(PROPER(online_course_student_data_1!$B1047))</f>
        <v>Sean Hernandez</v>
      </c>
      <c r="C1047" s="4" t="str">
        <f>TRIM(CLEAN(online_course_student_data_1!$C1047))</f>
        <v>blevinsjoshua@yahoo.com</v>
      </c>
      <c r="D1047" s="5" t="str">
        <f>IF(LEFT(online_course_student_data_1!$D1047,1)="F","Female","Male")</f>
        <v>Female</v>
      </c>
      <c r="E1047" s="4" t="str">
        <f>IF(online_course_student_data_1!$E1047="us","USA",IF(online_course_student_data_1!$E1047="IN","INDIA",UPPER(online_course_student_data_1!$E1047)))</f>
        <v>INDIA</v>
      </c>
      <c r="F1047" s="13">
        <f>IF(OR(ISBLANK(online_course_student_data_1!F1047),online_course_student_data_1!F1047=0),ROUND(AVERAGE(online_course_student_data_1!F$2:F$1201),0),online_course_student_data_1!F1047)</f>
        <v>41</v>
      </c>
      <c r="G1047" s="10">
        <v>45354</v>
      </c>
      <c r="H1047" s="5" t="str">
        <f>TRIM(online_course_student_data_1!H1047)</f>
        <v>HTML &amp; CSS Basics</v>
      </c>
      <c r="I1047" s="5" t="str">
        <f>PROPER(TRIM(online_course_student_data_1!I1047))</f>
        <v>Web Development</v>
      </c>
      <c r="J1047" s="22">
        <f>IF(online_course_student_data_1!J1047&gt;100%,online_course_student_data_1!J1047/100,online_course_student_data_1!J1047)</f>
        <v>0.73</v>
      </c>
      <c r="K1047" s="11">
        <f>IF(online_course_student_data_1!K1047&gt;2,online_course_student_data_1!K1047/60,online_course_student_data_1!K1047)</f>
        <v>2</v>
      </c>
      <c r="L1047" s="4" t="s">
        <v>32</v>
      </c>
      <c r="M1047" s="25" t="str">
        <f>IF(ISBLANK(online_course_student_data_1!M1047),AVERAGE(1,5),IF(online_course_student_data_1!M1047&gt;5,"5",online_course_student_data_1!M1047))</f>
        <v>5</v>
      </c>
      <c r="N1047" s="5">
        <f>LEN(online_course_student_data_1!N1047)-LEN(SUBSTITUTE(online_course_student_data_1!N1047,",",""))+1</f>
        <v>3</v>
      </c>
      <c r="O1047" s="5" t="str" cm="1">
        <f t="array" ref="O1047">_xlfn.IFS(OR(ISBLANK(online_course_student_data_1!F1047),online_course_student_data_1!F1047=0),"Unknown",AND(online_course_student_data_1!F1047&gt;=18,online_course_student_data_1!F1047&lt;=22),"Student",AND(online_course_student_data_1!F1047&gt;=23,online_course_student_data_1!F1047&lt;=30),"Early Career",AND(online_course_student_data_1!F1047&gt;=31,online_course_student_data_1!F1047&lt;=40),"Mid Career",online_course_student_data_1!F1047&gt;=41,"Senior")</f>
        <v>Senior</v>
      </c>
      <c r="P1047" s="5" t="str" cm="1">
        <f t="array" ref="P1047">_xlfn.IFS(AND((J1047*100)+K1047&gt;0,(J1047*100)+K1047&lt;=5),"Low",AND((J1047*100)+K1047&gt;5,(J1047*100)+K1047&lt;=15),"Medium",(J1047*100)+K1047&gt;15,"High")</f>
        <v>High</v>
      </c>
      <c r="Q1047" s="24"/>
    </row>
    <row r="1048" spans="1:17" x14ac:dyDescent="0.25">
      <c r="A1048" s="4" t="s">
        <v>4416</v>
      </c>
      <c r="B1048" s="5" t="str">
        <f>TRIM(PROPER(online_course_student_data_1!$B1048))</f>
        <v>Terri Andersen</v>
      </c>
      <c r="C1048" s="4" t="str">
        <f>TRIM(CLEAN(online_course_student_data_1!$C1048))</f>
        <v>scollins@torres.net</v>
      </c>
      <c r="D1048" s="5" t="str">
        <f>IF(LEFT(online_course_student_data_1!$D1048,1)="F","Female","Male")</f>
        <v>Female</v>
      </c>
      <c r="E1048" s="4" t="str">
        <f>IF(online_course_student_data_1!$E1048="us","USA",IF(online_course_student_data_1!$E1048="IN","INDIA",UPPER(online_course_student_data_1!$E1048)))</f>
        <v>USA</v>
      </c>
      <c r="F1048" s="13">
        <f>IF(OR(ISBLANK(online_course_student_data_1!F1048),online_course_student_data_1!F1048=0),ROUND(AVERAGE(online_course_student_data_1!F$2:F$1201),0),online_course_student_data_1!F1048)</f>
        <v>16</v>
      </c>
      <c r="G1048" s="10">
        <v>44700</v>
      </c>
      <c r="H1048" s="5" t="str">
        <f>TRIM(online_course_student_data_1!H1048)</f>
        <v>Digital Marketing 101</v>
      </c>
      <c r="I1048" s="5" t="str">
        <f>PROPER(TRIM(online_course_student_data_1!I1048))</f>
        <v>Marketing</v>
      </c>
      <c r="J1048" s="22">
        <f>IF(online_course_student_data_1!J1048&gt;100%,online_course_student_data_1!J1048/100,online_course_student_data_1!J1048)</f>
        <v>0.57999999999999996</v>
      </c>
      <c r="K1048" s="11">
        <f>IF(online_course_student_data_1!K1048&gt;2,online_course_student_data_1!K1048/60,online_course_student_data_1!K1048)</f>
        <v>0.75</v>
      </c>
      <c r="L1048" s="4" t="s">
        <v>39</v>
      </c>
      <c r="M1048" s="25">
        <f>IF(ISBLANK(online_course_student_data_1!M1048),AVERAGE(1,5),IF(online_course_student_data_1!M1048&gt;5,"5",online_course_student_data_1!M1048))</f>
        <v>3</v>
      </c>
      <c r="N1048" s="5">
        <f>LEN(online_course_student_data_1!N1048)-LEN(SUBSTITUTE(online_course_student_data_1!N1048,",",""))+1</f>
        <v>3</v>
      </c>
      <c r="O1048" s="5" t="str" cm="1">
        <f t="array" ref="O1048">_xlfn.IFS(OR(ISBLANK(online_course_student_data_1!F1048),online_course_student_data_1!F1048=0),"Unknown",AND(online_course_student_data_1!F1048&gt;=18,online_course_student_data_1!F1048&lt;=22),"Student",AND(online_course_student_data_1!F1048&gt;=23,online_course_student_data_1!F1048&lt;=30),"Early Career",AND(online_course_student_data_1!F1048&gt;=31,online_course_student_data_1!F1048&lt;=40),"Mid Career",online_course_student_data_1!F1048&gt;=41,"Senior")</f>
        <v>Unknown</v>
      </c>
      <c r="P1048" s="5" t="str" cm="1">
        <f t="array" ref="P1048">_xlfn.IFS(AND((J1048*100)+K1048&gt;0,(J1048*100)+K1048&lt;=5),"Low",AND((J1048*100)+K1048&gt;5,(J1048*100)+K1048&lt;=15),"Medium",(J1048*100)+K1048&gt;15,"High")</f>
        <v>High</v>
      </c>
      <c r="Q1048" s="24"/>
    </row>
    <row r="1049" spans="1:17" x14ac:dyDescent="0.25">
      <c r="A1049" s="4" t="s">
        <v>4420</v>
      </c>
      <c r="B1049" s="5" t="str">
        <f>TRIM(PROPER(online_course_student_data_1!$B1049))</f>
        <v>Emily Smith</v>
      </c>
      <c r="C1049" s="4" t="str">
        <f>TRIM(CLEAN(online_course_student_data_1!$C1049))</f>
        <v>briana19@moreno.com</v>
      </c>
      <c r="D1049" s="5" t="str">
        <f>IF(LEFT(online_course_student_data_1!$D1049,1)="F","Female","Male")</f>
        <v>Male</v>
      </c>
      <c r="E1049" s="4" t="str">
        <f>IF(online_course_student_data_1!$E1049="us","USA",IF(online_course_student_data_1!$E1049="IN","INDIA",UPPER(online_course_student_data_1!$E1049)))</f>
        <v>USA</v>
      </c>
      <c r="F1049" s="13">
        <f>IF(OR(ISBLANK(online_course_student_data_1!F1049),online_course_student_data_1!F1049=0),ROUND(AVERAGE(online_course_student_data_1!F$2:F$1201),0),online_course_student_data_1!F1049)</f>
        <v>16</v>
      </c>
      <c r="G1049" s="10">
        <v>45290</v>
      </c>
      <c r="H1049" s="5" t="str">
        <f>TRIM(online_course_student_data_1!H1049)</f>
        <v>Python for Data Science</v>
      </c>
      <c r="I1049" s="5" t="str">
        <f>PROPER(TRIM(online_course_student_data_1!I1049))</f>
        <v>Data Science</v>
      </c>
      <c r="J1049" s="22">
        <f>IF(online_course_student_data_1!J1049&gt;100%,online_course_student_data_1!J1049/100,online_course_student_data_1!J1049)</f>
        <v>0</v>
      </c>
      <c r="K1049" s="11">
        <f>IF(online_course_student_data_1!K1049&gt;2,online_course_student_data_1!K1049/60,online_course_student_data_1!K1049)</f>
        <v>1</v>
      </c>
      <c r="L1049" s="4" t="s">
        <v>39</v>
      </c>
      <c r="M1049" s="25">
        <f>IF(ISBLANK(online_course_student_data_1!M1049),AVERAGE(1,5),IF(online_course_student_data_1!M1049&gt;5,"5",online_course_student_data_1!M1049))</f>
        <v>4</v>
      </c>
      <c r="N1049" s="5">
        <f>LEN(online_course_student_data_1!N1049)-LEN(SUBSTITUTE(online_course_student_data_1!N1049,",",""))+1</f>
        <v>2</v>
      </c>
      <c r="O1049" s="5" t="str" cm="1">
        <f t="array" ref="O1049">_xlfn.IFS(OR(ISBLANK(online_course_student_data_1!F1049),online_course_student_data_1!F1049=0),"Unknown",AND(online_course_student_data_1!F1049&gt;=18,online_course_student_data_1!F1049&lt;=22),"Student",AND(online_course_student_data_1!F1049&gt;=23,online_course_student_data_1!F1049&lt;=30),"Early Career",AND(online_course_student_data_1!F1049&gt;=31,online_course_student_data_1!F1049&lt;=40),"Mid Career",online_course_student_data_1!F1049&gt;=41,"Senior")</f>
        <v>Unknown</v>
      </c>
      <c r="P1049" s="5" t="str" cm="1">
        <f t="array" ref="P1049">_xlfn.IFS(AND((J1049*100)+K1049&gt;0,(J1049*100)+K1049&lt;=5),"Low",AND((J1049*100)+K1049&gt;5,(J1049*100)+K1049&lt;=15),"Medium",(J1049*100)+K1049&gt;15,"High")</f>
        <v>Low</v>
      </c>
      <c r="Q1049" s="24"/>
    </row>
    <row r="1050" spans="1:17" x14ac:dyDescent="0.25">
      <c r="A1050" s="4" t="s">
        <v>4425</v>
      </c>
      <c r="B1050" s="5" t="str">
        <f>TRIM(PROPER(online_course_student_data_1!$B1050))</f>
        <v>Cassie White</v>
      </c>
      <c r="C1050" s="4" t="str">
        <f>TRIM(CLEAN(online_course_student_data_1!$C1050))</f>
        <v>riveraclinton@yahoo.com</v>
      </c>
      <c r="D1050" s="5" t="str">
        <f>IF(LEFT(online_course_student_data_1!$D1050,1)="F","Female","Male")</f>
        <v>Male</v>
      </c>
      <c r="E1050" s="4" t="str">
        <f>IF(online_course_student_data_1!$E1050="us","USA",IF(online_course_student_data_1!$E1050="IN","INDIA",UPPER(online_course_student_data_1!$E1050)))</f>
        <v>UK</v>
      </c>
      <c r="F1050" s="13">
        <f>IF(OR(ISBLANK(online_course_student_data_1!F1050),online_course_student_data_1!F1050=0),ROUND(AVERAGE(online_course_student_data_1!F$2:F$1201),0),online_course_student_data_1!F1050)</f>
        <v>16</v>
      </c>
      <c r="G1050" s="10">
        <v>44987</v>
      </c>
      <c r="H1050" s="5" t="str">
        <f>TRIM(online_course_student_data_1!H1050)</f>
        <v>Graphic Design Basics</v>
      </c>
      <c r="I1050" s="5" t="str">
        <f>PROPER(TRIM(online_course_student_data_1!I1050))</f>
        <v>Design</v>
      </c>
      <c r="J1050" s="22">
        <f>IF(online_course_student_data_1!J1050&gt;100%,online_course_student_data_1!J1050/100,online_course_student_data_1!J1050)</f>
        <v>0.6</v>
      </c>
      <c r="K1050" s="11">
        <f>IF(online_course_student_data_1!K1050&gt;2,online_course_student_data_1!K1050/60,online_course_student_data_1!K1050)</f>
        <v>0.75</v>
      </c>
      <c r="L1050" s="4" t="s">
        <v>39</v>
      </c>
      <c r="M1050" s="25">
        <f>IF(ISBLANK(online_course_student_data_1!M1050),AVERAGE(1,5),IF(online_course_student_data_1!M1050&gt;5,"5",online_course_student_data_1!M1050))</f>
        <v>3</v>
      </c>
      <c r="N1050" s="5">
        <f>LEN(online_course_student_data_1!N1050)-LEN(SUBSTITUTE(online_course_student_data_1!N1050,",",""))+1</f>
        <v>8</v>
      </c>
      <c r="O1050" s="5" t="str" cm="1">
        <f t="array" ref="O1050">_xlfn.IFS(OR(ISBLANK(online_course_student_data_1!F1050),online_course_student_data_1!F1050=0),"Unknown",AND(online_course_student_data_1!F1050&gt;=18,online_course_student_data_1!F1050&lt;=22),"Student",AND(online_course_student_data_1!F1050&gt;=23,online_course_student_data_1!F1050&lt;=30),"Early Career",AND(online_course_student_data_1!F1050&gt;=31,online_course_student_data_1!F1050&lt;=40),"Mid Career",online_course_student_data_1!F1050&gt;=41,"Senior")</f>
        <v>Unknown</v>
      </c>
      <c r="P1050" s="5" t="str" cm="1">
        <f t="array" ref="P1050">_xlfn.IFS(AND((J1050*100)+K1050&gt;0,(J1050*100)+K1050&lt;=5),"Low",AND((J1050*100)+K1050&gt;5,(J1050*100)+K1050&lt;=15),"Medium",(J1050*100)+K1050&gt;15,"High")</f>
        <v>High</v>
      </c>
      <c r="Q1050" s="24"/>
    </row>
    <row r="1051" spans="1:17" x14ac:dyDescent="0.25">
      <c r="A1051" s="4" t="s">
        <v>4429</v>
      </c>
      <c r="B1051" s="5" t="str">
        <f>TRIM(PROPER(online_course_student_data_1!$B1051))</f>
        <v>Jane Wells</v>
      </c>
      <c r="C1051" s="4" t="str">
        <f>TRIM(CLEAN(online_course_student_data_1!$C1051))</f>
        <v>codykelly@hotmail.com</v>
      </c>
      <c r="D1051" s="5" t="str">
        <f>IF(LEFT(online_course_student_data_1!$D1051,1)="F","Female","Male")</f>
        <v>Female</v>
      </c>
      <c r="E1051" s="4" t="str">
        <f>IF(online_course_student_data_1!$E1051="us","USA",IF(online_course_student_data_1!$E1051="IN","INDIA",UPPER(online_course_student_data_1!$E1051)))</f>
        <v>UK</v>
      </c>
      <c r="F1051" s="13">
        <f>IF(OR(ISBLANK(online_course_student_data_1!F1051),online_course_student_data_1!F1051=0),ROUND(AVERAGE(online_course_student_data_1!F$2:F$1201),0),online_course_student_data_1!F1051)</f>
        <v>16</v>
      </c>
      <c r="G1051" s="10">
        <v>45549</v>
      </c>
      <c r="H1051" s="5" t="str">
        <f>TRIM(online_course_student_data_1!H1051)</f>
        <v>JavaScript Bootcamp</v>
      </c>
      <c r="I1051" s="5" t="str">
        <f>PROPER(TRIM(online_course_student_data_1!I1051))</f>
        <v>Web Development</v>
      </c>
      <c r="J1051" s="22">
        <f>IF(online_course_student_data_1!J1051&gt;100%,online_course_student_data_1!J1051/100,online_course_student_data_1!J1051)</f>
        <v>0.24</v>
      </c>
      <c r="K1051" s="11">
        <f>IF(online_course_student_data_1!K1051&gt;2,online_course_student_data_1!K1051/60,online_course_student_data_1!K1051)</f>
        <v>0.75</v>
      </c>
      <c r="L1051" s="4" t="s">
        <v>39</v>
      </c>
      <c r="M1051" s="25">
        <f>IF(ISBLANK(online_course_student_data_1!M1051),AVERAGE(1,5),IF(online_course_student_data_1!M1051&gt;5,"5",online_course_student_data_1!M1051))</f>
        <v>3</v>
      </c>
      <c r="N1051" s="5">
        <f>LEN(online_course_student_data_1!N1051)-LEN(SUBSTITUTE(online_course_student_data_1!N1051,",",""))+1</f>
        <v>3</v>
      </c>
      <c r="O1051" s="5" t="str" cm="1">
        <f t="array" ref="O1051">_xlfn.IFS(OR(ISBLANK(online_course_student_data_1!F1051),online_course_student_data_1!F1051=0),"Unknown",AND(online_course_student_data_1!F1051&gt;=18,online_course_student_data_1!F1051&lt;=22),"Student",AND(online_course_student_data_1!F1051&gt;=23,online_course_student_data_1!F1051&lt;=30),"Early Career",AND(online_course_student_data_1!F1051&gt;=31,online_course_student_data_1!F1051&lt;=40),"Mid Career",online_course_student_data_1!F1051&gt;=41,"Senior")</f>
        <v>Unknown</v>
      </c>
      <c r="P1051" s="5" t="str" cm="1">
        <f t="array" ref="P1051">_xlfn.IFS(AND((J1051*100)+K1051&gt;0,(J1051*100)+K1051&lt;=5),"Low",AND((J1051*100)+K1051&gt;5,(J1051*100)+K1051&lt;=15),"Medium",(J1051*100)+K1051&gt;15,"High")</f>
        <v>High</v>
      </c>
      <c r="Q1051" s="24"/>
    </row>
    <row r="1052" spans="1:17" x14ac:dyDescent="0.25">
      <c r="A1052" s="4" t="s">
        <v>4433</v>
      </c>
      <c r="B1052" s="5" t="str">
        <f>TRIM(PROPER(online_course_student_data_1!$B1052))</f>
        <v>James Perez</v>
      </c>
      <c r="C1052" s="4" t="str">
        <f>TRIM(CLEAN(online_course_student_data_1!$C1052))</f>
        <v>shannon18@smith-obrien.net</v>
      </c>
      <c r="D1052" s="5" t="str">
        <f>IF(LEFT(online_course_student_data_1!$D1052,1)="F","Female","Male")</f>
        <v>Female</v>
      </c>
      <c r="E1052" s="4" t="str">
        <f>IF(online_course_student_data_1!$E1052="us","USA",IF(online_course_student_data_1!$E1052="IN","INDIA",UPPER(online_course_student_data_1!$E1052)))</f>
        <v>GERMANY</v>
      </c>
      <c r="F1052" s="13">
        <f>IF(OR(ISBLANK(online_course_student_data_1!F1052),online_course_student_data_1!F1052=0),ROUND(AVERAGE(online_course_student_data_1!F$2:F$1201),0),online_course_student_data_1!F1052)</f>
        <v>34</v>
      </c>
      <c r="G1052" s="10">
        <v>45384</v>
      </c>
      <c r="H1052" s="5" t="str">
        <f>TRIM(online_course_student_data_1!H1052)</f>
        <v>JavaScript Bootcamp</v>
      </c>
      <c r="I1052" s="5" t="str">
        <f>PROPER(TRIM(online_course_student_data_1!I1052))</f>
        <v>Web Development</v>
      </c>
      <c r="J1052" s="22">
        <f>IF(online_course_student_data_1!J1052&gt;100%,online_course_student_data_1!J1052/100,online_course_student_data_1!J1052)</f>
        <v>0.81</v>
      </c>
      <c r="K1052" s="11">
        <f>IF(online_course_student_data_1!K1052&gt;2,online_course_student_data_1!K1052/60,online_course_student_data_1!K1052)</f>
        <v>0.75</v>
      </c>
      <c r="L1052" s="4" t="s">
        <v>39</v>
      </c>
      <c r="M1052" s="25">
        <f>IF(ISBLANK(online_course_student_data_1!M1052),AVERAGE(1,5),IF(online_course_student_data_1!M1052&gt;5,"5",online_course_student_data_1!M1052))</f>
        <v>3</v>
      </c>
      <c r="N1052" s="5">
        <f>LEN(online_course_student_data_1!N1052)-LEN(SUBSTITUTE(online_course_student_data_1!N1052,",",""))+1</f>
        <v>5</v>
      </c>
      <c r="O1052" s="5" t="str" cm="1">
        <f t="array" ref="O1052">_xlfn.IFS(OR(ISBLANK(online_course_student_data_1!F1052),online_course_student_data_1!F1052=0),"Unknown",AND(online_course_student_data_1!F1052&gt;=18,online_course_student_data_1!F1052&lt;=22),"Student",AND(online_course_student_data_1!F1052&gt;=23,online_course_student_data_1!F1052&lt;=30),"Early Career",AND(online_course_student_data_1!F1052&gt;=31,online_course_student_data_1!F1052&lt;=40),"Mid Career",online_course_student_data_1!F1052&gt;=41,"Senior")</f>
        <v>Mid Career</v>
      </c>
      <c r="P1052" s="5" t="str" cm="1">
        <f t="array" ref="P1052">_xlfn.IFS(AND((J1052*100)+K1052&gt;0,(J1052*100)+K1052&lt;=5),"Low",AND((J1052*100)+K1052&gt;5,(J1052*100)+K1052&lt;=15),"Medium",(J1052*100)+K1052&gt;15,"High")</f>
        <v>High</v>
      </c>
      <c r="Q1052" s="24"/>
    </row>
    <row r="1053" spans="1:17" x14ac:dyDescent="0.25">
      <c r="A1053" s="4" t="s">
        <v>4437</v>
      </c>
      <c r="B1053" s="5" t="str">
        <f>TRIM(PROPER(online_course_student_data_1!$B1053))</f>
        <v>William Smith</v>
      </c>
      <c r="C1053" s="4" t="str">
        <f>TRIM(CLEAN(online_course_student_data_1!$C1053))</f>
        <v>ztorres@hotmail.com</v>
      </c>
      <c r="D1053" s="5" t="str">
        <f>IF(LEFT(online_course_student_data_1!$D1053,1)="F","Female","Male")</f>
        <v>Male</v>
      </c>
      <c r="E1053" s="4" t="str">
        <f>IF(online_course_student_data_1!$E1053="us","USA",IF(online_course_student_data_1!$E1053="IN","INDIA",UPPER(online_course_student_data_1!$E1053)))</f>
        <v>USA</v>
      </c>
      <c r="F1053" s="13">
        <f>IF(OR(ISBLANK(online_course_student_data_1!F1053),online_course_student_data_1!F1053=0),ROUND(AVERAGE(online_course_student_data_1!F$2:F$1201),0),online_course_student_data_1!F1053)</f>
        <v>16</v>
      </c>
      <c r="G1053" s="10">
        <v>44749</v>
      </c>
      <c r="H1053" s="5" t="str">
        <f>TRIM(online_course_student_data_1!H1053)</f>
        <v>Project Management Essentials</v>
      </c>
      <c r="I1053" s="5" t="str">
        <f>PROPER(TRIM(online_course_student_data_1!I1053))</f>
        <v>Business</v>
      </c>
      <c r="J1053" s="22">
        <f>IF(online_course_student_data_1!J1053&gt;100%,online_course_student_data_1!J1053/100,online_course_student_data_1!J1053)</f>
        <v>0.63</v>
      </c>
      <c r="K1053" s="11">
        <f>IF(online_course_student_data_1!K1053&gt;2,online_course_student_data_1!K1053/60,online_course_student_data_1!K1053)</f>
        <v>1.5</v>
      </c>
      <c r="L1053" s="4" t="s">
        <v>39</v>
      </c>
      <c r="M1053" s="25">
        <f>IF(ISBLANK(online_course_student_data_1!M1053),AVERAGE(1,5),IF(online_course_student_data_1!M1053&gt;5,"5",online_course_student_data_1!M1053))</f>
        <v>3</v>
      </c>
      <c r="N1053" s="5">
        <f>LEN(online_course_student_data_1!N1053)-LEN(SUBSTITUTE(online_course_student_data_1!N1053,",",""))+1</f>
        <v>3</v>
      </c>
      <c r="O1053" s="5" t="str" cm="1">
        <f t="array" ref="O1053">_xlfn.IFS(OR(ISBLANK(online_course_student_data_1!F1053),online_course_student_data_1!F1053=0),"Unknown",AND(online_course_student_data_1!F1053&gt;=18,online_course_student_data_1!F1053&lt;=22),"Student",AND(online_course_student_data_1!F1053&gt;=23,online_course_student_data_1!F1053&lt;=30),"Early Career",AND(online_course_student_data_1!F1053&gt;=31,online_course_student_data_1!F1053&lt;=40),"Mid Career",online_course_student_data_1!F1053&gt;=41,"Senior")</f>
        <v>Unknown</v>
      </c>
      <c r="P1053" s="5" t="str" cm="1">
        <f t="array" ref="P1053">_xlfn.IFS(AND((J1053*100)+K1053&gt;0,(J1053*100)+K1053&lt;=5),"Low",AND((J1053*100)+K1053&gt;5,(J1053*100)+K1053&lt;=15),"Medium",(J1053*100)+K1053&gt;15,"High")</f>
        <v>High</v>
      </c>
      <c r="Q1053" s="24"/>
    </row>
    <row r="1054" spans="1:17" x14ac:dyDescent="0.25">
      <c r="A1054" s="4" t="s">
        <v>4439</v>
      </c>
      <c r="B1054" s="5" t="str">
        <f>TRIM(PROPER(online_course_student_data_1!$B1054))</f>
        <v>Mark Jimenez</v>
      </c>
      <c r="C1054" s="4" t="str">
        <f>TRIM(CLEAN(online_course_student_data_1!$C1054))</f>
        <v>collin29@berry-vance.com</v>
      </c>
      <c r="D1054" s="5" t="str">
        <f>IF(LEFT(online_course_student_data_1!$D1054,1)="F","Female","Male")</f>
        <v>Female</v>
      </c>
      <c r="E1054" s="4" t="str">
        <f>IF(online_course_student_data_1!$E1054="us","USA",IF(online_course_student_data_1!$E1054="IN","INDIA",UPPER(online_course_student_data_1!$E1054)))</f>
        <v>UK</v>
      </c>
      <c r="F1054" s="13">
        <f>IF(OR(ISBLANK(online_course_student_data_1!F1054),online_course_student_data_1!F1054=0),ROUND(AVERAGE(online_course_student_data_1!F$2:F$1201),0),online_course_student_data_1!F1054)</f>
        <v>16</v>
      </c>
      <c r="G1054" s="10">
        <v>45533</v>
      </c>
      <c r="H1054" s="5" t="str">
        <f>TRIM(online_course_student_data_1!H1054)</f>
        <v>Machine Learning A-Z</v>
      </c>
      <c r="I1054" s="5" t="str">
        <f>PROPER(TRIM(online_course_student_data_1!I1054))</f>
        <v>Data Science</v>
      </c>
      <c r="J1054" s="22">
        <f>IF(online_course_student_data_1!J1054&gt;100%,online_course_student_data_1!J1054/100,online_course_student_data_1!J1054)</f>
        <v>0.86</v>
      </c>
      <c r="K1054" s="11">
        <f>IF(online_course_student_data_1!K1054&gt;2,online_course_student_data_1!K1054/60,online_course_student_data_1!K1054)</f>
        <v>1</v>
      </c>
      <c r="L1054" s="4" t="s">
        <v>32</v>
      </c>
      <c r="M1054" s="25">
        <f>IF(ISBLANK(online_course_student_data_1!M1054),AVERAGE(1,5),IF(online_course_student_data_1!M1054&gt;5,"5",online_course_student_data_1!M1054))</f>
        <v>1</v>
      </c>
      <c r="N1054" s="5">
        <f>LEN(online_course_student_data_1!N1054)-LEN(SUBSTITUTE(online_course_student_data_1!N1054,",",""))+1</f>
        <v>6</v>
      </c>
      <c r="O1054" s="5" t="str" cm="1">
        <f t="array" ref="O1054">_xlfn.IFS(OR(ISBLANK(online_course_student_data_1!F1054),online_course_student_data_1!F1054=0),"Unknown",AND(online_course_student_data_1!F1054&gt;=18,online_course_student_data_1!F1054&lt;=22),"Student",AND(online_course_student_data_1!F1054&gt;=23,online_course_student_data_1!F1054&lt;=30),"Early Career",AND(online_course_student_data_1!F1054&gt;=31,online_course_student_data_1!F1054&lt;=40),"Mid Career",online_course_student_data_1!F1054&gt;=41,"Senior")</f>
        <v>Unknown</v>
      </c>
      <c r="P1054" s="5" t="str" cm="1">
        <f t="array" ref="P1054">_xlfn.IFS(AND((J1054*100)+K1054&gt;0,(J1054*100)+K1054&lt;=5),"Low",AND((J1054*100)+K1054&gt;5,(J1054*100)+K1054&lt;=15),"Medium",(J1054*100)+K1054&gt;15,"High")</f>
        <v>High</v>
      </c>
      <c r="Q1054" s="24"/>
    </row>
    <row r="1055" spans="1:17" x14ac:dyDescent="0.25">
      <c r="A1055" s="4" t="s">
        <v>4443</v>
      </c>
      <c r="B1055" s="5" t="str">
        <f>TRIM(PROPER(online_course_student_data_1!$B1055))</f>
        <v>Andrew Medina</v>
      </c>
      <c r="C1055" s="4" t="str">
        <f>TRIM(CLEAN(online_course_student_data_1!$C1055))</f>
        <v>savannah15@white.info</v>
      </c>
      <c r="D1055" s="5" t="str">
        <f>IF(LEFT(online_course_student_data_1!$D1055,1)="F","Female","Male")</f>
        <v>Female</v>
      </c>
      <c r="E1055" s="4" t="str">
        <f>IF(online_course_student_data_1!$E1055="us","USA",IF(online_course_student_data_1!$E1055="IN","INDIA",UPPER(online_course_student_data_1!$E1055)))</f>
        <v>USA</v>
      </c>
      <c r="F1055" s="13">
        <f>IF(OR(ISBLANK(online_course_student_data_1!F1055),online_course_student_data_1!F1055=0),ROUND(AVERAGE(online_course_student_data_1!F$2:F$1201),0),online_course_student_data_1!F1055)</f>
        <v>16</v>
      </c>
      <c r="G1055" s="10">
        <v>45357</v>
      </c>
      <c r="H1055" s="5" t="str">
        <f>TRIM(online_course_student_data_1!H1055)</f>
        <v>UI/UX Fundamentals</v>
      </c>
      <c r="I1055" s="5" t="str">
        <f>PROPER(TRIM(online_course_student_data_1!I1055))</f>
        <v>Design</v>
      </c>
      <c r="J1055" s="22">
        <f>IF(online_course_student_data_1!J1055&gt;100%,online_course_student_data_1!J1055/100,online_course_student_data_1!J1055)</f>
        <v>0.95</v>
      </c>
      <c r="K1055" s="11">
        <f>IF(online_course_student_data_1!K1055&gt;2,online_course_student_data_1!K1055/60,online_course_student_data_1!K1055)</f>
        <v>2</v>
      </c>
      <c r="L1055" s="4" t="s">
        <v>39</v>
      </c>
      <c r="M1055" s="25">
        <f>IF(ISBLANK(online_course_student_data_1!M1055),AVERAGE(1,5),IF(online_course_student_data_1!M1055&gt;5,"5",online_course_student_data_1!M1055))</f>
        <v>2</v>
      </c>
      <c r="N1055" s="5">
        <f>LEN(online_course_student_data_1!N1055)-LEN(SUBSTITUTE(online_course_student_data_1!N1055,",",""))+1</f>
        <v>8</v>
      </c>
      <c r="O1055" s="5" t="str" cm="1">
        <f t="array" ref="O1055">_xlfn.IFS(OR(ISBLANK(online_course_student_data_1!F1055),online_course_student_data_1!F1055=0),"Unknown",AND(online_course_student_data_1!F1055&gt;=18,online_course_student_data_1!F1055&lt;=22),"Student",AND(online_course_student_data_1!F1055&gt;=23,online_course_student_data_1!F1055&lt;=30),"Early Career",AND(online_course_student_data_1!F1055&gt;=31,online_course_student_data_1!F1055&lt;=40),"Mid Career",online_course_student_data_1!F1055&gt;=41,"Senior")</f>
        <v>Unknown</v>
      </c>
      <c r="P1055" s="5" t="str" cm="1">
        <f t="array" ref="P1055">_xlfn.IFS(AND((J1055*100)+K1055&gt;0,(J1055*100)+K1055&lt;=5),"Low",AND((J1055*100)+K1055&gt;5,(J1055*100)+K1055&lt;=15),"Medium",(J1055*100)+K1055&gt;15,"High")</f>
        <v>High</v>
      </c>
      <c r="Q1055" s="24"/>
    </row>
    <row r="1056" spans="1:17" x14ac:dyDescent="0.25">
      <c r="A1056" s="4" t="s">
        <v>4447</v>
      </c>
      <c r="B1056" s="5" t="str">
        <f>TRIM(PROPER(online_course_student_data_1!$B1056))</f>
        <v>Teresa Mcfarland</v>
      </c>
      <c r="C1056" s="4" t="str">
        <f>TRIM(CLEAN(online_course_student_data_1!$C1056))</f>
        <v>invalid-email</v>
      </c>
      <c r="D1056" s="5" t="str">
        <f>IF(LEFT(online_course_student_data_1!$D1056,1)="F","Female","Male")</f>
        <v>Male</v>
      </c>
      <c r="E1056" s="4" t="str">
        <f>IF(online_course_student_data_1!$E1056="us","USA",IF(online_course_student_data_1!$E1056="IN","INDIA",UPPER(online_course_student_data_1!$E1056)))</f>
        <v>INDIA</v>
      </c>
      <c r="F1056" s="13">
        <f>IF(OR(ISBLANK(online_course_student_data_1!F1056),online_course_student_data_1!F1056=0),ROUND(AVERAGE(online_course_student_data_1!F$2:F$1201),0),online_course_student_data_1!F1056)</f>
        <v>16</v>
      </c>
      <c r="G1056" s="10">
        <v>44928</v>
      </c>
      <c r="H1056" s="5" t="str">
        <f>TRIM(online_course_student_data_1!H1056)</f>
        <v>UI/UX Fundamentals</v>
      </c>
      <c r="I1056" s="5" t="str">
        <f>PROPER(TRIM(online_course_student_data_1!I1056))</f>
        <v>Design</v>
      </c>
      <c r="J1056" s="22">
        <f>IF(online_course_student_data_1!J1056&gt;100%,online_course_student_data_1!J1056/100,online_course_student_data_1!J1056)</f>
        <v>0.96</v>
      </c>
      <c r="K1056" s="11">
        <f>IF(online_course_student_data_1!K1056&gt;2,online_course_student_data_1!K1056/60,online_course_student_data_1!K1056)</f>
        <v>1.5</v>
      </c>
      <c r="L1056" s="4" t="s">
        <v>32</v>
      </c>
      <c r="M1056" s="25">
        <f>IF(ISBLANK(online_course_student_data_1!M1056),AVERAGE(1,5),IF(online_course_student_data_1!M1056&gt;5,"5",online_course_student_data_1!M1056))</f>
        <v>4</v>
      </c>
      <c r="N1056" s="5">
        <f>LEN(online_course_student_data_1!N1056)-LEN(SUBSTITUTE(online_course_student_data_1!N1056,",",""))+1</f>
        <v>8</v>
      </c>
      <c r="O1056" s="5" t="str" cm="1">
        <f t="array" ref="O1056">_xlfn.IFS(OR(ISBLANK(online_course_student_data_1!F1056),online_course_student_data_1!F1056=0),"Unknown",AND(online_course_student_data_1!F1056&gt;=18,online_course_student_data_1!F1056&lt;=22),"Student",AND(online_course_student_data_1!F1056&gt;=23,online_course_student_data_1!F1056&lt;=30),"Early Career",AND(online_course_student_data_1!F1056&gt;=31,online_course_student_data_1!F1056&lt;=40),"Mid Career",online_course_student_data_1!F1056&gt;=41,"Senior")</f>
        <v>Unknown</v>
      </c>
      <c r="P1056" s="5" t="str" cm="1">
        <f t="array" ref="P1056">_xlfn.IFS(AND((J1056*100)+K1056&gt;0,(J1056*100)+K1056&lt;=5),"Low",AND((J1056*100)+K1056&gt;5,(J1056*100)+K1056&lt;=15),"Medium",(J1056*100)+K1056&gt;15,"High")</f>
        <v>High</v>
      </c>
      <c r="Q1056" s="24"/>
    </row>
    <row r="1057" spans="1:17" x14ac:dyDescent="0.25">
      <c r="A1057" s="4" t="s">
        <v>4450</v>
      </c>
      <c r="B1057" s="5" t="str">
        <f>TRIM(PROPER(online_course_student_data_1!$B1057))</f>
        <v>Mary Jones</v>
      </c>
      <c r="C1057" s="4" t="str">
        <f>TRIM(CLEAN(online_course_student_data_1!$C1057))</f>
        <v>donald73@williams-brown.info</v>
      </c>
      <c r="D1057" s="5" t="str">
        <f>IF(LEFT(online_course_student_data_1!$D1057,1)="F","Female","Male")</f>
        <v>Male</v>
      </c>
      <c r="E1057" s="4" t="str">
        <f>IF(online_course_student_data_1!$E1057="us","USA",IF(online_course_student_data_1!$E1057="IN","INDIA",UPPER(online_course_student_data_1!$E1057)))</f>
        <v>CANADA</v>
      </c>
      <c r="F1057" s="13">
        <f>IF(OR(ISBLANK(online_course_student_data_1!F1057),online_course_student_data_1!F1057=0),ROUND(AVERAGE(online_course_student_data_1!F$2:F$1201),0),online_course_student_data_1!F1057)</f>
        <v>28</v>
      </c>
      <c r="G1057" s="10">
        <v>45420</v>
      </c>
      <c r="H1057" s="5" t="str">
        <f>TRIM(online_course_student_data_1!H1057)</f>
        <v>Machine Learning A-Z</v>
      </c>
      <c r="I1057" s="5" t="str">
        <f>PROPER(TRIM(online_course_student_data_1!I1057))</f>
        <v>Data Science</v>
      </c>
      <c r="J1057" s="22">
        <f>IF(online_course_student_data_1!J1057&gt;100%,online_course_student_data_1!J1057/100,online_course_student_data_1!J1057)</f>
        <v>0.23</v>
      </c>
      <c r="K1057" s="11">
        <f>IF(online_course_student_data_1!K1057&gt;2,online_course_student_data_1!K1057/60,online_course_student_data_1!K1057)</f>
        <v>1.5</v>
      </c>
      <c r="L1057" s="4" t="s">
        <v>39</v>
      </c>
      <c r="M1057" s="25">
        <f>IF(ISBLANK(online_course_student_data_1!M1057),AVERAGE(1,5),IF(online_course_student_data_1!M1057&gt;5,"5",online_course_student_data_1!M1057))</f>
        <v>2</v>
      </c>
      <c r="N1057" s="5">
        <f>LEN(online_course_student_data_1!N1057)-LEN(SUBSTITUTE(online_course_student_data_1!N1057,",",""))+1</f>
        <v>3</v>
      </c>
      <c r="O1057" s="5" t="str" cm="1">
        <f t="array" ref="O1057">_xlfn.IFS(OR(ISBLANK(online_course_student_data_1!F1057),online_course_student_data_1!F1057=0),"Unknown",AND(online_course_student_data_1!F1057&gt;=18,online_course_student_data_1!F1057&lt;=22),"Student",AND(online_course_student_data_1!F1057&gt;=23,online_course_student_data_1!F1057&lt;=30),"Early Career",AND(online_course_student_data_1!F1057&gt;=31,online_course_student_data_1!F1057&lt;=40),"Mid Career",online_course_student_data_1!F1057&gt;=41,"Senior")</f>
        <v>Early Career</v>
      </c>
      <c r="P1057" s="5" t="str" cm="1">
        <f t="array" ref="P1057">_xlfn.IFS(AND((J1057*100)+K1057&gt;0,(J1057*100)+K1057&lt;=5),"Low",AND((J1057*100)+K1057&gt;5,(J1057*100)+K1057&lt;=15),"Medium",(J1057*100)+K1057&gt;15,"High")</f>
        <v>High</v>
      </c>
      <c r="Q1057" s="24"/>
    </row>
    <row r="1058" spans="1:17" x14ac:dyDescent="0.25">
      <c r="A1058" s="4" t="s">
        <v>4454</v>
      </c>
      <c r="B1058" s="5" t="str">
        <f>TRIM(PROPER(online_course_student_data_1!$B1058))</f>
        <v>Joseph Alvarado</v>
      </c>
      <c r="C1058" s="4" t="str">
        <f>TRIM(CLEAN(online_course_student_data_1!$C1058))</f>
        <v>psherman@gmail.com</v>
      </c>
      <c r="D1058" s="5" t="str">
        <f>IF(LEFT(online_course_student_data_1!$D1058,1)="F","Female","Male")</f>
        <v>Male</v>
      </c>
      <c r="E1058" s="4" t="str">
        <f>IF(online_course_student_data_1!$E1058="us","USA",IF(online_course_student_data_1!$E1058="IN","INDIA",UPPER(online_course_student_data_1!$E1058)))</f>
        <v>UK</v>
      </c>
      <c r="F1058" s="13">
        <f>IF(OR(ISBLANK(online_course_student_data_1!F1058),online_course_student_data_1!F1058=0),ROUND(AVERAGE(online_course_student_data_1!F$2:F$1201),0),online_course_student_data_1!F1058)</f>
        <v>39</v>
      </c>
      <c r="G1058" s="10">
        <v>45682</v>
      </c>
      <c r="H1058" s="5" t="str">
        <f>TRIM(online_course_student_data_1!H1058)</f>
        <v>JavaScript Bootcamp</v>
      </c>
      <c r="I1058" s="5" t="str">
        <f>PROPER(TRIM(online_course_student_data_1!I1058))</f>
        <v>Web Development</v>
      </c>
      <c r="J1058" s="22">
        <f>IF(online_course_student_data_1!J1058&gt;100%,online_course_student_data_1!J1058/100,online_course_student_data_1!J1058)</f>
        <v>0.77</v>
      </c>
      <c r="K1058" s="11">
        <f>IF(online_course_student_data_1!K1058&gt;2,online_course_student_data_1!K1058/60,online_course_student_data_1!K1058)</f>
        <v>1.5</v>
      </c>
      <c r="L1058" s="4" t="s">
        <v>32</v>
      </c>
      <c r="M1058" s="25">
        <f>IF(ISBLANK(online_course_student_data_1!M1058),AVERAGE(1,5),IF(online_course_student_data_1!M1058&gt;5,"5",online_course_student_data_1!M1058))</f>
        <v>3</v>
      </c>
      <c r="N1058" s="5">
        <f>LEN(online_course_student_data_1!N1058)-LEN(SUBSTITUTE(online_course_student_data_1!N1058,",",""))+1</f>
        <v>5</v>
      </c>
      <c r="O1058" s="5" t="str" cm="1">
        <f t="array" ref="O1058">_xlfn.IFS(OR(ISBLANK(online_course_student_data_1!F1058),online_course_student_data_1!F1058=0),"Unknown",AND(online_course_student_data_1!F1058&gt;=18,online_course_student_data_1!F1058&lt;=22),"Student",AND(online_course_student_data_1!F1058&gt;=23,online_course_student_data_1!F1058&lt;=30),"Early Career",AND(online_course_student_data_1!F1058&gt;=31,online_course_student_data_1!F1058&lt;=40),"Mid Career",online_course_student_data_1!F1058&gt;=41,"Senior")</f>
        <v>Mid Career</v>
      </c>
      <c r="P1058" s="5" t="str" cm="1">
        <f t="array" ref="P1058">_xlfn.IFS(AND((J1058*100)+K1058&gt;0,(J1058*100)+K1058&lt;=5),"Low",AND((J1058*100)+K1058&gt;5,(J1058*100)+K1058&lt;=15),"Medium",(J1058*100)+K1058&gt;15,"High")</f>
        <v>High</v>
      </c>
      <c r="Q1058" s="24"/>
    </row>
    <row r="1059" spans="1:17" x14ac:dyDescent="0.25">
      <c r="A1059" s="4" t="s">
        <v>4458</v>
      </c>
      <c r="B1059" s="5" t="str">
        <f>TRIM(PROPER(online_course_student_data_1!$B1059))</f>
        <v>Tony Simmons</v>
      </c>
      <c r="C1059" s="4" t="str">
        <f>TRIM(CLEAN(online_course_student_data_1!$C1059))</f>
        <v>bmiller@yahoo.com</v>
      </c>
      <c r="D1059" s="5" t="str">
        <f>IF(LEFT(online_course_student_data_1!$D1059,1)="F","Female","Male")</f>
        <v>Male</v>
      </c>
      <c r="E1059" s="4" t="str">
        <f>IF(online_course_student_data_1!$E1059="us","USA",IF(online_course_student_data_1!$E1059="IN","INDIA",UPPER(online_course_student_data_1!$E1059)))</f>
        <v>UK</v>
      </c>
      <c r="F1059" s="13">
        <f>IF(OR(ISBLANK(online_course_student_data_1!F1059),online_course_student_data_1!F1059=0),ROUND(AVERAGE(online_course_student_data_1!F$2:F$1201),0),online_course_student_data_1!F1059)</f>
        <v>16</v>
      </c>
      <c r="G1059" s="10">
        <v>45096</v>
      </c>
      <c r="H1059" s="5" t="str">
        <f>TRIM(online_course_student_data_1!H1059)</f>
        <v>Machine Learning A-Z</v>
      </c>
      <c r="I1059" s="5" t="str">
        <f>PROPER(TRIM(online_course_student_data_1!I1059))</f>
        <v>Data Science</v>
      </c>
      <c r="J1059" s="22">
        <f>IF(online_course_student_data_1!J1059&gt;100%,online_course_student_data_1!J1059/100,online_course_student_data_1!J1059)</f>
        <v>0.3</v>
      </c>
      <c r="K1059" s="11">
        <f>IF(online_course_student_data_1!K1059&gt;2,online_course_student_data_1!K1059/60,online_course_student_data_1!K1059)</f>
        <v>0.75</v>
      </c>
      <c r="L1059" s="4" t="s">
        <v>32</v>
      </c>
      <c r="M1059" s="25">
        <f>IF(ISBLANK(online_course_student_data_1!M1059),AVERAGE(1,5),IF(online_course_student_data_1!M1059&gt;5,"5",online_course_student_data_1!M1059))</f>
        <v>5</v>
      </c>
      <c r="N1059" s="5">
        <f>LEN(online_course_student_data_1!N1059)-LEN(SUBSTITUTE(online_course_student_data_1!N1059,",",""))+1</f>
        <v>8</v>
      </c>
      <c r="O1059" s="5" t="str" cm="1">
        <f t="array" ref="O1059">_xlfn.IFS(OR(ISBLANK(online_course_student_data_1!F1059),online_course_student_data_1!F1059=0),"Unknown",AND(online_course_student_data_1!F1059&gt;=18,online_course_student_data_1!F1059&lt;=22),"Student",AND(online_course_student_data_1!F1059&gt;=23,online_course_student_data_1!F1059&lt;=30),"Early Career",AND(online_course_student_data_1!F1059&gt;=31,online_course_student_data_1!F1059&lt;=40),"Mid Career",online_course_student_data_1!F1059&gt;=41,"Senior")</f>
        <v>Unknown</v>
      </c>
      <c r="P1059" s="5" t="str" cm="1">
        <f t="array" ref="P1059">_xlfn.IFS(AND((J1059*100)+K1059&gt;0,(J1059*100)+K1059&lt;=5),"Low",AND((J1059*100)+K1059&gt;5,(J1059*100)+K1059&lt;=15),"Medium",(J1059*100)+K1059&gt;15,"High")</f>
        <v>High</v>
      </c>
      <c r="Q1059" s="24"/>
    </row>
    <row r="1060" spans="1:17" x14ac:dyDescent="0.25">
      <c r="A1060" s="4" t="s">
        <v>4463</v>
      </c>
      <c r="B1060" s="5" t="str">
        <f>TRIM(PROPER(online_course_student_data_1!$B1060))</f>
        <v>Jonathan Hartman</v>
      </c>
      <c r="C1060" s="4" t="str">
        <f>TRIM(CLEAN(online_course_student_data_1!$C1060))</f>
        <v>rosebobby@gmail.com</v>
      </c>
      <c r="D1060" s="5" t="str">
        <f>IF(LEFT(online_course_student_data_1!$D1060,1)="F","Female","Male")</f>
        <v>Male</v>
      </c>
      <c r="E1060" s="4" t="str">
        <f>IF(online_course_student_data_1!$E1060="us","USA",IF(online_course_student_data_1!$E1060="IN","INDIA",UPPER(online_course_student_data_1!$E1060)))</f>
        <v>INDIA</v>
      </c>
      <c r="F1060" s="13">
        <f>IF(OR(ISBLANK(online_course_student_data_1!F1060),online_course_student_data_1!F1060=0),ROUND(AVERAGE(online_course_student_data_1!F$2:F$1201),0),online_course_student_data_1!F1060)</f>
        <v>16</v>
      </c>
      <c r="G1060" s="10">
        <v>44820</v>
      </c>
      <c r="H1060" s="5" t="str">
        <f>TRIM(online_course_student_data_1!H1060)</f>
        <v>Finance 101</v>
      </c>
      <c r="I1060" s="5" t="str">
        <f>PROPER(TRIM(online_course_student_data_1!I1060))</f>
        <v>Business</v>
      </c>
      <c r="J1060" s="22">
        <f>IF(online_course_student_data_1!J1060&gt;100%,online_course_student_data_1!J1060/100,online_course_student_data_1!J1060)</f>
        <v>0.16</v>
      </c>
      <c r="K1060" s="11">
        <f>IF(online_course_student_data_1!K1060&gt;2,online_course_student_data_1!K1060/60,online_course_student_data_1!K1060)</f>
        <v>0.75</v>
      </c>
      <c r="L1060" s="4" t="s">
        <v>39</v>
      </c>
      <c r="M1060" s="25">
        <f>IF(ISBLANK(online_course_student_data_1!M1060),AVERAGE(1,5),IF(online_course_student_data_1!M1060&gt;5,"5",online_course_student_data_1!M1060))</f>
        <v>5</v>
      </c>
      <c r="N1060" s="5">
        <f>LEN(online_course_student_data_1!N1060)-LEN(SUBSTITUTE(online_course_student_data_1!N1060,",",""))+1</f>
        <v>7</v>
      </c>
      <c r="O1060" s="5" t="str" cm="1">
        <f t="array" ref="O1060">_xlfn.IFS(OR(ISBLANK(online_course_student_data_1!F1060),online_course_student_data_1!F1060=0),"Unknown",AND(online_course_student_data_1!F1060&gt;=18,online_course_student_data_1!F1060&lt;=22),"Student",AND(online_course_student_data_1!F1060&gt;=23,online_course_student_data_1!F1060&lt;=30),"Early Career",AND(online_course_student_data_1!F1060&gt;=31,online_course_student_data_1!F1060&lt;=40),"Mid Career",online_course_student_data_1!F1060&gt;=41,"Senior")</f>
        <v>Unknown</v>
      </c>
      <c r="P1060" s="5" t="str" cm="1">
        <f t="array" ref="P1060">_xlfn.IFS(AND((J1060*100)+K1060&gt;0,(J1060*100)+K1060&lt;=5),"Low",AND((J1060*100)+K1060&gt;5,(J1060*100)+K1060&lt;=15),"Medium",(J1060*100)+K1060&gt;15,"High")</f>
        <v>High</v>
      </c>
      <c r="Q1060" s="24"/>
    </row>
    <row r="1061" spans="1:17" x14ac:dyDescent="0.25">
      <c r="A1061" s="4" t="s">
        <v>4466</v>
      </c>
      <c r="B1061" s="5" t="str">
        <f>TRIM(PROPER(online_course_student_data_1!$B1061))</f>
        <v>Carrie Edwards</v>
      </c>
      <c r="C1061" s="4" t="str">
        <f>TRIM(CLEAN(online_course_student_data_1!$C1061))</f>
        <v>williamskevin@bell.com</v>
      </c>
      <c r="D1061" s="5" t="str">
        <f>IF(LEFT(online_course_student_data_1!$D1061,1)="F","Female","Male")</f>
        <v>Female</v>
      </c>
      <c r="E1061" s="4" t="str">
        <f>IF(online_course_student_data_1!$E1061="us","USA",IF(online_course_student_data_1!$E1061="IN","INDIA",UPPER(online_course_student_data_1!$E1061)))</f>
        <v>CANADA</v>
      </c>
      <c r="F1061" s="13">
        <f>IF(OR(ISBLANK(online_course_student_data_1!F1061),online_course_student_data_1!F1061=0),ROUND(AVERAGE(online_course_student_data_1!F$2:F$1201),0),online_course_student_data_1!F1061)</f>
        <v>16</v>
      </c>
      <c r="G1061" s="10">
        <v>45135</v>
      </c>
      <c r="H1061" s="5" t="str">
        <f>TRIM(online_course_student_data_1!H1061)</f>
        <v>Project Management Essentials</v>
      </c>
      <c r="I1061" s="5" t="str">
        <f>PROPER(TRIM(online_course_student_data_1!I1061))</f>
        <v>Business</v>
      </c>
      <c r="J1061" s="22">
        <f>IF(online_course_student_data_1!J1061&gt;100%,online_course_student_data_1!J1061/100,online_course_student_data_1!J1061)</f>
        <v>0.88</v>
      </c>
      <c r="K1061" s="11">
        <f>IF(online_course_student_data_1!K1061&gt;2,online_course_student_data_1!K1061/60,online_course_student_data_1!K1061)</f>
        <v>1.5</v>
      </c>
      <c r="L1061" s="4" t="s">
        <v>32</v>
      </c>
      <c r="M1061" s="25">
        <f>IF(ISBLANK(online_course_student_data_1!M1061),AVERAGE(1,5),IF(online_course_student_data_1!M1061&gt;5,"5",online_course_student_data_1!M1061))</f>
        <v>2</v>
      </c>
      <c r="N1061" s="5">
        <f>LEN(online_course_student_data_1!N1061)-LEN(SUBSTITUTE(online_course_student_data_1!N1061,",",""))+1</f>
        <v>4</v>
      </c>
      <c r="O1061" s="5" t="str" cm="1">
        <f t="array" ref="O1061">_xlfn.IFS(OR(ISBLANK(online_course_student_data_1!F1061),online_course_student_data_1!F1061=0),"Unknown",AND(online_course_student_data_1!F1061&gt;=18,online_course_student_data_1!F1061&lt;=22),"Student",AND(online_course_student_data_1!F1061&gt;=23,online_course_student_data_1!F1061&lt;=30),"Early Career",AND(online_course_student_data_1!F1061&gt;=31,online_course_student_data_1!F1061&lt;=40),"Mid Career",online_course_student_data_1!F1061&gt;=41,"Senior")</f>
        <v>Unknown</v>
      </c>
      <c r="P1061" s="5" t="str" cm="1">
        <f t="array" ref="P1061">_xlfn.IFS(AND((J1061*100)+K1061&gt;0,(J1061*100)+K1061&lt;=5),"Low",AND((J1061*100)+K1061&gt;5,(J1061*100)+K1061&lt;=15),"Medium",(J1061*100)+K1061&gt;15,"High")</f>
        <v>High</v>
      </c>
      <c r="Q1061" s="24"/>
    </row>
    <row r="1062" spans="1:17" x14ac:dyDescent="0.25">
      <c r="A1062" s="4" t="s">
        <v>4469</v>
      </c>
      <c r="B1062" s="5" t="str">
        <f>TRIM(PROPER(online_course_student_data_1!$B1062))</f>
        <v>Cassandra Wood</v>
      </c>
      <c r="C1062" s="4" t="str">
        <f>TRIM(CLEAN(online_course_student_data_1!$C1062))</f>
        <v>coreydodson@joseph.com</v>
      </c>
      <c r="D1062" s="5" t="str">
        <f>IF(LEFT(online_course_student_data_1!$D1062,1)="F","Female","Male")</f>
        <v>Female</v>
      </c>
      <c r="E1062" s="4" t="str">
        <f>IF(online_course_student_data_1!$E1062="us","USA",IF(online_course_student_data_1!$E1062="IN","INDIA",UPPER(online_course_student_data_1!$E1062)))</f>
        <v>UK</v>
      </c>
      <c r="F1062" s="13">
        <f>IF(OR(ISBLANK(online_course_student_data_1!F1062),online_course_student_data_1!F1062=0),ROUND(AVERAGE(online_course_student_data_1!F$2:F$1201),0),online_course_student_data_1!F1062)</f>
        <v>16</v>
      </c>
      <c r="G1062" s="10">
        <v>45750</v>
      </c>
      <c r="H1062" s="5" t="str">
        <f>TRIM(online_course_student_data_1!H1062)</f>
        <v>HTML &amp; CSS Basics</v>
      </c>
      <c r="I1062" s="5" t="str">
        <f>PROPER(TRIM(online_course_student_data_1!I1062))</f>
        <v>Web Development</v>
      </c>
      <c r="J1062" s="22">
        <f>IF(online_course_student_data_1!J1062&gt;100%,online_course_student_data_1!J1062/100,online_course_student_data_1!J1062)</f>
        <v>0.28999999999999998</v>
      </c>
      <c r="K1062" s="11">
        <f>IF(online_course_student_data_1!K1062&gt;2,online_course_student_data_1!K1062/60,online_course_student_data_1!K1062)</f>
        <v>1</v>
      </c>
      <c r="L1062" s="4" t="s">
        <v>32</v>
      </c>
      <c r="M1062" s="25">
        <f>IF(ISBLANK(online_course_student_data_1!M1062),AVERAGE(1,5),IF(online_course_student_data_1!M1062&gt;5,"5",online_course_student_data_1!M1062))</f>
        <v>3</v>
      </c>
      <c r="N1062" s="5">
        <f>LEN(online_course_student_data_1!N1062)-LEN(SUBSTITUTE(online_course_student_data_1!N1062,",",""))+1</f>
        <v>6</v>
      </c>
      <c r="O1062" s="5" t="str" cm="1">
        <f t="array" ref="O1062">_xlfn.IFS(OR(ISBLANK(online_course_student_data_1!F1062),online_course_student_data_1!F1062=0),"Unknown",AND(online_course_student_data_1!F1062&gt;=18,online_course_student_data_1!F1062&lt;=22),"Student",AND(online_course_student_data_1!F1062&gt;=23,online_course_student_data_1!F1062&lt;=30),"Early Career",AND(online_course_student_data_1!F1062&gt;=31,online_course_student_data_1!F1062&lt;=40),"Mid Career",online_course_student_data_1!F1062&gt;=41,"Senior")</f>
        <v>Unknown</v>
      </c>
      <c r="P1062" s="5" t="str" cm="1">
        <f t="array" ref="P1062">_xlfn.IFS(AND((J1062*100)+K1062&gt;0,(J1062*100)+K1062&lt;=5),"Low",AND((J1062*100)+K1062&gt;5,(J1062*100)+K1062&lt;=15),"Medium",(J1062*100)+K1062&gt;15,"High")</f>
        <v>High</v>
      </c>
      <c r="Q1062" s="24"/>
    </row>
    <row r="1063" spans="1:17" x14ac:dyDescent="0.25">
      <c r="A1063" s="4" t="s">
        <v>4473</v>
      </c>
      <c r="B1063" s="5" t="str">
        <f>TRIM(PROPER(online_course_student_data_1!$B1063))</f>
        <v>Thomas Harris</v>
      </c>
      <c r="C1063" s="4" t="str">
        <f>TRIM(CLEAN(online_course_student_data_1!$C1063))</f>
        <v>adam35@benitez.com</v>
      </c>
      <c r="D1063" s="5" t="str">
        <f>IF(LEFT(online_course_student_data_1!$D1063,1)="F","Female","Male")</f>
        <v>Male</v>
      </c>
      <c r="E1063" s="4" t="str">
        <f>IF(online_course_student_data_1!$E1063="us","USA",IF(online_course_student_data_1!$E1063="IN","INDIA",UPPER(online_course_student_data_1!$E1063)))</f>
        <v>USA</v>
      </c>
      <c r="F1063" s="13">
        <f>IF(OR(ISBLANK(online_course_student_data_1!F1063),online_course_student_data_1!F1063=0),ROUND(AVERAGE(online_course_student_data_1!F$2:F$1201),0),online_course_student_data_1!F1063)</f>
        <v>16</v>
      </c>
      <c r="G1063" s="10">
        <v>45427</v>
      </c>
      <c r="H1063" s="5" t="str">
        <f>TRIM(online_course_student_data_1!H1063)</f>
        <v>Digital Marketing 101</v>
      </c>
      <c r="I1063" s="5" t="str">
        <f>PROPER(TRIM(online_course_student_data_1!I1063))</f>
        <v>Marketing</v>
      </c>
      <c r="J1063" s="22">
        <f>IF(online_course_student_data_1!J1063&gt;100%,online_course_student_data_1!J1063/100,online_course_student_data_1!J1063)</f>
        <v>0.1</v>
      </c>
      <c r="K1063" s="11">
        <f>IF(online_course_student_data_1!K1063&gt;2,online_course_student_data_1!K1063/60,online_course_student_data_1!K1063)</f>
        <v>1.5</v>
      </c>
      <c r="L1063" s="4" t="s">
        <v>32</v>
      </c>
      <c r="M1063" s="25">
        <f>IF(ISBLANK(online_course_student_data_1!M1063),AVERAGE(1,5),IF(online_course_student_data_1!M1063&gt;5,"5",online_course_student_data_1!M1063))</f>
        <v>5</v>
      </c>
      <c r="N1063" s="5">
        <f>LEN(online_course_student_data_1!N1063)-LEN(SUBSTITUTE(online_course_student_data_1!N1063,",",""))+1</f>
        <v>7</v>
      </c>
      <c r="O1063" s="5" t="str" cm="1">
        <f t="array" ref="O1063">_xlfn.IFS(OR(ISBLANK(online_course_student_data_1!F1063),online_course_student_data_1!F1063=0),"Unknown",AND(online_course_student_data_1!F1063&gt;=18,online_course_student_data_1!F1063&lt;=22),"Student",AND(online_course_student_data_1!F1063&gt;=23,online_course_student_data_1!F1063&lt;=30),"Early Career",AND(online_course_student_data_1!F1063&gt;=31,online_course_student_data_1!F1063&lt;=40),"Mid Career",online_course_student_data_1!F1063&gt;=41,"Senior")</f>
        <v>Unknown</v>
      </c>
      <c r="P1063" s="5" t="str" cm="1">
        <f t="array" ref="P1063">_xlfn.IFS(AND((J1063*100)+K1063&gt;0,(J1063*100)+K1063&lt;=5),"Low",AND((J1063*100)+K1063&gt;5,(J1063*100)+K1063&lt;=15),"Medium",(J1063*100)+K1063&gt;15,"High")</f>
        <v>Medium</v>
      </c>
      <c r="Q1063" s="24"/>
    </row>
    <row r="1064" spans="1:17" x14ac:dyDescent="0.25">
      <c r="A1064" s="4" t="s">
        <v>4477</v>
      </c>
      <c r="B1064" s="5" t="str">
        <f>TRIM(PROPER(online_course_student_data_1!$B1064))</f>
        <v>Michael Macias</v>
      </c>
      <c r="C1064" s="4" t="str">
        <f>TRIM(CLEAN(online_course_student_data_1!$C1064))</f>
        <v>jamie46@hotmail.com</v>
      </c>
      <c r="D1064" s="5" t="str">
        <f>IF(LEFT(online_course_student_data_1!$D1064,1)="F","Female","Male")</f>
        <v>Female</v>
      </c>
      <c r="E1064" s="4" t="str">
        <f>IF(online_course_student_data_1!$E1064="us","USA",IF(online_course_student_data_1!$E1064="IN","INDIA",UPPER(online_course_student_data_1!$E1064)))</f>
        <v>INDIA</v>
      </c>
      <c r="F1064" s="13">
        <f>IF(OR(ISBLANK(online_course_student_data_1!F1064),online_course_student_data_1!F1064=0),ROUND(AVERAGE(online_course_student_data_1!F$2:F$1201),0),online_course_student_data_1!F1064)</f>
        <v>16</v>
      </c>
      <c r="G1064" s="10">
        <v>45282</v>
      </c>
      <c r="H1064" s="5" t="str">
        <f>TRIM(online_course_student_data_1!H1064)</f>
        <v>JavaScript Bootcamp</v>
      </c>
      <c r="I1064" s="5" t="str">
        <f>PROPER(TRIM(online_course_student_data_1!I1064))</f>
        <v>Web Development</v>
      </c>
      <c r="J1064" s="22">
        <f>IF(online_course_student_data_1!J1064&gt;100%,online_course_student_data_1!J1064/100,online_course_student_data_1!J1064)</f>
        <v>0.81</v>
      </c>
      <c r="K1064" s="11">
        <f>IF(online_course_student_data_1!K1064&gt;2,online_course_student_data_1!K1064/60,online_course_student_data_1!K1064)</f>
        <v>2</v>
      </c>
      <c r="L1064" s="4" t="s">
        <v>39</v>
      </c>
      <c r="M1064" s="25">
        <f>IF(ISBLANK(online_course_student_data_1!M1064),AVERAGE(1,5),IF(online_course_student_data_1!M1064&gt;5,"5",online_course_student_data_1!M1064))</f>
        <v>1</v>
      </c>
      <c r="N1064" s="5">
        <f>LEN(online_course_student_data_1!N1064)-LEN(SUBSTITUTE(online_course_student_data_1!N1064,",",""))+1</f>
        <v>1</v>
      </c>
      <c r="O1064" s="5" t="str" cm="1">
        <f t="array" ref="O1064">_xlfn.IFS(OR(ISBLANK(online_course_student_data_1!F1064),online_course_student_data_1!F1064=0),"Unknown",AND(online_course_student_data_1!F1064&gt;=18,online_course_student_data_1!F1064&lt;=22),"Student",AND(online_course_student_data_1!F1064&gt;=23,online_course_student_data_1!F1064&lt;=30),"Early Career",AND(online_course_student_data_1!F1064&gt;=31,online_course_student_data_1!F1064&lt;=40),"Mid Career",online_course_student_data_1!F1064&gt;=41,"Senior")</f>
        <v>Unknown</v>
      </c>
      <c r="P1064" s="5" t="str" cm="1">
        <f t="array" ref="P1064">_xlfn.IFS(AND((J1064*100)+K1064&gt;0,(J1064*100)+K1064&lt;=5),"Low",AND((J1064*100)+K1064&gt;5,(J1064*100)+K1064&lt;=15),"Medium",(J1064*100)+K1064&gt;15,"High")</f>
        <v>High</v>
      </c>
      <c r="Q1064" s="24"/>
    </row>
    <row r="1065" spans="1:17" x14ac:dyDescent="0.25">
      <c r="A1065" s="4" t="s">
        <v>4481</v>
      </c>
      <c r="B1065" s="5" t="str">
        <f>TRIM(PROPER(online_course_student_data_1!$B1065))</f>
        <v>Steven Montoya</v>
      </c>
      <c r="C1065" s="4" t="str">
        <f>TRIM(CLEAN(online_course_student_data_1!$C1065))</f>
        <v>carol60@hotmail.com</v>
      </c>
      <c r="D1065" s="5" t="str">
        <f>IF(LEFT(online_course_student_data_1!$D1065,1)="F","Female","Male")</f>
        <v>Female</v>
      </c>
      <c r="E1065" s="4" t="str">
        <f>IF(online_course_student_data_1!$E1065="us","USA",IF(online_course_student_data_1!$E1065="IN","INDIA",UPPER(online_course_student_data_1!$E1065)))</f>
        <v>INDIA</v>
      </c>
      <c r="F1065" s="13">
        <f>IF(OR(ISBLANK(online_course_student_data_1!F1065),online_course_student_data_1!F1065=0),ROUND(AVERAGE(online_course_student_data_1!F$2:F$1201),0),online_course_student_data_1!F1065)</f>
        <v>16</v>
      </c>
      <c r="G1065" s="10">
        <v>44673</v>
      </c>
      <c r="H1065" s="5" t="str">
        <f>TRIM(online_course_student_data_1!H1065)</f>
        <v>Finance 101</v>
      </c>
      <c r="I1065" s="5" t="str">
        <f>PROPER(TRIM(online_course_student_data_1!I1065))</f>
        <v>Business</v>
      </c>
      <c r="J1065" s="22">
        <f>IF(online_course_student_data_1!J1065&gt;100%,online_course_student_data_1!J1065/100,online_course_student_data_1!J1065)</f>
        <v>0.76</v>
      </c>
      <c r="K1065" s="11">
        <f>IF(online_course_student_data_1!K1065&gt;2,online_course_student_data_1!K1065/60,online_course_student_data_1!K1065)</f>
        <v>1</v>
      </c>
      <c r="L1065" s="4" t="s">
        <v>39</v>
      </c>
      <c r="M1065" s="25">
        <f>IF(ISBLANK(online_course_student_data_1!M1065),AVERAGE(1,5),IF(online_course_student_data_1!M1065&gt;5,"5",online_course_student_data_1!M1065))</f>
        <v>5</v>
      </c>
      <c r="N1065" s="5">
        <f>LEN(online_course_student_data_1!N1065)-LEN(SUBSTITUTE(online_course_student_data_1!N1065,",",""))+1</f>
        <v>4</v>
      </c>
      <c r="O1065" s="5" t="str" cm="1">
        <f t="array" ref="O1065">_xlfn.IFS(OR(ISBLANK(online_course_student_data_1!F1065),online_course_student_data_1!F1065=0),"Unknown",AND(online_course_student_data_1!F1065&gt;=18,online_course_student_data_1!F1065&lt;=22),"Student",AND(online_course_student_data_1!F1065&gt;=23,online_course_student_data_1!F1065&lt;=30),"Early Career",AND(online_course_student_data_1!F1065&gt;=31,online_course_student_data_1!F1065&lt;=40),"Mid Career",online_course_student_data_1!F1065&gt;=41,"Senior")</f>
        <v>Unknown</v>
      </c>
      <c r="P1065" s="5" t="str" cm="1">
        <f t="array" ref="P1065">_xlfn.IFS(AND((J1065*100)+K1065&gt;0,(J1065*100)+K1065&lt;=5),"Low",AND((J1065*100)+K1065&gt;5,(J1065*100)+K1065&lt;=15),"Medium",(J1065*100)+K1065&gt;15,"High")</f>
        <v>High</v>
      </c>
      <c r="Q1065" s="24"/>
    </row>
    <row r="1066" spans="1:17" x14ac:dyDescent="0.25">
      <c r="A1066" s="4" t="s">
        <v>4486</v>
      </c>
      <c r="B1066" s="5" t="str">
        <f>TRIM(PROPER(online_course_student_data_1!$B1066))</f>
        <v>Brian Moore</v>
      </c>
      <c r="C1066" s="4" t="str">
        <f>TRIM(CLEAN(online_course_student_data_1!$C1066))</f>
        <v>whitemark@hotmail.com</v>
      </c>
      <c r="D1066" s="5" t="str">
        <f>IF(LEFT(online_course_student_data_1!$D1066,1)="F","Female","Male")</f>
        <v>Male</v>
      </c>
      <c r="E1066" s="4" t="str">
        <f>IF(online_course_student_data_1!$E1066="us","USA",IF(online_course_student_data_1!$E1066="IN","INDIA",UPPER(online_course_student_data_1!$E1066)))</f>
        <v>USA</v>
      </c>
      <c r="F1066" s="13">
        <f>IF(OR(ISBLANK(online_course_student_data_1!F1066),online_course_student_data_1!F1066=0),ROUND(AVERAGE(online_course_student_data_1!F$2:F$1201),0),online_course_student_data_1!F1066)</f>
        <v>16</v>
      </c>
      <c r="G1066" s="10">
        <v>45385</v>
      </c>
      <c r="H1066" s="5" t="str">
        <f>TRIM(online_course_student_data_1!H1066)</f>
        <v>Adobe Illustrator Mastery</v>
      </c>
      <c r="I1066" s="5" t="str">
        <f>PROPER(TRIM(online_course_student_data_1!I1066))</f>
        <v>Design</v>
      </c>
      <c r="J1066" s="22">
        <f>IF(online_course_student_data_1!J1066&gt;100%,online_course_student_data_1!J1066/100,online_course_student_data_1!J1066)</f>
        <v>0.18</v>
      </c>
      <c r="K1066" s="11">
        <f>IF(online_course_student_data_1!K1066&gt;2,online_course_student_data_1!K1066/60,online_course_student_data_1!K1066)</f>
        <v>2</v>
      </c>
      <c r="L1066" s="4" t="s">
        <v>39</v>
      </c>
      <c r="M1066" s="25">
        <f>IF(ISBLANK(online_course_student_data_1!M1066),AVERAGE(1,5),IF(online_course_student_data_1!M1066&gt;5,"5",online_course_student_data_1!M1066))</f>
        <v>3</v>
      </c>
      <c r="N1066" s="5">
        <f>LEN(online_course_student_data_1!N1066)-LEN(SUBSTITUTE(online_course_student_data_1!N1066,",",""))+1</f>
        <v>1</v>
      </c>
      <c r="O1066" s="5" t="str" cm="1">
        <f t="array" ref="O1066">_xlfn.IFS(OR(ISBLANK(online_course_student_data_1!F1066),online_course_student_data_1!F1066=0),"Unknown",AND(online_course_student_data_1!F1066&gt;=18,online_course_student_data_1!F1066&lt;=22),"Student",AND(online_course_student_data_1!F1066&gt;=23,online_course_student_data_1!F1066&lt;=30),"Early Career",AND(online_course_student_data_1!F1066&gt;=31,online_course_student_data_1!F1066&lt;=40),"Mid Career",online_course_student_data_1!F1066&gt;=41,"Senior")</f>
        <v>Unknown</v>
      </c>
      <c r="P1066" s="5" t="str" cm="1">
        <f t="array" ref="P1066">_xlfn.IFS(AND((J1066*100)+K1066&gt;0,(J1066*100)+K1066&lt;=5),"Low",AND((J1066*100)+K1066&gt;5,(J1066*100)+K1066&lt;=15),"Medium",(J1066*100)+K1066&gt;15,"High")</f>
        <v>High</v>
      </c>
      <c r="Q1066" s="24"/>
    </row>
    <row r="1067" spans="1:17" x14ac:dyDescent="0.25">
      <c r="A1067" s="4" t="s">
        <v>4489</v>
      </c>
      <c r="B1067" s="5" t="str">
        <f>TRIM(PROPER(online_course_student_data_1!$B1067))</f>
        <v>Dominique Mitchell</v>
      </c>
      <c r="C1067" s="4" t="str">
        <f>TRIM(CLEAN(online_course_student_data_1!$C1067))</f>
        <v>juarezralph@gmail.com</v>
      </c>
      <c r="D1067" s="5" t="str">
        <f>IF(LEFT(online_course_student_data_1!$D1067,1)="F","Female","Male")</f>
        <v>Female</v>
      </c>
      <c r="E1067" s="4" t="str">
        <f>IF(online_course_student_data_1!$E1067="us","USA",IF(online_course_student_data_1!$E1067="IN","INDIA",UPPER(online_course_student_data_1!$E1067)))</f>
        <v>CANADA</v>
      </c>
      <c r="F1067" s="13">
        <f>IF(OR(ISBLANK(online_course_student_data_1!F1067),online_course_student_data_1!F1067=0),ROUND(AVERAGE(online_course_student_data_1!F$2:F$1201),0),online_course_student_data_1!F1067)</f>
        <v>16</v>
      </c>
      <c r="G1067" s="10">
        <v>45204</v>
      </c>
      <c r="H1067" s="5" t="str">
        <f>TRIM(online_course_student_data_1!H1067)</f>
        <v>Adobe Illustrator Mastery</v>
      </c>
      <c r="I1067" s="5" t="str">
        <f>PROPER(TRIM(online_course_student_data_1!I1067))</f>
        <v>Design</v>
      </c>
      <c r="J1067" s="22">
        <f>IF(online_course_student_data_1!J1067&gt;100%,online_course_student_data_1!J1067/100,online_course_student_data_1!J1067)</f>
        <v>0.56000000000000005</v>
      </c>
      <c r="K1067" s="11">
        <f>IF(online_course_student_data_1!K1067&gt;2,online_course_student_data_1!K1067/60,online_course_student_data_1!K1067)</f>
        <v>0.75</v>
      </c>
      <c r="L1067" s="4" t="s">
        <v>32</v>
      </c>
      <c r="M1067" s="25" t="str">
        <f>IF(ISBLANK(online_course_student_data_1!M1067),AVERAGE(1,5),IF(online_course_student_data_1!M1067&gt;5,"5",online_course_student_data_1!M1067))</f>
        <v>5</v>
      </c>
      <c r="N1067" s="5">
        <f>LEN(online_course_student_data_1!N1067)-LEN(SUBSTITUTE(online_course_student_data_1!N1067,",",""))+1</f>
        <v>7</v>
      </c>
      <c r="O1067" s="5" t="str" cm="1">
        <f t="array" ref="O1067">_xlfn.IFS(OR(ISBLANK(online_course_student_data_1!F1067),online_course_student_data_1!F1067=0),"Unknown",AND(online_course_student_data_1!F1067&gt;=18,online_course_student_data_1!F1067&lt;=22),"Student",AND(online_course_student_data_1!F1067&gt;=23,online_course_student_data_1!F1067&lt;=30),"Early Career",AND(online_course_student_data_1!F1067&gt;=31,online_course_student_data_1!F1067&lt;=40),"Mid Career",online_course_student_data_1!F1067&gt;=41,"Senior")</f>
        <v>Unknown</v>
      </c>
      <c r="P1067" s="5" t="str" cm="1">
        <f t="array" ref="P1067">_xlfn.IFS(AND((J1067*100)+K1067&gt;0,(J1067*100)+K1067&lt;=5),"Low",AND((J1067*100)+K1067&gt;5,(J1067*100)+K1067&lt;=15),"Medium",(J1067*100)+K1067&gt;15,"High")</f>
        <v>High</v>
      </c>
      <c r="Q1067" s="24"/>
    </row>
    <row r="1068" spans="1:17" x14ac:dyDescent="0.25">
      <c r="A1068" s="4" t="s">
        <v>4493</v>
      </c>
      <c r="B1068" s="5" t="str">
        <f>TRIM(PROPER(online_course_student_data_1!$B1068))</f>
        <v>Zachary Harrison</v>
      </c>
      <c r="C1068" s="4" t="str">
        <f>TRIM(CLEAN(online_course_student_data_1!$C1068))</f>
        <v>perezmarissa@miller.com</v>
      </c>
      <c r="D1068" s="5" t="str">
        <f>IF(LEFT(online_course_student_data_1!$D1068,1)="F","Female","Male")</f>
        <v>Female</v>
      </c>
      <c r="E1068" s="4" t="str">
        <f>IF(online_course_student_data_1!$E1068="us","USA",IF(online_course_student_data_1!$E1068="IN","INDIA",UPPER(online_course_student_data_1!$E1068)))</f>
        <v>UK</v>
      </c>
      <c r="F1068" s="13">
        <f>IF(OR(ISBLANK(online_course_student_data_1!F1068),online_course_student_data_1!F1068=0),ROUND(AVERAGE(online_course_student_data_1!F$2:F$1201),0),online_course_student_data_1!F1068)</f>
        <v>16</v>
      </c>
      <c r="G1068" s="10">
        <v>44792</v>
      </c>
      <c r="H1068" s="5" t="str">
        <f>TRIM(online_course_student_data_1!H1068)</f>
        <v>React for Beginners</v>
      </c>
      <c r="I1068" s="5" t="str">
        <f>PROPER(TRIM(online_course_student_data_1!I1068))</f>
        <v>Web Development</v>
      </c>
      <c r="J1068" s="22">
        <f>IF(online_course_student_data_1!J1068&gt;100%,online_course_student_data_1!J1068/100,online_course_student_data_1!J1068)</f>
        <v>0.15</v>
      </c>
      <c r="K1068" s="11">
        <f>IF(online_course_student_data_1!K1068&gt;2,online_course_student_data_1!K1068/60,online_course_student_data_1!K1068)</f>
        <v>2</v>
      </c>
      <c r="L1068" s="4" t="s">
        <v>32</v>
      </c>
      <c r="M1068" s="25">
        <f>IF(ISBLANK(online_course_student_data_1!M1068),AVERAGE(1,5),IF(online_course_student_data_1!M1068&gt;5,"5",online_course_student_data_1!M1068))</f>
        <v>1</v>
      </c>
      <c r="N1068" s="5">
        <f>LEN(online_course_student_data_1!N1068)-LEN(SUBSTITUTE(online_course_student_data_1!N1068,",",""))+1</f>
        <v>3</v>
      </c>
      <c r="O1068" s="5" t="str" cm="1">
        <f t="array" ref="O1068">_xlfn.IFS(OR(ISBLANK(online_course_student_data_1!F1068),online_course_student_data_1!F1068=0),"Unknown",AND(online_course_student_data_1!F1068&gt;=18,online_course_student_data_1!F1068&lt;=22),"Student",AND(online_course_student_data_1!F1068&gt;=23,online_course_student_data_1!F1068&lt;=30),"Early Career",AND(online_course_student_data_1!F1068&gt;=31,online_course_student_data_1!F1068&lt;=40),"Mid Career",online_course_student_data_1!F1068&gt;=41,"Senior")</f>
        <v>Unknown</v>
      </c>
      <c r="P1068" s="5" t="str" cm="1">
        <f t="array" ref="P1068">_xlfn.IFS(AND((J1068*100)+K1068&gt;0,(J1068*100)+K1068&lt;=5),"Low",AND((J1068*100)+K1068&gt;5,(J1068*100)+K1068&lt;=15),"Medium",(J1068*100)+K1068&gt;15,"High")</f>
        <v>High</v>
      </c>
      <c r="Q1068" s="24"/>
    </row>
    <row r="1069" spans="1:17" x14ac:dyDescent="0.25">
      <c r="A1069" s="4" t="s">
        <v>4498</v>
      </c>
      <c r="B1069" s="5" t="str">
        <f>TRIM(PROPER(online_course_student_data_1!$B1069))</f>
        <v>Jessica Hammond</v>
      </c>
      <c r="C1069" s="4" t="str">
        <f>TRIM(CLEAN(online_course_student_data_1!$C1069))</f>
        <v>jennywilliams@fry.com</v>
      </c>
      <c r="D1069" s="5" t="str">
        <f>IF(LEFT(online_course_student_data_1!$D1069,1)="F","Female","Male")</f>
        <v>Female</v>
      </c>
      <c r="E1069" s="4" t="str">
        <f>IF(online_course_student_data_1!$E1069="us","USA",IF(online_course_student_data_1!$E1069="IN","INDIA",UPPER(online_course_student_data_1!$E1069)))</f>
        <v>INDIA</v>
      </c>
      <c r="F1069" s="13">
        <f>IF(OR(ISBLANK(online_course_student_data_1!F1069),online_course_student_data_1!F1069=0),ROUND(AVERAGE(online_course_student_data_1!F$2:F$1201),0),online_course_student_data_1!F1069)</f>
        <v>34</v>
      </c>
      <c r="G1069" s="10">
        <v>45033</v>
      </c>
      <c r="H1069" s="5" t="str">
        <f>TRIM(online_course_student_data_1!H1069)</f>
        <v>Adobe Illustrator Mastery</v>
      </c>
      <c r="I1069" s="5" t="str">
        <f>PROPER(TRIM(online_course_student_data_1!I1069))</f>
        <v>Design</v>
      </c>
      <c r="J1069" s="22">
        <f>IF(online_course_student_data_1!J1069&gt;100%,online_course_student_data_1!J1069/100,online_course_student_data_1!J1069)</f>
        <v>0.78</v>
      </c>
      <c r="K1069" s="11">
        <f>IF(online_course_student_data_1!K1069&gt;2,online_course_student_data_1!K1069/60,online_course_student_data_1!K1069)</f>
        <v>2</v>
      </c>
      <c r="L1069" s="4" t="s">
        <v>39</v>
      </c>
      <c r="M1069" s="25" t="str">
        <f>IF(ISBLANK(online_course_student_data_1!M1069),AVERAGE(1,5),IF(online_course_student_data_1!M1069&gt;5,"5",online_course_student_data_1!M1069))</f>
        <v>5</v>
      </c>
      <c r="N1069" s="5">
        <f>LEN(online_course_student_data_1!N1069)-LEN(SUBSTITUTE(online_course_student_data_1!N1069,",",""))+1</f>
        <v>6</v>
      </c>
      <c r="O1069" s="5" t="str" cm="1">
        <f t="array" ref="O1069">_xlfn.IFS(OR(ISBLANK(online_course_student_data_1!F1069),online_course_student_data_1!F1069=0),"Unknown",AND(online_course_student_data_1!F1069&gt;=18,online_course_student_data_1!F1069&lt;=22),"Student",AND(online_course_student_data_1!F1069&gt;=23,online_course_student_data_1!F1069&lt;=30),"Early Career",AND(online_course_student_data_1!F1069&gt;=31,online_course_student_data_1!F1069&lt;=40),"Mid Career",online_course_student_data_1!F1069&gt;=41,"Senior")</f>
        <v>Mid Career</v>
      </c>
      <c r="P1069" s="5" t="str" cm="1">
        <f t="array" ref="P1069">_xlfn.IFS(AND((J1069*100)+K1069&gt;0,(J1069*100)+K1069&lt;=5),"Low",AND((J1069*100)+K1069&gt;5,(J1069*100)+K1069&lt;=15),"Medium",(J1069*100)+K1069&gt;15,"High")</f>
        <v>High</v>
      </c>
      <c r="Q1069" s="24"/>
    </row>
    <row r="1070" spans="1:17" x14ac:dyDescent="0.25">
      <c r="A1070" s="4" t="s">
        <v>4502</v>
      </c>
      <c r="B1070" s="5" t="str">
        <f>TRIM(PROPER(online_course_student_data_1!$B1070))</f>
        <v>Jeanne Hernandez</v>
      </c>
      <c r="C1070" s="4" t="str">
        <f>TRIM(CLEAN(online_course_student_data_1!$C1070))</f>
        <v>perezcourtney@yahoo.com</v>
      </c>
      <c r="D1070" s="5" t="str">
        <f>IF(LEFT(online_course_student_data_1!$D1070,1)="F","Female","Male")</f>
        <v>Female</v>
      </c>
      <c r="E1070" s="4" t="str">
        <f>IF(online_course_student_data_1!$E1070="us","USA",IF(online_course_student_data_1!$E1070="IN","INDIA",UPPER(online_course_student_data_1!$E1070)))</f>
        <v>INDIA</v>
      </c>
      <c r="F1070" s="13">
        <f>IF(OR(ISBLANK(online_course_student_data_1!F1070),online_course_student_data_1!F1070=0),ROUND(AVERAGE(online_course_student_data_1!F$2:F$1201),0),online_course_student_data_1!F1070)</f>
        <v>16</v>
      </c>
      <c r="G1070" s="10">
        <v>45017</v>
      </c>
      <c r="H1070" s="5" t="str">
        <f>TRIM(online_course_student_data_1!H1070)</f>
        <v>JavaScript Bootcamp</v>
      </c>
      <c r="I1070" s="5" t="str">
        <f>PROPER(TRIM(online_course_student_data_1!I1070))</f>
        <v>Web Development</v>
      </c>
      <c r="J1070" s="22">
        <f>IF(online_course_student_data_1!J1070&gt;100%,online_course_student_data_1!J1070/100,online_course_student_data_1!J1070)</f>
        <v>0.13</v>
      </c>
      <c r="K1070" s="11">
        <f>IF(online_course_student_data_1!K1070&gt;2,online_course_student_data_1!K1070/60,online_course_student_data_1!K1070)</f>
        <v>1.5</v>
      </c>
      <c r="L1070" s="4" t="s">
        <v>32</v>
      </c>
      <c r="M1070" s="25">
        <f>IF(ISBLANK(online_course_student_data_1!M1070),AVERAGE(1,5),IF(online_course_student_data_1!M1070&gt;5,"5",online_course_student_data_1!M1070))</f>
        <v>5</v>
      </c>
      <c r="N1070" s="5">
        <f>LEN(online_course_student_data_1!N1070)-LEN(SUBSTITUTE(online_course_student_data_1!N1070,",",""))+1</f>
        <v>2</v>
      </c>
      <c r="O1070" s="5" t="str" cm="1">
        <f t="array" ref="O1070">_xlfn.IFS(OR(ISBLANK(online_course_student_data_1!F1070),online_course_student_data_1!F1070=0),"Unknown",AND(online_course_student_data_1!F1070&gt;=18,online_course_student_data_1!F1070&lt;=22),"Student",AND(online_course_student_data_1!F1070&gt;=23,online_course_student_data_1!F1070&lt;=30),"Early Career",AND(online_course_student_data_1!F1070&gt;=31,online_course_student_data_1!F1070&lt;=40),"Mid Career",online_course_student_data_1!F1070&gt;=41,"Senior")</f>
        <v>Unknown</v>
      </c>
      <c r="P1070" s="5" t="str" cm="1">
        <f t="array" ref="P1070">_xlfn.IFS(AND((J1070*100)+K1070&gt;0,(J1070*100)+K1070&lt;=5),"Low",AND((J1070*100)+K1070&gt;5,(J1070*100)+K1070&lt;=15),"Medium",(J1070*100)+K1070&gt;15,"High")</f>
        <v>Medium</v>
      </c>
      <c r="Q1070" s="24"/>
    </row>
    <row r="1071" spans="1:17" x14ac:dyDescent="0.25">
      <c r="A1071" s="4" t="s">
        <v>4506</v>
      </c>
      <c r="B1071" s="5" t="str">
        <f>TRIM(PROPER(online_course_student_data_1!$B1071))</f>
        <v>Ryan Guzman</v>
      </c>
      <c r="C1071" s="4" t="str">
        <f>TRIM(CLEAN(online_course_student_data_1!$C1071))</f>
        <v>douglasbrandt@gmail.com</v>
      </c>
      <c r="D1071" s="5" t="str">
        <f>IF(LEFT(online_course_student_data_1!$D1071,1)="F","Female","Male")</f>
        <v>Female</v>
      </c>
      <c r="E1071" s="4" t="str">
        <f>IF(online_course_student_data_1!$E1071="us","USA",IF(online_course_student_data_1!$E1071="IN","INDIA",UPPER(online_course_student_data_1!$E1071)))</f>
        <v>GERMANY</v>
      </c>
      <c r="F1071" s="13">
        <f>IF(OR(ISBLANK(online_course_student_data_1!F1071),online_course_student_data_1!F1071=0),ROUND(AVERAGE(online_course_student_data_1!F$2:F$1201),0),online_course_student_data_1!F1071)</f>
        <v>32</v>
      </c>
      <c r="G1071" s="10">
        <v>45680</v>
      </c>
      <c r="H1071" s="5" t="str">
        <f>TRIM(online_course_student_data_1!H1071)</f>
        <v>Machine Learning A-Z</v>
      </c>
      <c r="I1071" s="5" t="str">
        <f>PROPER(TRIM(online_course_student_data_1!I1071))</f>
        <v>Data Science</v>
      </c>
      <c r="J1071" s="22">
        <f>IF(online_course_student_data_1!J1071&gt;100%,online_course_student_data_1!J1071/100,online_course_student_data_1!J1071)</f>
        <v>0.53</v>
      </c>
      <c r="K1071" s="11">
        <f>IF(online_course_student_data_1!K1071&gt;2,online_course_student_data_1!K1071/60,online_course_student_data_1!K1071)</f>
        <v>0.75</v>
      </c>
      <c r="L1071" s="4" t="s">
        <v>32</v>
      </c>
      <c r="M1071" s="25">
        <f>IF(ISBLANK(online_course_student_data_1!M1071),AVERAGE(1,5),IF(online_course_student_data_1!M1071&gt;5,"5",online_course_student_data_1!M1071))</f>
        <v>3</v>
      </c>
      <c r="N1071" s="5">
        <f>LEN(online_course_student_data_1!N1071)-LEN(SUBSTITUTE(online_course_student_data_1!N1071,",",""))+1</f>
        <v>7</v>
      </c>
      <c r="O1071" s="5" t="str" cm="1">
        <f t="array" ref="O1071">_xlfn.IFS(OR(ISBLANK(online_course_student_data_1!F1071),online_course_student_data_1!F1071=0),"Unknown",AND(online_course_student_data_1!F1071&gt;=18,online_course_student_data_1!F1071&lt;=22),"Student",AND(online_course_student_data_1!F1071&gt;=23,online_course_student_data_1!F1071&lt;=30),"Early Career",AND(online_course_student_data_1!F1071&gt;=31,online_course_student_data_1!F1071&lt;=40),"Mid Career",online_course_student_data_1!F1071&gt;=41,"Senior")</f>
        <v>Mid Career</v>
      </c>
      <c r="P1071" s="5" t="str" cm="1">
        <f t="array" ref="P1071">_xlfn.IFS(AND((J1071*100)+K1071&gt;0,(J1071*100)+K1071&lt;=5),"Low",AND((J1071*100)+K1071&gt;5,(J1071*100)+K1071&lt;=15),"Medium",(J1071*100)+K1071&gt;15,"High")</f>
        <v>High</v>
      </c>
      <c r="Q1071" s="24"/>
    </row>
    <row r="1072" spans="1:17" x14ac:dyDescent="0.25">
      <c r="A1072" s="4" t="s">
        <v>4510</v>
      </c>
      <c r="B1072" s="5" t="str">
        <f>TRIM(PROPER(online_course_student_data_1!$B1072))</f>
        <v>Lisa Jackson</v>
      </c>
      <c r="C1072" s="4" t="str">
        <f>TRIM(CLEAN(online_course_student_data_1!$C1072))</f>
        <v>benjamin13@gmail.com</v>
      </c>
      <c r="D1072" s="5" t="str">
        <f>IF(LEFT(online_course_student_data_1!$D1072,1)="F","Female","Male")</f>
        <v>Female</v>
      </c>
      <c r="E1072" s="4" t="str">
        <f>IF(online_course_student_data_1!$E1072="us","USA",IF(online_course_student_data_1!$E1072="IN","INDIA",UPPER(online_course_student_data_1!$E1072)))</f>
        <v>INDIA</v>
      </c>
      <c r="F1072" s="13">
        <f>IF(OR(ISBLANK(online_course_student_data_1!F1072),online_course_student_data_1!F1072=0),ROUND(AVERAGE(online_course_student_data_1!F$2:F$1201),0),online_course_student_data_1!F1072)</f>
        <v>19</v>
      </c>
      <c r="G1072" s="10">
        <v>44831</v>
      </c>
      <c r="H1072" s="5" t="str">
        <f>TRIM(online_course_student_data_1!H1072)</f>
        <v>HTML &amp; CSS Basics</v>
      </c>
      <c r="I1072" s="5" t="str">
        <f>PROPER(TRIM(online_course_student_data_1!I1072))</f>
        <v>Web Development</v>
      </c>
      <c r="J1072" s="22">
        <f>IF(online_course_student_data_1!J1072&gt;100%,online_course_student_data_1!J1072/100,online_course_student_data_1!J1072)</f>
        <v>0.03</v>
      </c>
      <c r="K1072" s="11">
        <f>IF(online_course_student_data_1!K1072&gt;2,online_course_student_data_1!K1072/60,online_course_student_data_1!K1072)</f>
        <v>1</v>
      </c>
      <c r="L1072" s="4" t="s">
        <v>39</v>
      </c>
      <c r="M1072" s="25">
        <f>IF(ISBLANK(online_course_student_data_1!M1072),AVERAGE(1,5),IF(online_course_student_data_1!M1072&gt;5,"5",online_course_student_data_1!M1072))</f>
        <v>1</v>
      </c>
      <c r="N1072" s="5">
        <f>LEN(online_course_student_data_1!N1072)-LEN(SUBSTITUTE(online_course_student_data_1!N1072,",",""))+1</f>
        <v>1</v>
      </c>
      <c r="O1072" s="5" t="str" cm="1">
        <f t="array" ref="O1072">_xlfn.IFS(OR(ISBLANK(online_course_student_data_1!F1072),online_course_student_data_1!F1072=0),"Unknown",AND(online_course_student_data_1!F1072&gt;=18,online_course_student_data_1!F1072&lt;=22),"Student",AND(online_course_student_data_1!F1072&gt;=23,online_course_student_data_1!F1072&lt;=30),"Early Career",AND(online_course_student_data_1!F1072&gt;=31,online_course_student_data_1!F1072&lt;=40),"Mid Career",online_course_student_data_1!F1072&gt;=41,"Senior")</f>
        <v>Student</v>
      </c>
      <c r="P1072" s="5" t="str" cm="1">
        <f t="array" ref="P1072">_xlfn.IFS(AND((J1072*100)+K1072&gt;0,(J1072*100)+K1072&lt;=5),"Low",AND((J1072*100)+K1072&gt;5,(J1072*100)+K1072&lt;=15),"Medium",(J1072*100)+K1072&gt;15,"High")</f>
        <v>Low</v>
      </c>
      <c r="Q1072" s="24"/>
    </row>
    <row r="1073" spans="1:17" x14ac:dyDescent="0.25">
      <c r="A1073" s="4" t="s">
        <v>4513</v>
      </c>
      <c r="B1073" s="5" t="str">
        <f>TRIM(PROPER(online_course_student_data_1!$B1073))</f>
        <v>Keith Vincent</v>
      </c>
      <c r="C1073" s="4" t="str">
        <f>TRIM(CLEAN(online_course_student_data_1!$C1073))</f>
        <v>smithmadison@pineda-newman.com</v>
      </c>
      <c r="D1073" s="5" t="str">
        <f>IF(LEFT(online_course_student_data_1!$D1073,1)="F","Female","Male")</f>
        <v>Male</v>
      </c>
      <c r="E1073" s="4" t="str">
        <f>IF(online_course_student_data_1!$E1073="us","USA",IF(online_course_student_data_1!$E1073="IN","INDIA",UPPER(online_course_student_data_1!$E1073)))</f>
        <v>UK</v>
      </c>
      <c r="F1073" s="13">
        <f>IF(OR(ISBLANK(online_course_student_data_1!F1073),online_course_student_data_1!F1073=0),ROUND(AVERAGE(online_course_student_data_1!F$2:F$1201),0),online_course_student_data_1!F1073)</f>
        <v>16</v>
      </c>
      <c r="G1073" s="10">
        <v>45250</v>
      </c>
      <c r="H1073" s="5" t="str">
        <f>TRIM(online_course_student_data_1!H1073)</f>
        <v>React for Beginners</v>
      </c>
      <c r="I1073" s="5" t="str">
        <f>PROPER(TRIM(online_course_student_data_1!I1073))</f>
        <v>Web Development</v>
      </c>
      <c r="J1073" s="22">
        <f>IF(online_course_student_data_1!J1073&gt;100%,online_course_student_data_1!J1073/100,online_course_student_data_1!J1073)</f>
        <v>0.81</v>
      </c>
      <c r="K1073" s="11">
        <f>IF(online_course_student_data_1!K1073&gt;2,online_course_student_data_1!K1073/60,online_course_student_data_1!K1073)</f>
        <v>2</v>
      </c>
      <c r="L1073" s="4" t="s">
        <v>39</v>
      </c>
      <c r="M1073" s="25">
        <f>IF(ISBLANK(online_course_student_data_1!M1073),AVERAGE(1,5),IF(online_course_student_data_1!M1073&gt;5,"5",online_course_student_data_1!M1073))</f>
        <v>3</v>
      </c>
      <c r="N1073" s="5">
        <f>LEN(online_course_student_data_1!N1073)-LEN(SUBSTITUTE(online_course_student_data_1!N1073,",",""))+1</f>
        <v>6</v>
      </c>
      <c r="O1073" s="5" t="str" cm="1">
        <f t="array" ref="O1073">_xlfn.IFS(OR(ISBLANK(online_course_student_data_1!F1073),online_course_student_data_1!F1073=0),"Unknown",AND(online_course_student_data_1!F1073&gt;=18,online_course_student_data_1!F1073&lt;=22),"Student",AND(online_course_student_data_1!F1073&gt;=23,online_course_student_data_1!F1073&lt;=30),"Early Career",AND(online_course_student_data_1!F1073&gt;=31,online_course_student_data_1!F1073&lt;=40),"Mid Career",online_course_student_data_1!F1073&gt;=41,"Senior")</f>
        <v>Unknown</v>
      </c>
      <c r="P1073" s="5" t="str" cm="1">
        <f t="array" ref="P1073">_xlfn.IFS(AND((J1073*100)+K1073&gt;0,(J1073*100)+K1073&lt;=5),"Low",AND((J1073*100)+K1073&gt;5,(J1073*100)+K1073&lt;=15),"Medium",(J1073*100)+K1073&gt;15,"High")</f>
        <v>High</v>
      </c>
      <c r="Q1073" s="24"/>
    </row>
    <row r="1074" spans="1:17" x14ac:dyDescent="0.25">
      <c r="A1074" s="4" t="s">
        <v>4517</v>
      </c>
      <c r="B1074" s="5" t="str">
        <f>TRIM(PROPER(online_course_student_data_1!$B1074))</f>
        <v>Melanie Salazar</v>
      </c>
      <c r="C1074" s="4" t="str">
        <f>TRIM(CLEAN(online_course_student_data_1!$C1074))</f>
        <v>invalid-email</v>
      </c>
      <c r="D1074" s="5" t="str">
        <f>IF(LEFT(online_course_student_data_1!$D1074,1)="F","Female","Male")</f>
        <v>Female</v>
      </c>
      <c r="E1074" s="4" t="str">
        <f>IF(online_course_student_data_1!$E1074="us","USA",IF(online_course_student_data_1!$E1074="IN","INDIA",UPPER(online_course_student_data_1!$E1074)))</f>
        <v>INDIA</v>
      </c>
      <c r="F1074" s="13">
        <f>IF(OR(ISBLANK(online_course_student_data_1!F1074),online_course_student_data_1!F1074=0),ROUND(AVERAGE(online_course_student_data_1!F$2:F$1201),0),online_course_student_data_1!F1074)</f>
        <v>34</v>
      </c>
      <c r="G1074" s="10">
        <v>45841</v>
      </c>
      <c r="H1074" s="5" t="str">
        <f>TRIM(online_course_student_data_1!H1074)</f>
        <v>Digital Marketing 101</v>
      </c>
      <c r="I1074" s="5" t="str">
        <f>PROPER(TRIM(online_course_student_data_1!I1074))</f>
        <v>Marketing</v>
      </c>
      <c r="J1074" s="22">
        <f>IF(online_course_student_data_1!J1074&gt;100%,online_course_student_data_1!J1074/100,online_course_student_data_1!J1074)</f>
        <v>0.26</v>
      </c>
      <c r="K1074" s="11">
        <f>IF(online_course_student_data_1!K1074&gt;2,online_course_student_data_1!K1074/60,online_course_student_data_1!K1074)</f>
        <v>1.5</v>
      </c>
      <c r="L1074" s="4" t="s">
        <v>39</v>
      </c>
      <c r="M1074" s="25">
        <f>IF(ISBLANK(online_course_student_data_1!M1074),AVERAGE(1,5),IF(online_course_student_data_1!M1074&gt;5,"5",online_course_student_data_1!M1074))</f>
        <v>2</v>
      </c>
      <c r="N1074" s="5">
        <f>LEN(online_course_student_data_1!N1074)-LEN(SUBSTITUTE(online_course_student_data_1!N1074,",",""))+1</f>
        <v>1</v>
      </c>
      <c r="O1074" s="5" t="str" cm="1">
        <f t="array" ref="O1074">_xlfn.IFS(OR(ISBLANK(online_course_student_data_1!F1074),online_course_student_data_1!F1074=0),"Unknown",AND(online_course_student_data_1!F1074&gt;=18,online_course_student_data_1!F1074&lt;=22),"Student",AND(online_course_student_data_1!F1074&gt;=23,online_course_student_data_1!F1074&lt;=30),"Early Career",AND(online_course_student_data_1!F1074&gt;=31,online_course_student_data_1!F1074&lt;=40),"Mid Career",online_course_student_data_1!F1074&gt;=41,"Senior")</f>
        <v>Mid Career</v>
      </c>
      <c r="P1074" s="5" t="str" cm="1">
        <f t="array" ref="P1074">_xlfn.IFS(AND((J1074*100)+K1074&gt;0,(J1074*100)+K1074&lt;=5),"Low",AND((J1074*100)+K1074&gt;5,(J1074*100)+K1074&lt;=15),"Medium",(J1074*100)+K1074&gt;15,"High")</f>
        <v>High</v>
      </c>
      <c r="Q1074" s="24"/>
    </row>
    <row r="1075" spans="1:17" x14ac:dyDescent="0.25">
      <c r="A1075" s="4" t="s">
        <v>4519</v>
      </c>
      <c r="B1075" s="5" t="str">
        <f>TRIM(PROPER(online_course_student_data_1!$B1075))</f>
        <v>Steven Gibson</v>
      </c>
      <c r="C1075" s="4" t="str">
        <f>TRIM(CLEAN(online_course_student_data_1!$C1075))</f>
        <v>drewwalsh@gmail.com</v>
      </c>
      <c r="D1075" s="5" t="str">
        <f>IF(LEFT(online_course_student_data_1!$D1075,1)="F","Female","Male")</f>
        <v>Male</v>
      </c>
      <c r="E1075" s="4" t="str">
        <f>IF(online_course_student_data_1!$E1075="us","USA",IF(online_course_student_data_1!$E1075="IN","INDIA",UPPER(online_course_student_data_1!$E1075)))</f>
        <v>INDIA</v>
      </c>
      <c r="F1075" s="13">
        <f>IF(OR(ISBLANK(online_course_student_data_1!F1075),online_course_student_data_1!F1075=0),ROUND(AVERAGE(online_course_student_data_1!F$2:F$1201),0),online_course_student_data_1!F1075)</f>
        <v>16</v>
      </c>
      <c r="G1075" s="10">
        <v>45194</v>
      </c>
      <c r="H1075" s="5" t="str">
        <f>TRIM(online_course_student_data_1!H1075)</f>
        <v>Digital Marketing 101</v>
      </c>
      <c r="I1075" s="5" t="str">
        <f>PROPER(TRIM(online_course_student_data_1!I1075))</f>
        <v>Marketing</v>
      </c>
      <c r="J1075" s="22">
        <f>IF(online_course_student_data_1!J1075&gt;100%,online_course_student_data_1!J1075/100,online_course_student_data_1!J1075)</f>
        <v>0.65</v>
      </c>
      <c r="K1075" s="11">
        <f>IF(online_course_student_data_1!K1075&gt;2,online_course_student_data_1!K1075/60,online_course_student_data_1!K1075)</f>
        <v>2</v>
      </c>
      <c r="L1075" s="4" t="s">
        <v>39</v>
      </c>
      <c r="M1075" s="25">
        <f>IF(ISBLANK(online_course_student_data_1!M1075),AVERAGE(1,5),IF(online_course_student_data_1!M1075&gt;5,"5",online_course_student_data_1!M1075))</f>
        <v>4</v>
      </c>
      <c r="N1075" s="5">
        <f>LEN(online_course_student_data_1!N1075)-LEN(SUBSTITUTE(online_course_student_data_1!N1075,",",""))+1</f>
        <v>5</v>
      </c>
      <c r="O1075" s="5" t="str" cm="1">
        <f t="array" ref="O1075">_xlfn.IFS(OR(ISBLANK(online_course_student_data_1!F1075),online_course_student_data_1!F1075=0),"Unknown",AND(online_course_student_data_1!F1075&gt;=18,online_course_student_data_1!F1075&lt;=22),"Student",AND(online_course_student_data_1!F1075&gt;=23,online_course_student_data_1!F1075&lt;=30),"Early Career",AND(online_course_student_data_1!F1075&gt;=31,online_course_student_data_1!F1075&lt;=40),"Mid Career",online_course_student_data_1!F1075&gt;=41,"Senior")</f>
        <v>Unknown</v>
      </c>
      <c r="P1075" s="5" t="str" cm="1">
        <f t="array" ref="P1075">_xlfn.IFS(AND((J1075*100)+K1075&gt;0,(J1075*100)+K1075&lt;=5),"Low",AND((J1075*100)+K1075&gt;5,(J1075*100)+K1075&lt;=15),"Medium",(J1075*100)+K1075&gt;15,"High")</f>
        <v>High</v>
      </c>
      <c r="Q1075" s="24"/>
    </row>
    <row r="1076" spans="1:17" x14ac:dyDescent="0.25">
      <c r="A1076" s="4" t="s">
        <v>4523</v>
      </c>
      <c r="B1076" s="5" t="str">
        <f>TRIM(PROPER(online_course_student_data_1!$B1076))</f>
        <v>Alex Trujillo</v>
      </c>
      <c r="C1076" s="4" t="str">
        <f>TRIM(CLEAN(online_course_student_data_1!$C1076))</f>
        <v>stevensjennifer@christian.com</v>
      </c>
      <c r="D1076" s="5" t="str">
        <f>IF(LEFT(online_course_student_data_1!$D1076,1)="F","Female","Male")</f>
        <v>Female</v>
      </c>
      <c r="E1076" s="4" t="str">
        <f>IF(online_course_student_data_1!$E1076="us","USA",IF(online_course_student_data_1!$E1076="IN","INDIA",UPPER(online_course_student_data_1!$E1076)))</f>
        <v>UK</v>
      </c>
      <c r="F1076" s="13">
        <f>IF(OR(ISBLANK(online_course_student_data_1!F1076),online_course_student_data_1!F1076=0),ROUND(AVERAGE(online_course_student_data_1!F$2:F$1201),0),online_course_student_data_1!F1076)</f>
        <v>21</v>
      </c>
      <c r="G1076" s="10">
        <v>44938</v>
      </c>
      <c r="H1076" s="5" t="str">
        <f>TRIM(online_course_student_data_1!H1076)</f>
        <v>Data Visualization with R</v>
      </c>
      <c r="I1076" s="5" t="str">
        <f>PROPER(TRIM(online_course_student_data_1!I1076))</f>
        <v>Data Science</v>
      </c>
      <c r="J1076" s="22">
        <f>IF(online_course_student_data_1!J1076&gt;100%,online_course_student_data_1!J1076/100,online_course_student_data_1!J1076)</f>
        <v>0.77</v>
      </c>
      <c r="K1076" s="11">
        <f>IF(online_course_student_data_1!K1076&gt;2,online_course_student_data_1!K1076/60,online_course_student_data_1!K1076)</f>
        <v>2</v>
      </c>
      <c r="L1076" s="4" t="s">
        <v>32</v>
      </c>
      <c r="M1076" s="25">
        <f>IF(ISBLANK(online_course_student_data_1!M1076),AVERAGE(1,5),IF(online_course_student_data_1!M1076&gt;5,"5",online_course_student_data_1!M1076))</f>
        <v>3</v>
      </c>
      <c r="N1076" s="5">
        <f>LEN(online_course_student_data_1!N1076)-LEN(SUBSTITUTE(online_course_student_data_1!N1076,",",""))+1</f>
        <v>5</v>
      </c>
      <c r="O1076" s="5" t="str" cm="1">
        <f t="array" ref="O1076">_xlfn.IFS(OR(ISBLANK(online_course_student_data_1!F1076),online_course_student_data_1!F1076=0),"Unknown",AND(online_course_student_data_1!F1076&gt;=18,online_course_student_data_1!F1076&lt;=22),"Student",AND(online_course_student_data_1!F1076&gt;=23,online_course_student_data_1!F1076&lt;=30),"Early Career",AND(online_course_student_data_1!F1076&gt;=31,online_course_student_data_1!F1076&lt;=40),"Mid Career",online_course_student_data_1!F1076&gt;=41,"Senior")</f>
        <v>Student</v>
      </c>
      <c r="P1076" s="5" t="str" cm="1">
        <f t="array" ref="P1076">_xlfn.IFS(AND((J1076*100)+K1076&gt;0,(J1076*100)+K1076&lt;=5),"Low",AND((J1076*100)+K1076&gt;5,(J1076*100)+K1076&lt;=15),"Medium",(J1076*100)+K1076&gt;15,"High")</f>
        <v>High</v>
      </c>
      <c r="Q1076" s="24"/>
    </row>
    <row r="1077" spans="1:17" x14ac:dyDescent="0.25">
      <c r="A1077" s="4" t="s">
        <v>4527</v>
      </c>
      <c r="B1077" s="5" t="str">
        <f>TRIM(PROPER(online_course_student_data_1!$B1077))</f>
        <v>Nicholas Wallace</v>
      </c>
      <c r="C1077" s="4" t="str">
        <f>TRIM(CLEAN(online_course_student_data_1!$C1077))</f>
        <v>ucox@hotmail.com</v>
      </c>
      <c r="D1077" s="5" t="str">
        <f>IF(LEFT(online_course_student_data_1!$D1077,1)="F","Female","Male")</f>
        <v>Female</v>
      </c>
      <c r="E1077" s="4" t="str">
        <f>IF(online_course_student_data_1!$E1077="us","USA",IF(online_course_student_data_1!$E1077="IN","INDIA",UPPER(online_course_student_data_1!$E1077)))</f>
        <v>CANADA</v>
      </c>
      <c r="F1077" s="13">
        <f>IF(OR(ISBLANK(online_course_student_data_1!F1077),online_course_student_data_1!F1077=0),ROUND(AVERAGE(online_course_student_data_1!F$2:F$1201),0),online_course_student_data_1!F1077)</f>
        <v>16</v>
      </c>
      <c r="G1077" s="10">
        <v>44981</v>
      </c>
      <c r="H1077" s="5" t="str">
        <f>TRIM(online_course_student_data_1!H1077)</f>
        <v>HTML &amp; CSS Basics</v>
      </c>
      <c r="I1077" s="5" t="str">
        <f>PROPER(TRIM(online_course_student_data_1!I1077))</f>
        <v>Web Development</v>
      </c>
      <c r="J1077" s="22">
        <f>IF(online_course_student_data_1!J1077&gt;100%,online_course_student_data_1!J1077/100,online_course_student_data_1!J1077)</f>
        <v>0.75</v>
      </c>
      <c r="K1077" s="11">
        <f>IF(online_course_student_data_1!K1077&gt;2,online_course_student_data_1!K1077/60,online_course_student_data_1!K1077)</f>
        <v>1</v>
      </c>
      <c r="L1077" s="4" t="s">
        <v>32</v>
      </c>
      <c r="M1077" s="25" t="str">
        <f>IF(ISBLANK(online_course_student_data_1!M1077),AVERAGE(1,5),IF(online_course_student_data_1!M1077&gt;5,"5",online_course_student_data_1!M1077))</f>
        <v>5</v>
      </c>
      <c r="N1077" s="5">
        <f>LEN(online_course_student_data_1!N1077)-LEN(SUBSTITUTE(online_course_student_data_1!N1077,",",""))+1</f>
        <v>5</v>
      </c>
      <c r="O1077" s="5" t="str" cm="1">
        <f t="array" ref="O1077">_xlfn.IFS(OR(ISBLANK(online_course_student_data_1!F1077),online_course_student_data_1!F1077=0),"Unknown",AND(online_course_student_data_1!F1077&gt;=18,online_course_student_data_1!F1077&lt;=22),"Student",AND(online_course_student_data_1!F1077&gt;=23,online_course_student_data_1!F1077&lt;=30),"Early Career",AND(online_course_student_data_1!F1077&gt;=31,online_course_student_data_1!F1077&lt;=40),"Mid Career",online_course_student_data_1!F1077&gt;=41,"Senior")</f>
        <v>Unknown</v>
      </c>
      <c r="P1077" s="5" t="str" cm="1">
        <f t="array" ref="P1077">_xlfn.IFS(AND((J1077*100)+K1077&gt;0,(J1077*100)+K1077&lt;=5),"Low",AND((J1077*100)+K1077&gt;5,(J1077*100)+K1077&lt;=15),"Medium",(J1077*100)+K1077&gt;15,"High")</f>
        <v>High</v>
      </c>
      <c r="Q1077" s="24"/>
    </row>
    <row r="1078" spans="1:17" x14ac:dyDescent="0.25">
      <c r="A1078" s="4" t="s">
        <v>4530</v>
      </c>
      <c r="B1078" s="5" t="str">
        <f>TRIM(PROPER(online_course_student_data_1!$B1078))</f>
        <v>Micheal Carroll</v>
      </c>
      <c r="C1078" s="4" t="str">
        <f>TRIM(CLEAN(online_course_student_data_1!$C1078))</f>
        <v>wkelley@yahoo.com</v>
      </c>
      <c r="D1078" s="5" t="str">
        <f>IF(LEFT(online_course_student_data_1!$D1078,1)="F","Female","Male")</f>
        <v>Male</v>
      </c>
      <c r="E1078" s="4" t="str">
        <f>IF(online_course_student_data_1!$E1078="us","USA",IF(online_course_student_data_1!$E1078="IN","INDIA",UPPER(online_course_student_data_1!$E1078)))</f>
        <v>UK</v>
      </c>
      <c r="F1078" s="13">
        <f>IF(OR(ISBLANK(online_course_student_data_1!F1078),online_course_student_data_1!F1078=0),ROUND(AVERAGE(online_course_student_data_1!F$2:F$1201),0),online_course_student_data_1!F1078)</f>
        <v>16</v>
      </c>
      <c r="G1078" s="10">
        <v>45277</v>
      </c>
      <c r="H1078" s="5" t="str">
        <f>TRIM(online_course_student_data_1!H1078)</f>
        <v>HTML &amp; CSS Basics</v>
      </c>
      <c r="I1078" s="5" t="str">
        <f>PROPER(TRIM(online_course_student_data_1!I1078))</f>
        <v>Web Development</v>
      </c>
      <c r="J1078" s="22">
        <f>IF(online_course_student_data_1!J1078&gt;100%,online_course_student_data_1!J1078/100,online_course_student_data_1!J1078)</f>
        <v>0.92</v>
      </c>
      <c r="K1078" s="11">
        <f>IF(online_course_student_data_1!K1078&gt;2,online_course_student_data_1!K1078/60,online_course_student_data_1!K1078)</f>
        <v>1.5</v>
      </c>
      <c r="L1078" s="4" t="s">
        <v>32</v>
      </c>
      <c r="M1078" s="25">
        <f>IF(ISBLANK(online_course_student_data_1!M1078),AVERAGE(1,5),IF(online_course_student_data_1!M1078&gt;5,"5",online_course_student_data_1!M1078))</f>
        <v>4</v>
      </c>
      <c r="N1078" s="5">
        <f>LEN(online_course_student_data_1!N1078)-LEN(SUBSTITUTE(online_course_student_data_1!N1078,",",""))+1</f>
        <v>6</v>
      </c>
      <c r="O1078" s="5" t="str" cm="1">
        <f t="array" ref="O1078">_xlfn.IFS(OR(ISBLANK(online_course_student_data_1!F1078),online_course_student_data_1!F1078=0),"Unknown",AND(online_course_student_data_1!F1078&gt;=18,online_course_student_data_1!F1078&lt;=22),"Student",AND(online_course_student_data_1!F1078&gt;=23,online_course_student_data_1!F1078&lt;=30),"Early Career",AND(online_course_student_data_1!F1078&gt;=31,online_course_student_data_1!F1078&lt;=40),"Mid Career",online_course_student_data_1!F1078&gt;=41,"Senior")</f>
        <v>Unknown</v>
      </c>
      <c r="P1078" s="5" t="str" cm="1">
        <f t="array" ref="P1078">_xlfn.IFS(AND((J1078*100)+K1078&gt;0,(J1078*100)+K1078&lt;=5),"Low",AND((J1078*100)+K1078&gt;5,(J1078*100)+K1078&lt;=15),"Medium",(J1078*100)+K1078&gt;15,"High")</f>
        <v>High</v>
      </c>
      <c r="Q1078" s="24"/>
    </row>
    <row r="1079" spans="1:17" x14ac:dyDescent="0.25">
      <c r="A1079" s="4" t="s">
        <v>4533</v>
      </c>
      <c r="B1079" s="5" t="str">
        <f>TRIM(PROPER(online_course_student_data_1!$B1079))</f>
        <v>Brian Pearson</v>
      </c>
      <c r="C1079" s="4" t="str">
        <f>TRIM(CLEAN(online_course_student_data_1!$C1079))</f>
        <v>nwilliams@yahoo.com</v>
      </c>
      <c r="D1079" s="5" t="str">
        <f>IF(LEFT(online_course_student_data_1!$D1079,1)="F","Female","Male")</f>
        <v>Male</v>
      </c>
      <c r="E1079" s="4" t="str">
        <f>IF(online_course_student_data_1!$E1079="us","USA",IF(online_course_student_data_1!$E1079="IN","INDIA",UPPER(online_course_student_data_1!$E1079)))</f>
        <v>CANADA</v>
      </c>
      <c r="F1079" s="13">
        <f>IF(OR(ISBLANK(online_course_student_data_1!F1079),online_course_student_data_1!F1079=0),ROUND(AVERAGE(online_course_student_data_1!F$2:F$1201),0),online_course_student_data_1!F1079)</f>
        <v>16</v>
      </c>
      <c r="G1079" s="10">
        <v>45210</v>
      </c>
      <c r="H1079" s="5" t="str">
        <f>TRIM(online_course_student_data_1!H1079)</f>
        <v>HTML &amp; CSS Basics</v>
      </c>
      <c r="I1079" s="5" t="str">
        <f>PROPER(TRIM(online_course_student_data_1!I1079))</f>
        <v>Web Development</v>
      </c>
      <c r="J1079" s="22">
        <f>IF(online_course_student_data_1!J1079&gt;100%,online_course_student_data_1!J1079/100,online_course_student_data_1!J1079)</f>
        <v>0.79</v>
      </c>
      <c r="K1079" s="11">
        <f>IF(online_course_student_data_1!K1079&gt;2,online_course_student_data_1!K1079/60,online_course_student_data_1!K1079)</f>
        <v>1.5</v>
      </c>
      <c r="L1079" s="4" t="s">
        <v>39</v>
      </c>
      <c r="M1079" s="25">
        <f>IF(ISBLANK(online_course_student_data_1!M1079),AVERAGE(1,5),IF(online_course_student_data_1!M1079&gt;5,"5",online_course_student_data_1!M1079))</f>
        <v>1</v>
      </c>
      <c r="N1079" s="5">
        <f>LEN(online_course_student_data_1!N1079)-LEN(SUBSTITUTE(online_course_student_data_1!N1079,",",""))+1</f>
        <v>2</v>
      </c>
      <c r="O1079" s="5" t="str" cm="1">
        <f t="array" ref="O1079">_xlfn.IFS(OR(ISBLANK(online_course_student_data_1!F1079),online_course_student_data_1!F1079=0),"Unknown",AND(online_course_student_data_1!F1079&gt;=18,online_course_student_data_1!F1079&lt;=22),"Student",AND(online_course_student_data_1!F1079&gt;=23,online_course_student_data_1!F1079&lt;=30),"Early Career",AND(online_course_student_data_1!F1079&gt;=31,online_course_student_data_1!F1079&lt;=40),"Mid Career",online_course_student_data_1!F1079&gt;=41,"Senior")</f>
        <v>Unknown</v>
      </c>
      <c r="P1079" s="5" t="str" cm="1">
        <f t="array" ref="P1079">_xlfn.IFS(AND((J1079*100)+K1079&gt;0,(J1079*100)+K1079&lt;=5),"Low",AND((J1079*100)+K1079&gt;5,(J1079*100)+K1079&lt;=15),"Medium",(J1079*100)+K1079&gt;15,"High")</f>
        <v>High</v>
      </c>
      <c r="Q1079" s="24"/>
    </row>
    <row r="1080" spans="1:17" x14ac:dyDescent="0.25">
      <c r="A1080" s="4" t="s">
        <v>4536</v>
      </c>
      <c r="B1080" s="5" t="str">
        <f>TRIM(PROPER(online_course_student_data_1!$B1080))</f>
        <v>Jessica Hahn</v>
      </c>
      <c r="C1080" s="4" t="str">
        <f>TRIM(CLEAN(online_course_student_data_1!$C1080))</f>
        <v>paulestrada@terrell-becker.com</v>
      </c>
      <c r="D1080" s="5" t="str">
        <f>IF(LEFT(online_course_student_data_1!$D1080,1)="F","Female","Male")</f>
        <v>Male</v>
      </c>
      <c r="E1080" s="4" t="str">
        <f>IF(online_course_student_data_1!$E1080="us","USA",IF(online_course_student_data_1!$E1080="IN","INDIA",UPPER(online_course_student_data_1!$E1080)))</f>
        <v>INDIA</v>
      </c>
      <c r="F1080" s="13">
        <f>IF(OR(ISBLANK(online_course_student_data_1!F1080),online_course_student_data_1!F1080=0),ROUND(AVERAGE(online_course_student_data_1!F$2:F$1201),0),online_course_student_data_1!F1080)</f>
        <v>27</v>
      </c>
      <c r="G1080" s="10">
        <v>45604</v>
      </c>
      <c r="H1080" s="5" t="str">
        <f>TRIM(online_course_student_data_1!H1080)</f>
        <v>Python for Data Science</v>
      </c>
      <c r="I1080" s="5" t="str">
        <f>PROPER(TRIM(online_course_student_data_1!I1080))</f>
        <v>Data Science</v>
      </c>
      <c r="J1080" s="22">
        <f>IF(online_course_student_data_1!J1080&gt;100%,online_course_student_data_1!J1080/100,online_course_student_data_1!J1080)</f>
        <v>0.54</v>
      </c>
      <c r="K1080" s="11">
        <f>IF(online_course_student_data_1!K1080&gt;2,online_course_student_data_1!K1080/60,online_course_student_data_1!K1080)</f>
        <v>1.5</v>
      </c>
      <c r="L1080" s="4" t="s">
        <v>32</v>
      </c>
      <c r="M1080" s="25">
        <f>IF(ISBLANK(online_course_student_data_1!M1080),AVERAGE(1,5),IF(online_course_student_data_1!M1080&gt;5,"5",online_course_student_data_1!M1080))</f>
        <v>3</v>
      </c>
      <c r="N1080" s="5">
        <f>LEN(online_course_student_data_1!N1080)-LEN(SUBSTITUTE(online_course_student_data_1!N1080,",",""))+1</f>
        <v>6</v>
      </c>
      <c r="O1080" s="5" t="str" cm="1">
        <f t="array" ref="O1080">_xlfn.IFS(OR(ISBLANK(online_course_student_data_1!F1080),online_course_student_data_1!F1080=0),"Unknown",AND(online_course_student_data_1!F1080&gt;=18,online_course_student_data_1!F1080&lt;=22),"Student",AND(online_course_student_data_1!F1080&gt;=23,online_course_student_data_1!F1080&lt;=30),"Early Career",AND(online_course_student_data_1!F1080&gt;=31,online_course_student_data_1!F1080&lt;=40),"Mid Career",online_course_student_data_1!F1080&gt;=41,"Senior")</f>
        <v>Early Career</v>
      </c>
      <c r="P1080" s="5" t="str" cm="1">
        <f t="array" ref="P1080">_xlfn.IFS(AND((J1080*100)+K1080&gt;0,(J1080*100)+K1080&lt;=5),"Low",AND((J1080*100)+K1080&gt;5,(J1080*100)+K1080&lt;=15),"Medium",(J1080*100)+K1080&gt;15,"High")</f>
        <v>High</v>
      </c>
      <c r="Q1080" s="24"/>
    </row>
    <row r="1081" spans="1:17" x14ac:dyDescent="0.25">
      <c r="A1081" s="4" t="s">
        <v>4540</v>
      </c>
      <c r="B1081" s="5" t="str">
        <f>TRIM(PROPER(online_course_student_data_1!$B1081))</f>
        <v>Jason Mcdonald</v>
      </c>
      <c r="C1081" s="4" t="str">
        <f>TRIM(CLEAN(online_course_student_data_1!$C1081))</f>
        <v>wstewart@schmidt.com</v>
      </c>
      <c r="D1081" s="5" t="str">
        <f>IF(LEFT(online_course_student_data_1!$D1081,1)="F","Female","Male")</f>
        <v>Female</v>
      </c>
      <c r="E1081" s="4" t="str">
        <f>IF(online_course_student_data_1!$E1081="us","USA",IF(online_course_student_data_1!$E1081="IN","INDIA",UPPER(online_course_student_data_1!$E1081)))</f>
        <v>UK</v>
      </c>
      <c r="F1081" s="13">
        <f>IF(OR(ISBLANK(online_course_student_data_1!F1081),online_course_student_data_1!F1081=0),ROUND(AVERAGE(online_course_student_data_1!F$2:F$1201),0),online_course_student_data_1!F1081)</f>
        <v>18</v>
      </c>
      <c r="G1081" s="10">
        <v>45654</v>
      </c>
      <c r="H1081" s="5" t="str">
        <f>TRIM(online_course_student_data_1!H1081)</f>
        <v>JavaScript Bootcamp</v>
      </c>
      <c r="I1081" s="5" t="str">
        <f>PROPER(TRIM(online_course_student_data_1!I1081))</f>
        <v>Web Development</v>
      </c>
      <c r="J1081" s="22">
        <f>IF(online_course_student_data_1!J1081&gt;100%,online_course_student_data_1!J1081/100,online_course_student_data_1!J1081)</f>
        <v>0.81</v>
      </c>
      <c r="K1081" s="11">
        <f>IF(online_course_student_data_1!K1081&gt;2,online_course_student_data_1!K1081/60,online_course_student_data_1!K1081)</f>
        <v>1.5</v>
      </c>
      <c r="L1081" s="4" t="s">
        <v>39</v>
      </c>
      <c r="M1081" s="25">
        <f>IF(ISBLANK(online_course_student_data_1!M1081),AVERAGE(1,5),IF(online_course_student_data_1!M1081&gt;5,"5",online_course_student_data_1!M1081))</f>
        <v>3</v>
      </c>
      <c r="N1081" s="5">
        <f>LEN(online_course_student_data_1!N1081)-LEN(SUBSTITUTE(online_course_student_data_1!N1081,",",""))+1</f>
        <v>8</v>
      </c>
      <c r="O1081" s="5" t="str" cm="1">
        <f t="array" ref="O1081">_xlfn.IFS(OR(ISBLANK(online_course_student_data_1!F1081),online_course_student_data_1!F1081=0),"Unknown",AND(online_course_student_data_1!F1081&gt;=18,online_course_student_data_1!F1081&lt;=22),"Student",AND(online_course_student_data_1!F1081&gt;=23,online_course_student_data_1!F1081&lt;=30),"Early Career",AND(online_course_student_data_1!F1081&gt;=31,online_course_student_data_1!F1081&lt;=40),"Mid Career",online_course_student_data_1!F1081&gt;=41,"Senior")</f>
        <v>Student</v>
      </c>
      <c r="P1081" s="5" t="str" cm="1">
        <f t="array" ref="P1081">_xlfn.IFS(AND((J1081*100)+K1081&gt;0,(J1081*100)+K1081&lt;=5),"Low",AND((J1081*100)+K1081&gt;5,(J1081*100)+K1081&lt;=15),"Medium",(J1081*100)+K1081&gt;15,"High")</f>
        <v>High</v>
      </c>
      <c r="Q1081" s="24"/>
    </row>
    <row r="1082" spans="1:17" x14ac:dyDescent="0.25">
      <c r="A1082" s="4" t="s">
        <v>4544</v>
      </c>
      <c r="B1082" s="5" t="str">
        <f>TRIM(PROPER(online_course_student_data_1!$B1082))</f>
        <v>Amy Phelps</v>
      </c>
      <c r="C1082" s="4" t="str">
        <f>TRIM(CLEAN(online_course_student_data_1!$C1082))</f>
        <v>james23@yahoo.com</v>
      </c>
      <c r="D1082" s="5" t="str">
        <f>IF(LEFT(online_course_student_data_1!$D1082,1)="F","Female","Male")</f>
        <v>Female</v>
      </c>
      <c r="E1082" s="4" t="str">
        <f>IF(online_course_student_data_1!$E1082="us","USA",IF(online_course_student_data_1!$E1082="IN","INDIA",UPPER(online_course_student_data_1!$E1082)))</f>
        <v>USA</v>
      </c>
      <c r="F1082" s="13">
        <f>IF(OR(ISBLANK(online_course_student_data_1!F1082),online_course_student_data_1!F1082=0),ROUND(AVERAGE(online_course_student_data_1!F$2:F$1201),0),online_course_student_data_1!F1082)</f>
        <v>16</v>
      </c>
      <c r="G1082" s="10">
        <v>44759</v>
      </c>
      <c r="H1082" s="5" t="str">
        <f>TRIM(online_course_student_data_1!H1082)</f>
        <v>Adobe Illustrator Mastery</v>
      </c>
      <c r="I1082" s="5" t="str">
        <f>PROPER(TRIM(online_course_student_data_1!I1082))</f>
        <v>Design</v>
      </c>
      <c r="J1082" s="22">
        <f>IF(online_course_student_data_1!J1082&gt;100%,online_course_student_data_1!J1082/100,online_course_student_data_1!J1082)</f>
        <v>0.72</v>
      </c>
      <c r="K1082" s="11">
        <f>IF(online_course_student_data_1!K1082&gt;2,online_course_student_data_1!K1082/60,online_course_student_data_1!K1082)</f>
        <v>2</v>
      </c>
      <c r="L1082" s="4" t="s">
        <v>32</v>
      </c>
      <c r="M1082" s="25">
        <f>IF(ISBLANK(online_course_student_data_1!M1082),AVERAGE(1,5),IF(online_course_student_data_1!M1082&gt;5,"5",online_course_student_data_1!M1082))</f>
        <v>4</v>
      </c>
      <c r="N1082" s="5">
        <f>LEN(online_course_student_data_1!N1082)-LEN(SUBSTITUTE(online_course_student_data_1!N1082,",",""))+1</f>
        <v>5</v>
      </c>
      <c r="O1082" s="5" t="str" cm="1">
        <f t="array" ref="O1082">_xlfn.IFS(OR(ISBLANK(online_course_student_data_1!F1082),online_course_student_data_1!F1082=0),"Unknown",AND(online_course_student_data_1!F1082&gt;=18,online_course_student_data_1!F1082&lt;=22),"Student",AND(online_course_student_data_1!F1082&gt;=23,online_course_student_data_1!F1082&lt;=30),"Early Career",AND(online_course_student_data_1!F1082&gt;=31,online_course_student_data_1!F1082&lt;=40),"Mid Career",online_course_student_data_1!F1082&gt;=41,"Senior")</f>
        <v>Unknown</v>
      </c>
      <c r="P1082" s="5" t="str" cm="1">
        <f t="array" ref="P1082">_xlfn.IFS(AND((J1082*100)+K1082&gt;0,(J1082*100)+K1082&lt;=5),"Low",AND((J1082*100)+K1082&gt;5,(J1082*100)+K1082&lt;=15),"Medium",(J1082*100)+K1082&gt;15,"High")</f>
        <v>High</v>
      </c>
      <c r="Q1082" s="24"/>
    </row>
    <row r="1083" spans="1:17" x14ac:dyDescent="0.25">
      <c r="A1083" s="4" t="s">
        <v>4548</v>
      </c>
      <c r="B1083" s="5" t="str">
        <f>TRIM(PROPER(online_course_student_data_1!$B1083))</f>
        <v>Sandra Alvarez</v>
      </c>
      <c r="C1083" s="4" t="str">
        <f>TRIM(CLEAN(online_course_student_data_1!$C1083))</f>
        <v>kevin82@martin.net</v>
      </c>
      <c r="D1083" s="5" t="str">
        <f>IF(LEFT(online_course_student_data_1!$D1083,1)="F","Female","Male")</f>
        <v>Male</v>
      </c>
      <c r="E1083" s="4" t="str">
        <f>IF(online_course_student_data_1!$E1083="us","USA",IF(online_course_student_data_1!$E1083="IN","INDIA",UPPER(online_course_student_data_1!$E1083)))</f>
        <v>CANADA</v>
      </c>
      <c r="F1083" s="13">
        <f>IF(OR(ISBLANK(online_course_student_data_1!F1083),online_course_student_data_1!F1083=0),ROUND(AVERAGE(online_course_student_data_1!F$2:F$1201),0),online_course_student_data_1!F1083)</f>
        <v>16</v>
      </c>
      <c r="G1083" s="10">
        <v>44760</v>
      </c>
      <c r="H1083" s="5" t="str">
        <f>TRIM(online_course_student_data_1!H1083)</f>
        <v>UI/UX Fundamentals</v>
      </c>
      <c r="I1083" s="5" t="str">
        <f>PROPER(TRIM(online_course_student_data_1!I1083))</f>
        <v>Design</v>
      </c>
      <c r="J1083" s="22">
        <f>IF(online_course_student_data_1!J1083&gt;100%,online_course_student_data_1!J1083/100,online_course_student_data_1!J1083)</f>
        <v>0.01</v>
      </c>
      <c r="K1083" s="11">
        <f>IF(online_course_student_data_1!K1083&gt;2,online_course_student_data_1!K1083/60,online_course_student_data_1!K1083)</f>
        <v>2</v>
      </c>
      <c r="L1083" s="4" t="s">
        <v>32</v>
      </c>
      <c r="M1083" s="25">
        <f>IF(ISBLANK(online_course_student_data_1!M1083),AVERAGE(1,5),IF(online_course_student_data_1!M1083&gt;5,"5",online_course_student_data_1!M1083))</f>
        <v>5</v>
      </c>
      <c r="N1083" s="5">
        <f>LEN(online_course_student_data_1!N1083)-LEN(SUBSTITUTE(online_course_student_data_1!N1083,",",""))+1</f>
        <v>8</v>
      </c>
      <c r="O1083" s="5" t="str" cm="1">
        <f t="array" ref="O1083">_xlfn.IFS(OR(ISBLANK(online_course_student_data_1!F1083),online_course_student_data_1!F1083=0),"Unknown",AND(online_course_student_data_1!F1083&gt;=18,online_course_student_data_1!F1083&lt;=22),"Student",AND(online_course_student_data_1!F1083&gt;=23,online_course_student_data_1!F1083&lt;=30),"Early Career",AND(online_course_student_data_1!F1083&gt;=31,online_course_student_data_1!F1083&lt;=40),"Mid Career",online_course_student_data_1!F1083&gt;=41,"Senior")</f>
        <v>Unknown</v>
      </c>
      <c r="P1083" s="5" t="str" cm="1">
        <f t="array" ref="P1083">_xlfn.IFS(AND((J1083*100)+K1083&gt;0,(J1083*100)+K1083&lt;=5),"Low",AND((J1083*100)+K1083&gt;5,(J1083*100)+K1083&lt;=15),"Medium",(J1083*100)+K1083&gt;15,"High")</f>
        <v>Low</v>
      </c>
      <c r="Q1083" s="24"/>
    </row>
    <row r="1084" spans="1:17" x14ac:dyDescent="0.25">
      <c r="A1084" s="4" t="s">
        <v>4552</v>
      </c>
      <c r="B1084" s="5" t="str">
        <f>TRIM(PROPER(online_course_student_data_1!$B1084))</f>
        <v>Melissa Campbell</v>
      </c>
      <c r="C1084" s="4" t="str">
        <f>TRIM(CLEAN(online_course_student_data_1!$C1084))</f>
        <v>beckdwayne@davis-williams.biz</v>
      </c>
      <c r="D1084" s="5" t="str">
        <f>IF(LEFT(online_course_student_data_1!$D1084,1)="F","Female","Male")</f>
        <v>Male</v>
      </c>
      <c r="E1084" s="4" t="str">
        <f>IF(online_course_student_data_1!$E1084="us","USA",IF(online_course_student_data_1!$E1084="IN","INDIA",UPPER(online_course_student_data_1!$E1084)))</f>
        <v>INDIA</v>
      </c>
      <c r="F1084" s="13">
        <f>IF(OR(ISBLANK(online_course_student_data_1!F1084),online_course_student_data_1!F1084=0),ROUND(AVERAGE(online_course_student_data_1!F$2:F$1201),0),online_course_student_data_1!F1084)</f>
        <v>16</v>
      </c>
      <c r="G1084" s="10">
        <v>45618</v>
      </c>
      <c r="H1084" s="5" t="str">
        <f>TRIM(online_course_student_data_1!H1084)</f>
        <v>Data Visualization with R</v>
      </c>
      <c r="I1084" s="5" t="str">
        <f>PROPER(TRIM(online_course_student_data_1!I1084))</f>
        <v>Data Science</v>
      </c>
      <c r="J1084" s="22">
        <f>IF(online_course_student_data_1!J1084&gt;100%,online_course_student_data_1!J1084/100,online_course_student_data_1!J1084)</f>
        <v>0.56999999999999995</v>
      </c>
      <c r="K1084" s="11">
        <f>IF(online_course_student_data_1!K1084&gt;2,online_course_student_data_1!K1084/60,online_course_student_data_1!K1084)</f>
        <v>1.5</v>
      </c>
      <c r="L1084" s="4" t="s">
        <v>39</v>
      </c>
      <c r="M1084" s="25" t="str">
        <f>IF(ISBLANK(online_course_student_data_1!M1084),AVERAGE(1,5),IF(online_course_student_data_1!M1084&gt;5,"5",online_course_student_data_1!M1084))</f>
        <v>5</v>
      </c>
      <c r="N1084" s="5">
        <f>LEN(online_course_student_data_1!N1084)-LEN(SUBSTITUTE(online_course_student_data_1!N1084,",",""))+1</f>
        <v>5</v>
      </c>
      <c r="O1084" s="5" t="str" cm="1">
        <f t="array" ref="O1084">_xlfn.IFS(OR(ISBLANK(online_course_student_data_1!F1084),online_course_student_data_1!F1084=0),"Unknown",AND(online_course_student_data_1!F1084&gt;=18,online_course_student_data_1!F1084&lt;=22),"Student",AND(online_course_student_data_1!F1084&gt;=23,online_course_student_data_1!F1084&lt;=30),"Early Career",AND(online_course_student_data_1!F1084&gt;=31,online_course_student_data_1!F1084&lt;=40),"Mid Career",online_course_student_data_1!F1084&gt;=41,"Senior")</f>
        <v>Unknown</v>
      </c>
      <c r="P1084" s="5" t="str" cm="1">
        <f t="array" ref="P1084">_xlfn.IFS(AND((J1084*100)+K1084&gt;0,(J1084*100)+K1084&lt;=5),"Low",AND((J1084*100)+K1084&gt;5,(J1084*100)+K1084&lt;=15),"Medium",(J1084*100)+K1084&gt;15,"High")</f>
        <v>High</v>
      </c>
      <c r="Q1084" s="24"/>
    </row>
    <row r="1085" spans="1:17" x14ac:dyDescent="0.25">
      <c r="A1085" s="4" t="s">
        <v>4557</v>
      </c>
      <c r="B1085" s="5" t="str">
        <f>TRIM(PROPER(online_course_student_data_1!$B1085))</f>
        <v>Michael Meyers</v>
      </c>
      <c r="C1085" s="4" t="str">
        <f>TRIM(CLEAN(online_course_student_data_1!$C1085))</f>
        <v>sethsmith@yahoo.com</v>
      </c>
      <c r="D1085" s="5" t="str">
        <f>IF(LEFT(online_course_student_data_1!$D1085,1)="F","Female","Male")</f>
        <v>Female</v>
      </c>
      <c r="E1085" s="4" t="str">
        <f>IF(online_course_student_data_1!$E1085="us","USA",IF(online_course_student_data_1!$E1085="IN","INDIA",UPPER(online_course_student_data_1!$E1085)))</f>
        <v>INDIA</v>
      </c>
      <c r="F1085" s="13">
        <f>IF(OR(ISBLANK(online_course_student_data_1!F1085),online_course_student_data_1!F1085=0),ROUND(AVERAGE(online_course_student_data_1!F$2:F$1201),0),online_course_student_data_1!F1085)</f>
        <v>35</v>
      </c>
      <c r="G1085" s="10">
        <v>45569</v>
      </c>
      <c r="H1085" s="5" t="str">
        <f>TRIM(online_course_student_data_1!H1085)</f>
        <v>Machine Learning A-Z</v>
      </c>
      <c r="I1085" s="5" t="str">
        <f>PROPER(TRIM(online_course_student_data_1!I1085))</f>
        <v>Data Science</v>
      </c>
      <c r="J1085" s="22">
        <f>IF(online_course_student_data_1!J1085&gt;100%,online_course_student_data_1!J1085/100,online_course_student_data_1!J1085)</f>
        <v>0.57999999999999996</v>
      </c>
      <c r="K1085" s="11">
        <f>IF(online_course_student_data_1!K1085&gt;2,online_course_student_data_1!K1085/60,online_course_student_data_1!K1085)</f>
        <v>1.5</v>
      </c>
      <c r="L1085" s="4" t="s">
        <v>39</v>
      </c>
      <c r="M1085" s="25" t="str">
        <f>IF(ISBLANK(online_course_student_data_1!M1085),AVERAGE(1,5),IF(online_course_student_data_1!M1085&gt;5,"5",online_course_student_data_1!M1085))</f>
        <v>5</v>
      </c>
      <c r="N1085" s="5">
        <f>LEN(online_course_student_data_1!N1085)-LEN(SUBSTITUTE(online_course_student_data_1!N1085,",",""))+1</f>
        <v>6</v>
      </c>
      <c r="O1085" s="5" t="str" cm="1">
        <f t="array" ref="O1085">_xlfn.IFS(OR(ISBLANK(online_course_student_data_1!F1085),online_course_student_data_1!F1085=0),"Unknown",AND(online_course_student_data_1!F1085&gt;=18,online_course_student_data_1!F1085&lt;=22),"Student",AND(online_course_student_data_1!F1085&gt;=23,online_course_student_data_1!F1085&lt;=30),"Early Career",AND(online_course_student_data_1!F1085&gt;=31,online_course_student_data_1!F1085&lt;=40),"Mid Career",online_course_student_data_1!F1085&gt;=41,"Senior")</f>
        <v>Mid Career</v>
      </c>
      <c r="P1085" s="5" t="str" cm="1">
        <f t="array" ref="P1085">_xlfn.IFS(AND((J1085*100)+K1085&gt;0,(J1085*100)+K1085&lt;=5),"Low",AND((J1085*100)+K1085&gt;5,(J1085*100)+K1085&lt;=15),"Medium",(J1085*100)+K1085&gt;15,"High")</f>
        <v>High</v>
      </c>
      <c r="Q1085" s="24"/>
    </row>
    <row r="1086" spans="1:17" x14ac:dyDescent="0.25">
      <c r="A1086" s="4" t="s">
        <v>4561</v>
      </c>
      <c r="B1086" s="5" t="str">
        <f>TRIM(PROPER(online_course_student_data_1!$B1086))</f>
        <v>Stacey Jones Md</v>
      </c>
      <c r="C1086" s="4" t="str">
        <f>TRIM(CLEAN(online_course_student_data_1!$C1086))</f>
        <v>hrangel@hotmail.com</v>
      </c>
      <c r="D1086" s="5" t="str">
        <f>IF(LEFT(online_course_student_data_1!$D1086,1)="F","Female","Male")</f>
        <v>Female</v>
      </c>
      <c r="E1086" s="4" t="str">
        <f>IF(online_course_student_data_1!$E1086="us","USA",IF(online_course_student_data_1!$E1086="IN","INDIA",UPPER(online_course_student_data_1!$E1086)))</f>
        <v>INDIA</v>
      </c>
      <c r="F1086" s="13">
        <f>IF(OR(ISBLANK(online_course_student_data_1!F1086),online_course_student_data_1!F1086=0),ROUND(AVERAGE(online_course_student_data_1!F$2:F$1201),0),online_course_student_data_1!F1086)</f>
        <v>16</v>
      </c>
      <c r="G1086" s="10">
        <v>45701</v>
      </c>
      <c r="H1086" s="5" t="str">
        <f>TRIM(online_course_student_data_1!H1086)</f>
        <v>Project Management Essentials</v>
      </c>
      <c r="I1086" s="5" t="str">
        <f>PROPER(TRIM(online_course_student_data_1!I1086))</f>
        <v>Business</v>
      </c>
      <c r="J1086" s="22">
        <f>IF(online_course_student_data_1!J1086&gt;100%,online_course_student_data_1!J1086/100,online_course_student_data_1!J1086)</f>
        <v>0.59</v>
      </c>
      <c r="K1086" s="11">
        <f>IF(online_course_student_data_1!K1086&gt;2,online_course_student_data_1!K1086/60,online_course_student_data_1!K1086)</f>
        <v>0.75</v>
      </c>
      <c r="L1086" s="4" t="s">
        <v>32</v>
      </c>
      <c r="M1086" s="25">
        <f>IF(ISBLANK(online_course_student_data_1!M1086),AVERAGE(1,5),IF(online_course_student_data_1!M1086&gt;5,"5",online_course_student_data_1!M1086))</f>
        <v>3</v>
      </c>
      <c r="N1086" s="5">
        <f>LEN(online_course_student_data_1!N1086)-LEN(SUBSTITUTE(online_course_student_data_1!N1086,",",""))+1</f>
        <v>3</v>
      </c>
      <c r="O1086" s="5" t="str" cm="1">
        <f t="array" ref="O1086">_xlfn.IFS(OR(ISBLANK(online_course_student_data_1!F1086),online_course_student_data_1!F1086=0),"Unknown",AND(online_course_student_data_1!F1086&gt;=18,online_course_student_data_1!F1086&lt;=22),"Student",AND(online_course_student_data_1!F1086&gt;=23,online_course_student_data_1!F1086&lt;=30),"Early Career",AND(online_course_student_data_1!F1086&gt;=31,online_course_student_data_1!F1086&lt;=40),"Mid Career",online_course_student_data_1!F1086&gt;=41,"Senior")</f>
        <v>Unknown</v>
      </c>
      <c r="P1086" s="5" t="str" cm="1">
        <f t="array" ref="P1086">_xlfn.IFS(AND((J1086*100)+K1086&gt;0,(J1086*100)+K1086&lt;=5),"Low",AND((J1086*100)+K1086&gt;5,(J1086*100)+K1086&lt;=15),"Medium",(J1086*100)+K1086&gt;15,"High")</f>
        <v>High</v>
      </c>
      <c r="Q1086" s="24"/>
    </row>
    <row r="1087" spans="1:17" x14ac:dyDescent="0.25">
      <c r="A1087" s="4" t="s">
        <v>4566</v>
      </c>
      <c r="B1087" s="5" t="str">
        <f>TRIM(PROPER(online_course_student_data_1!$B1087))</f>
        <v>Tiffany Miller</v>
      </c>
      <c r="C1087" s="4" t="str">
        <f>TRIM(CLEAN(online_course_student_data_1!$C1087))</f>
        <v>howellbrittany@gmail.com</v>
      </c>
      <c r="D1087" s="5" t="str">
        <f>IF(LEFT(online_course_student_data_1!$D1087,1)="F","Female","Male")</f>
        <v>Male</v>
      </c>
      <c r="E1087" s="4" t="str">
        <f>IF(online_course_student_data_1!$E1087="us","USA",IF(online_course_student_data_1!$E1087="IN","INDIA",UPPER(online_course_student_data_1!$E1087)))</f>
        <v>INDIA</v>
      </c>
      <c r="F1087" s="13">
        <f>IF(OR(ISBLANK(online_course_student_data_1!F1087),online_course_student_data_1!F1087=0),ROUND(AVERAGE(online_course_student_data_1!F$2:F$1201),0),online_course_student_data_1!F1087)</f>
        <v>16</v>
      </c>
      <c r="G1087" s="10">
        <v>45109</v>
      </c>
      <c r="H1087" s="5" t="str">
        <f>TRIM(online_course_student_data_1!H1087)</f>
        <v>SEO Fundamentals</v>
      </c>
      <c r="I1087" s="5" t="str">
        <f>PROPER(TRIM(online_course_student_data_1!I1087))</f>
        <v>Marketing</v>
      </c>
      <c r="J1087" s="22">
        <f>IF(online_course_student_data_1!J1087&gt;100%,online_course_student_data_1!J1087/100,online_course_student_data_1!J1087)</f>
        <v>0.82</v>
      </c>
      <c r="K1087" s="11">
        <f>IF(online_course_student_data_1!K1087&gt;2,online_course_student_data_1!K1087/60,online_course_student_data_1!K1087)</f>
        <v>2</v>
      </c>
      <c r="L1087" s="4" t="s">
        <v>39</v>
      </c>
      <c r="M1087" s="25">
        <f>IF(ISBLANK(online_course_student_data_1!M1087),AVERAGE(1,5),IF(online_course_student_data_1!M1087&gt;5,"5",online_course_student_data_1!M1087))</f>
        <v>4</v>
      </c>
      <c r="N1087" s="5">
        <f>LEN(online_course_student_data_1!N1087)-LEN(SUBSTITUTE(online_course_student_data_1!N1087,",",""))+1</f>
        <v>3</v>
      </c>
      <c r="O1087" s="5" t="str" cm="1">
        <f t="array" ref="O1087">_xlfn.IFS(OR(ISBLANK(online_course_student_data_1!F1087),online_course_student_data_1!F1087=0),"Unknown",AND(online_course_student_data_1!F1087&gt;=18,online_course_student_data_1!F1087&lt;=22),"Student",AND(online_course_student_data_1!F1087&gt;=23,online_course_student_data_1!F1087&lt;=30),"Early Career",AND(online_course_student_data_1!F1087&gt;=31,online_course_student_data_1!F1087&lt;=40),"Mid Career",online_course_student_data_1!F1087&gt;=41,"Senior")</f>
        <v>Unknown</v>
      </c>
      <c r="P1087" s="5" t="str" cm="1">
        <f t="array" ref="P1087">_xlfn.IFS(AND((J1087*100)+K1087&gt;0,(J1087*100)+K1087&lt;=5),"Low",AND((J1087*100)+K1087&gt;5,(J1087*100)+K1087&lt;=15),"Medium",(J1087*100)+K1087&gt;15,"High")</f>
        <v>High</v>
      </c>
      <c r="Q1087" s="24"/>
    </row>
    <row r="1088" spans="1:17" x14ac:dyDescent="0.25">
      <c r="A1088" s="4" t="s">
        <v>4570</v>
      </c>
      <c r="B1088" s="5" t="str">
        <f>TRIM(PROPER(online_course_student_data_1!$B1088))</f>
        <v>Joseph Moon</v>
      </c>
      <c r="C1088" s="4" t="str">
        <f>TRIM(CLEAN(online_course_student_data_1!$C1088))</f>
        <v>rebecca03@hotmail.com</v>
      </c>
      <c r="D1088" s="5" t="str">
        <f>IF(LEFT(online_course_student_data_1!$D1088,1)="F","Female","Male")</f>
        <v>Female</v>
      </c>
      <c r="E1088" s="4" t="str">
        <f>IF(online_course_student_data_1!$E1088="us","USA",IF(online_course_student_data_1!$E1088="IN","INDIA",UPPER(online_course_student_data_1!$E1088)))</f>
        <v>USA</v>
      </c>
      <c r="F1088" s="13">
        <f>IF(OR(ISBLANK(online_course_student_data_1!F1088),online_course_student_data_1!F1088=0),ROUND(AVERAGE(online_course_student_data_1!F$2:F$1201),0),online_course_student_data_1!F1088)</f>
        <v>16</v>
      </c>
      <c r="G1088" s="10">
        <v>45225</v>
      </c>
      <c r="H1088" s="5" t="str">
        <f>TRIM(online_course_student_data_1!H1088)</f>
        <v>React for Beginners</v>
      </c>
      <c r="I1088" s="5" t="str">
        <f>PROPER(TRIM(online_course_student_data_1!I1088))</f>
        <v>Web Development</v>
      </c>
      <c r="J1088" s="22">
        <f>IF(online_course_student_data_1!J1088&gt;100%,online_course_student_data_1!J1088/100,online_course_student_data_1!J1088)</f>
        <v>0.95</v>
      </c>
      <c r="K1088" s="11">
        <f>IF(online_course_student_data_1!K1088&gt;2,online_course_student_data_1!K1088/60,online_course_student_data_1!K1088)</f>
        <v>0.75</v>
      </c>
      <c r="L1088" s="4" t="s">
        <v>32</v>
      </c>
      <c r="M1088" s="25">
        <f>IF(ISBLANK(online_course_student_data_1!M1088),AVERAGE(1,5),IF(online_course_student_data_1!M1088&gt;5,"5",online_course_student_data_1!M1088))</f>
        <v>2</v>
      </c>
      <c r="N1088" s="5">
        <f>LEN(online_course_student_data_1!N1088)-LEN(SUBSTITUTE(online_course_student_data_1!N1088,",",""))+1</f>
        <v>6</v>
      </c>
      <c r="O1088" s="5" t="str" cm="1">
        <f t="array" ref="O1088">_xlfn.IFS(OR(ISBLANK(online_course_student_data_1!F1088),online_course_student_data_1!F1088=0),"Unknown",AND(online_course_student_data_1!F1088&gt;=18,online_course_student_data_1!F1088&lt;=22),"Student",AND(online_course_student_data_1!F1088&gt;=23,online_course_student_data_1!F1088&lt;=30),"Early Career",AND(online_course_student_data_1!F1088&gt;=31,online_course_student_data_1!F1088&lt;=40),"Mid Career",online_course_student_data_1!F1088&gt;=41,"Senior")</f>
        <v>Unknown</v>
      </c>
      <c r="P1088" s="5" t="str" cm="1">
        <f t="array" ref="P1088">_xlfn.IFS(AND((J1088*100)+K1088&gt;0,(J1088*100)+K1088&lt;=5),"Low",AND((J1088*100)+K1088&gt;5,(J1088*100)+K1088&lt;=15),"Medium",(J1088*100)+K1088&gt;15,"High")</f>
        <v>High</v>
      </c>
      <c r="Q1088" s="24"/>
    </row>
    <row r="1089" spans="1:17" x14ac:dyDescent="0.25">
      <c r="A1089" s="4" t="s">
        <v>4575</v>
      </c>
      <c r="B1089" s="5" t="str">
        <f>TRIM(PROPER(online_course_student_data_1!$B1089))</f>
        <v>Don Carney</v>
      </c>
      <c r="C1089" s="4" t="str">
        <f>TRIM(CLEAN(online_course_student_data_1!$C1089))</f>
        <v>cookanthony@hotmail.com</v>
      </c>
      <c r="D1089" s="5" t="str">
        <f>IF(LEFT(online_course_student_data_1!$D1089,1)="F","Female","Male")</f>
        <v>Female</v>
      </c>
      <c r="E1089" s="4" t="str">
        <f>IF(online_course_student_data_1!$E1089="us","USA",IF(online_course_student_data_1!$E1089="IN","INDIA",UPPER(online_course_student_data_1!$E1089)))</f>
        <v>UK</v>
      </c>
      <c r="F1089" s="13">
        <f>IF(OR(ISBLANK(online_course_student_data_1!F1089),online_course_student_data_1!F1089=0),ROUND(AVERAGE(online_course_student_data_1!F$2:F$1201),0),online_course_student_data_1!F1089)</f>
        <v>16</v>
      </c>
      <c r="G1089" s="10">
        <v>45134</v>
      </c>
      <c r="H1089" s="5" t="str">
        <f>TRIM(online_course_student_data_1!H1089)</f>
        <v>Digital Marketing 101</v>
      </c>
      <c r="I1089" s="5" t="str">
        <f>PROPER(TRIM(online_course_student_data_1!I1089))</f>
        <v>Marketing</v>
      </c>
      <c r="J1089" s="22">
        <f>IF(online_course_student_data_1!J1089&gt;100%,online_course_student_data_1!J1089/100,online_course_student_data_1!J1089)</f>
        <v>0.7</v>
      </c>
      <c r="K1089" s="11">
        <f>IF(online_course_student_data_1!K1089&gt;2,online_course_student_data_1!K1089/60,online_course_student_data_1!K1089)</f>
        <v>0.75</v>
      </c>
      <c r="L1089" s="4" t="s">
        <v>32</v>
      </c>
      <c r="M1089" s="25">
        <f>IF(ISBLANK(online_course_student_data_1!M1089),AVERAGE(1,5),IF(online_course_student_data_1!M1089&gt;5,"5",online_course_student_data_1!M1089))</f>
        <v>3</v>
      </c>
      <c r="N1089" s="5">
        <f>LEN(online_course_student_data_1!N1089)-LEN(SUBSTITUTE(online_course_student_data_1!N1089,",",""))+1</f>
        <v>2</v>
      </c>
      <c r="O1089" s="5" t="str" cm="1">
        <f t="array" ref="O1089">_xlfn.IFS(OR(ISBLANK(online_course_student_data_1!F1089),online_course_student_data_1!F1089=0),"Unknown",AND(online_course_student_data_1!F1089&gt;=18,online_course_student_data_1!F1089&lt;=22),"Student",AND(online_course_student_data_1!F1089&gt;=23,online_course_student_data_1!F1089&lt;=30),"Early Career",AND(online_course_student_data_1!F1089&gt;=31,online_course_student_data_1!F1089&lt;=40),"Mid Career",online_course_student_data_1!F1089&gt;=41,"Senior")</f>
        <v>Unknown</v>
      </c>
      <c r="P1089" s="5" t="str" cm="1">
        <f t="array" ref="P1089">_xlfn.IFS(AND((J1089*100)+K1089&gt;0,(J1089*100)+K1089&lt;=5),"Low",AND((J1089*100)+K1089&gt;5,(J1089*100)+K1089&lt;=15),"Medium",(J1089*100)+K1089&gt;15,"High")</f>
        <v>High</v>
      </c>
      <c r="Q1089" s="24"/>
    </row>
    <row r="1090" spans="1:17" x14ac:dyDescent="0.25">
      <c r="A1090" s="4" t="s">
        <v>4579</v>
      </c>
      <c r="B1090" s="5" t="str">
        <f>TRIM(PROPER(online_course_student_data_1!$B1090))</f>
        <v>Tanner James</v>
      </c>
      <c r="C1090" s="4" t="str">
        <f>TRIM(CLEAN(online_course_student_data_1!$C1090))</f>
        <v>heidi55@nash.com</v>
      </c>
      <c r="D1090" s="5" t="str">
        <f>IF(LEFT(online_course_student_data_1!$D1090,1)="F","Female","Male")</f>
        <v>Female</v>
      </c>
      <c r="E1090" s="4" t="str">
        <f>IF(online_course_student_data_1!$E1090="us","USA",IF(online_course_student_data_1!$E1090="IN","INDIA",UPPER(online_course_student_data_1!$E1090)))</f>
        <v>UK</v>
      </c>
      <c r="F1090" s="13">
        <f>IF(OR(ISBLANK(online_course_student_data_1!F1090),online_course_student_data_1!F1090=0),ROUND(AVERAGE(online_course_student_data_1!F$2:F$1201),0),online_course_student_data_1!F1090)</f>
        <v>16</v>
      </c>
      <c r="G1090" s="10">
        <v>44674</v>
      </c>
      <c r="H1090" s="5" t="str">
        <f>TRIM(online_course_student_data_1!H1090)</f>
        <v>SEO Fundamentals</v>
      </c>
      <c r="I1090" s="5" t="str">
        <f>PROPER(TRIM(online_course_student_data_1!I1090))</f>
        <v>Marketing</v>
      </c>
      <c r="J1090" s="22">
        <f>IF(online_course_student_data_1!J1090&gt;100%,online_course_student_data_1!J1090/100,online_course_student_data_1!J1090)</f>
        <v>0.95</v>
      </c>
      <c r="K1090" s="11">
        <f>IF(online_course_student_data_1!K1090&gt;2,online_course_student_data_1!K1090/60,online_course_student_data_1!K1090)</f>
        <v>1.5</v>
      </c>
      <c r="L1090" s="4" t="s">
        <v>39</v>
      </c>
      <c r="M1090" s="25">
        <f>IF(ISBLANK(online_course_student_data_1!M1090),AVERAGE(1,5),IF(online_course_student_data_1!M1090&gt;5,"5",online_course_student_data_1!M1090))</f>
        <v>4</v>
      </c>
      <c r="N1090" s="5">
        <f>LEN(online_course_student_data_1!N1090)-LEN(SUBSTITUTE(online_course_student_data_1!N1090,",",""))+1</f>
        <v>7</v>
      </c>
      <c r="O1090" s="5" t="str" cm="1">
        <f t="array" ref="O1090">_xlfn.IFS(OR(ISBLANK(online_course_student_data_1!F1090),online_course_student_data_1!F1090=0),"Unknown",AND(online_course_student_data_1!F1090&gt;=18,online_course_student_data_1!F1090&lt;=22),"Student",AND(online_course_student_data_1!F1090&gt;=23,online_course_student_data_1!F1090&lt;=30),"Early Career",AND(online_course_student_data_1!F1090&gt;=31,online_course_student_data_1!F1090&lt;=40),"Mid Career",online_course_student_data_1!F1090&gt;=41,"Senior")</f>
        <v>Unknown</v>
      </c>
      <c r="P1090" s="5" t="str" cm="1">
        <f t="array" ref="P1090">_xlfn.IFS(AND((J1090*100)+K1090&gt;0,(J1090*100)+K1090&lt;=5),"Low",AND((J1090*100)+K1090&gt;5,(J1090*100)+K1090&lt;=15),"Medium",(J1090*100)+K1090&gt;15,"High")</f>
        <v>High</v>
      </c>
      <c r="Q1090" s="24"/>
    </row>
    <row r="1091" spans="1:17" x14ac:dyDescent="0.25">
      <c r="A1091" s="4" t="s">
        <v>4582</v>
      </c>
      <c r="B1091" s="5" t="str">
        <f>TRIM(PROPER(online_course_student_data_1!$B1091))</f>
        <v>Katherine Adams</v>
      </c>
      <c r="C1091" s="4" t="str">
        <f>TRIM(CLEAN(online_course_student_data_1!$C1091))</f>
        <v>trujillorobin@hotmail.com</v>
      </c>
      <c r="D1091" s="5" t="str">
        <f>IF(LEFT(online_course_student_data_1!$D1091,1)="F","Female","Male")</f>
        <v>Male</v>
      </c>
      <c r="E1091" s="4" t="str">
        <f>IF(online_course_student_data_1!$E1091="us","USA",IF(online_course_student_data_1!$E1091="IN","INDIA",UPPER(online_course_student_data_1!$E1091)))</f>
        <v>CANADA</v>
      </c>
      <c r="F1091" s="13">
        <f>IF(OR(ISBLANK(online_course_student_data_1!F1091),online_course_student_data_1!F1091=0),ROUND(AVERAGE(online_course_student_data_1!F$2:F$1201),0),online_course_student_data_1!F1091)</f>
        <v>44</v>
      </c>
      <c r="G1091" s="10">
        <v>44863</v>
      </c>
      <c r="H1091" s="5" t="str">
        <f>TRIM(online_course_student_data_1!H1091)</f>
        <v>Data Visualization with R</v>
      </c>
      <c r="I1091" s="5" t="str">
        <f>PROPER(TRIM(online_course_student_data_1!I1091))</f>
        <v>Data Science</v>
      </c>
      <c r="J1091" s="22">
        <f>IF(online_course_student_data_1!J1091&gt;100%,online_course_student_data_1!J1091/100,online_course_student_data_1!J1091)</f>
        <v>0.09</v>
      </c>
      <c r="K1091" s="11">
        <f>IF(online_course_student_data_1!K1091&gt;2,online_course_student_data_1!K1091/60,online_course_student_data_1!K1091)</f>
        <v>2</v>
      </c>
      <c r="L1091" s="4" t="s">
        <v>32</v>
      </c>
      <c r="M1091" s="25">
        <f>IF(ISBLANK(online_course_student_data_1!M1091),AVERAGE(1,5),IF(online_course_student_data_1!M1091&gt;5,"5",online_course_student_data_1!M1091))</f>
        <v>3</v>
      </c>
      <c r="N1091" s="5">
        <f>LEN(online_course_student_data_1!N1091)-LEN(SUBSTITUTE(online_course_student_data_1!N1091,",",""))+1</f>
        <v>2</v>
      </c>
      <c r="O1091" s="5" t="str" cm="1">
        <f t="array" ref="O1091">_xlfn.IFS(OR(ISBLANK(online_course_student_data_1!F1091),online_course_student_data_1!F1091=0),"Unknown",AND(online_course_student_data_1!F1091&gt;=18,online_course_student_data_1!F1091&lt;=22),"Student",AND(online_course_student_data_1!F1091&gt;=23,online_course_student_data_1!F1091&lt;=30),"Early Career",AND(online_course_student_data_1!F1091&gt;=31,online_course_student_data_1!F1091&lt;=40),"Mid Career",online_course_student_data_1!F1091&gt;=41,"Senior")</f>
        <v>Senior</v>
      </c>
      <c r="P1091" s="5" t="str" cm="1">
        <f t="array" ref="P1091">_xlfn.IFS(AND((J1091*100)+K1091&gt;0,(J1091*100)+K1091&lt;=5),"Low",AND((J1091*100)+K1091&gt;5,(J1091*100)+K1091&lt;=15),"Medium",(J1091*100)+K1091&gt;15,"High")</f>
        <v>Medium</v>
      </c>
      <c r="Q1091" s="24"/>
    </row>
    <row r="1092" spans="1:17" x14ac:dyDescent="0.25">
      <c r="A1092" s="4" t="s">
        <v>4586</v>
      </c>
      <c r="B1092" s="5" t="str">
        <f>TRIM(PROPER(online_course_student_data_1!$B1092))</f>
        <v>Dana Thompson</v>
      </c>
      <c r="C1092" s="4" t="str">
        <f>TRIM(CLEAN(online_course_student_data_1!$C1092))</f>
        <v>ashleyyoung@shields.com</v>
      </c>
      <c r="D1092" s="5" t="str">
        <f>IF(LEFT(online_course_student_data_1!$D1092,1)="F","Female","Male")</f>
        <v>Female</v>
      </c>
      <c r="E1092" s="4" t="str">
        <f>IF(online_course_student_data_1!$E1092="us","USA",IF(online_course_student_data_1!$E1092="IN","INDIA",UPPER(online_course_student_data_1!$E1092)))</f>
        <v>CANADA</v>
      </c>
      <c r="F1092" s="13">
        <f>IF(OR(ISBLANK(online_course_student_data_1!F1092),online_course_student_data_1!F1092=0),ROUND(AVERAGE(online_course_student_data_1!F$2:F$1201),0),online_course_student_data_1!F1092)</f>
        <v>32</v>
      </c>
      <c r="G1092" s="10">
        <v>44834</v>
      </c>
      <c r="H1092" s="5" t="str">
        <f>TRIM(online_course_student_data_1!H1092)</f>
        <v>HTML &amp; CSS Basics</v>
      </c>
      <c r="I1092" s="5" t="str">
        <f>PROPER(TRIM(online_course_student_data_1!I1092))</f>
        <v>Web Development</v>
      </c>
      <c r="J1092" s="22">
        <f>IF(online_course_student_data_1!J1092&gt;100%,online_course_student_data_1!J1092/100,online_course_student_data_1!J1092)</f>
        <v>0.26</v>
      </c>
      <c r="K1092" s="11">
        <f>IF(online_course_student_data_1!K1092&gt;2,online_course_student_data_1!K1092/60,online_course_student_data_1!K1092)</f>
        <v>1.5</v>
      </c>
      <c r="L1092" s="4" t="s">
        <v>32</v>
      </c>
      <c r="M1092" s="25">
        <f>IF(ISBLANK(online_course_student_data_1!M1092),AVERAGE(1,5),IF(online_course_student_data_1!M1092&gt;5,"5",online_course_student_data_1!M1092))</f>
        <v>2</v>
      </c>
      <c r="N1092" s="5">
        <f>LEN(online_course_student_data_1!N1092)-LEN(SUBSTITUTE(online_course_student_data_1!N1092,",",""))+1</f>
        <v>1</v>
      </c>
      <c r="O1092" s="5" t="str" cm="1">
        <f t="array" ref="O1092">_xlfn.IFS(OR(ISBLANK(online_course_student_data_1!F1092),online_course_student_data_1!F1092=0),"Unknown",AND(online_course_student_data_1!F1092&gt;=18,online_course_student_data_1!F1092&lt;=22),"Student",AND(online_course_student_data_1!F1092&gt;=23,online_course_student_data_1!F1092&lt;=30),"Early Career",AND(online_course_student_data_1!F1092&gt;=31,online_course_student_data_1!F1092&lt;=40),"Mid Career",online_course_student_data_1!F1092&gt;=41,"Senior")</f>
        <v>Mid Career</v>
      </c>
      <c r="P1092" s="5" t="str" cm="1">
        <f t="array" ref="P1092">_xlfn.IFS(AND((J1092*100)+K1092&gt;0,(J1092*100)+K1092&lt;=5),"Low",AND((J1092*100)+K1092&gt;5,(J1092*100)+K1092&lt;=15),"Medium",(J1092*100)+K1092&gt;15,"High")</f>
        <v>High</v>
      </c>
      <c r="Q1092" s="24"/>
    </row>
    <row r="1093" spans="1:17" x14ac:dyDescent="0.25">
      <c r="A1093" s="4" t="s">
        <v>4590</v>
      </c>
      <c r="B1093" s="5" t="str">
        <f>TRIM(PROPER(online_course_student_data_1!$B1093))</f>
        <v>Mark Savage</v>
      </c>
      <c r="C1093" s="4" t="str">
        <f>TRIM(CLEAN(online_course_student_data_1!$C1093))</f>
        <v>kristi19@gmail.com</v>
      </c>
      <c r="D1093" s="5" t="str">
        <f>IF(LEFT(online_course_student_data_1!$D1093,1)="F","Female","Male")</f>
        <v>Female</v>
      </c>
      <c r="E1093" s="4" t="str">
        <f>IF(online_course_student_data_1!$E1093="us","USA",IF(online_course_student_data_1!$E1093="IN","INDIA",UPPER(online_course_student_data_1!$E1093)))</f>
        <v>INDIA</v>
      </c>
      <c r="F1093" s="13">
        <f>IF(OR(ISBLANK(online_course_student_data_1!F1093),online_course_student_data_1!F1093=0),ROUND(AVERAGE(online_course_student_data_1!F$2:F$1201),0),online_course_student_data_1!F1093)</f>
        <v>16</v>
      </c>
      <c r="G1093" s="10">
        <v>45187</v>
      </c>
      <c r="H1093" s="5" t="str">
        <f>TRIM(online_course_student_data_1!H1093)</f>
        <v>Graphic Design Basics</v>
      </c>
      <c r="I1093" s="5" t="str">
        <f>PROPER(TRIM(online_course_student_data_1!I1093))</f>
        <v>Design</v>
      </c>
      <c r="J1093" s="22">
        <f>IF(online_course_student_data_1!J1093&gt;100%,online_course_student_data_1!J1093/100,online_course_student_data_1!J1093)</f>
        <v>0.26</v>
      </c>
      <c r="K1093" s="11">
        <f>IF(online_course_student_data_1!K1093&gt;2,online_course_student_data_1!K1093/60,online_course_student_data_1!K1093)</f>
        <v>2</v>
      </c>
      <c r="L1093" s="4" t="s">
        <v>39</v>
      </c>
      <c r="M1093" s="25">
        <f>IF(ISBLANK(online_course_student_data_1!M1093),AVERAGE(1,5),IF(online_course_student_data_1!M1093&gt;5,"5",online_course_student_data_1!M1093))</f>
        <v>3</v>
      </c>
      <c r="N1093" s="5">
        <f>LEN(online_course_student_data_1!N1093)-LEN(SUBSTITUTE(online_course_student_data_1!N1093,",",""))+1</f>
        <v>5</v>
      </c>
      <c r="O1093" s="5" t="str" cm="1">
        <f t="array" ref="O1093">_xlfn.IFS(OR(ISBLANK(online_course_student_data_1!F1093),online_course_student_data_1!F1093=0),"Unknown",AND(online_course_student_data_1!F1093&gt;=18,online_course_student_data_1!F1093&lt;=22),"Student",AND(online_course_student_data_1!F1093&gt;=23,online_course_student_data_1!F1093&lt;=30),"Early Career",AND(online_course_student_data_1!F1093&gt;=31,online_course_student_data_1!F1093&lt;=40),"Mid Career",online_course_student_data_1!F1093&gt;=41,"Senior")</f>
        <v>Unknown</v>
      </c>
      <c r="P1093" s="5" t="str" cm="1">
        <f t="array" ref="P1093">_xlfn.IFS(AND((J1093*100)+K1093&gt;0,(J1093*100)+K1093&lt;=5),"Low",AND((J1093*100)+K1093&gt;5,(J1093*100)+K1093&lt;=15),"Medium",(J1093*100)+K1093&gt;15,"High")</f>
        <v>High</v>
      </c>
      <c r="Q1093" s="24"/>
    </row>
    <row r="1094" spans="1:17" x14ac:dyDescent="0.25">
      <c r="A1094" s="4" t="s">
        <v>4593</v>
      </c>
      <c r="B1094" s="5" t="str">
        <f>TRIM(PROPER(online_course_student_data_1!$B1094))</f>
        <v>Angela Davis</v>
      </c>
      <c r="C1094" s="4" t="str">
        <f>TRIM(CLEAN(online_course_student_data_1!$C1094))</f>
        <v>hamiltongina@williams.biz</v>
      </c>
      <c r="D1094" s="5" t="str">
        <f>IF(LEFT(online_course_student_data_1!$D1094,1)="F","Female","Male")</f>
        <v>Female</v>
      </c>
      <c r="E1094" s="4" t="str">
        <f>IF(online_course_student_data_1!$E1094="us","USA",IF(online_course_student_data_1!$E1094="IN","INDIA",UPPER(online_course_student_data_1!$E1094)))</f>
        <v>UK</v>
      </c>
      <c r="F1094" s="13">
        <f>IF(OR(ISBLANK(online_course_student_data_1!F1094),online_course_student_data_1!F1094=0),ROUND(AVERAGE(online_course_student_data_1!F$2:F$1201),0),online_course_student_data_1!F1094)</f>
        <v>16</v>
      </c>
      <c r="G1094" s="10">
        <v>44627</v>
      </c>
      <c r="H1094" s="5" t="str">
        <f>TRIM(online_course_student_data_1!H1094)</f>
        <v>Project Management Essentials</v>
      </c>
      <c r="I1094" s="5" t="str">
        <f>PROPER(TRIM(online_course_student_data_1!I1094))</f>
        <v>Business</v>
      </c>
      <c r="J1094" s="22">
        <f>IF(online_course_student_data_1!J1094&gt;100%,online_course_student_data_1!J1094/100,online_course_student_data_1!J1094)</f>
        <v>0.49</v>
      </c>
      <c r="K1094" s="11">
        <f>IF(online_course_student_data_1!K1094&gt;2,online_course_student_data_1!K1094/60,online_course_student_data_1!K1094)</f>
        <v>2</v>
      </c>
      <c r="L1094" s="4" t="s">
        <v>39</v>
      </c>
      <c r="M1094" s="25" t="str">
        <f>IF(ISBLANK(online_course_student_data_1!M1094),AVERAGE(1,5),IF(online_course_student_data_1!M1094&gt;5,"5",online_course_student_data_1!M1094))</f>
        <v>5</v>
      </c>
      <c r="N1094" s="5">
        <f>LEN(online_course_student_data_1!N1094)-LEN(SUBSTITUTE(online_course_student_data_1!N1094,",",""))+1</f>
        <v>1</v>
      </c>
      <c r="O1094" s="5" t="str" cm="1">
        <f t="array" ref="O1094">_xlfn.IFS(OR(ISBLANK(online_course_student_data_1!F1094),online_course_student_data_1!F1094=0),"Unknown",AND(online_course_student_data_1!F1094&gt;=18,online_course_student_data_1!F1094&lt;=22),"Student",AND(online_course_student_data_1!F1094&gt;=23,online_course_student_data_1!F1094&lt;=30),"Early Career",AND(online_course_student_data_1!F1094&gt;=31,online_course_student_data_1!F1094&lt;=40),"Mid Career",online_course_student_data_1!F1094&gt;=41,"Senior")</f>
        <v>Unknown</v>
      </c>
      <c r="P1094" s="5" t="str" cm="1">
        <f t="array" ref="P1094">_xlfn.IFS(AND((J1094*100)+K1094&gt;0,(J1094*100)+K1094&lt;=5),"Low",AND((J1094*100)+K1094&gt;5,(J1094*100)+K1094&lt;=15),"Medium",(J1094*100)+K1094&gt;15,"High")</f>
        <v>High</v>
      </c>
      <c r="Q1094" s="24"/>
    </row>
    <row r="1095" spans="1:17" x14ac:dyDescent="0.25">
      <c r="A1095" s="4" t="s">
        <v>4596</v>
      </c>
      <c r="B1095" s="5" t="str">
        <f>TRIM(PROPER(online_course_student_data_1!$B1095))</f>
        <v>Michelle Simpson</v>
      </c>
      <c r="C1095" s="4" t="str">
        <f>TRIM(CLEAN(online_course_student_data_1!$C1095))</f>
        <v>rroberts@hancock.com</v>
      </c>
      <c r="D1095" s="5" t="str">
        <f>IF(LEFT(online_course_student_data_1!$D1095,1)="F","Female","Male")</f>
        <v>Female</v>
      </c>
      <c r="E1095" s="4" t="str">
        <f>IF(online_course_student_data_1!$E1095="us","USA",IF(online_course_student_data_1!$E1095="IN","INDIA",UPPER(online_course_student_data_1!$E1095)))</f>
        <v>UK</v>
      </c>
      <c r="F1095" s="13">
        <f>IF(OR(ISBLANK(online_course_student_data_1!F1095),online_course_student_data_1!F1095=0),ROUND(AVERAGE(online_course_student_data_1!F$2:F$1201),0),online_course_student_data_1!F1095)</f>
        <v>16</v>
      </c>
      <c r="G1095" s="10">
        <v>45155</v>
      </c>
      <c r="H1095" s="5" t="str">
        <f>TRIM(online_course_student_data_1!H1095)</f>
        <v>Machine Learning A-Z</v>
      </c>
      <c r="I1095" s="5" t="str">
        <f>PROPER(TRIM(online_course_student_data_1!I1095))</f>
        <v>Data Science</v>
      </c>
      <c r="J1095" s="22">
        <f>IF(online_course_student_data_1!J1095&gt;100%,online_course_student_data_1!J1095/100,online_course_student_data_1!J1095)</f>
        <v>0.31</v>
      </c>
      <c r="K1095" s="11">
        <f>IF(online_course_student_data_1!K1095&gt;2,online_course_student_data_1!K1095/60,online_course_student_data_1!K1095)</f>
        <v>0.75</v>
      </c>
      <c r="L1095" s="4" t="s">
        <v>32</v>
      </c>
      <c r="M1095" s="25">
        <f>IF(ISBLANK(online_course_student_data_1!M1095),AVERAGE(1,5),IF(online_course_student_data_1!M1095&gt;5,"5",online_course_student_data_1!M1095))</f>
        <v>3</v>
      </c>
      <c r="N1095" s="5">
        <f>LEN(online_course_student_data_1!N1095)-LEN(SUBSTITUTE(online_course_student_data_1!N1095,",",""))+1</f>
        <v>5</v>
      </c>
      <c r="O1095" s="5" t="str" cm="1">
        <f t="array" ref="O1095">_xlfn.IFS(OR(ISBLANK(online_course_student_data_1!F1095),online_course_student_data_1!F1095=0),"Unknown",AND(online_course_student_data_1!F1095&gt;=18,online_course_student_data_1!F1095&lt;=22),"Student",AND(online_course_student_data_1!F1095&gt;=23,online_course_student_data_1!F1095&lt;=30),"Early Career",AND(online_course_student_data_1!F1095&gt;=31,online_course_student_data_1!F1095&lt;=40),"Mid Career",online_course_student_data_1!F1095&gt;=41,"Senior")</f>
        <v>Unknown</v>
      </c>
      <c r="P1095" s="5" t="str" cm="1">
        <f t="array" ref="P1095">_xlfn.IFS(AND((J1095*100)+K1095&gt;0,(J1095*100)+K1095&lt;=5),"Low",AND((J1095*100)+K1095&gt;5,(J1095*100)+K1095&lt;=15),"Medium",(J1095*100)+K1095&gt;15,"High")</f>
        <v>High</v>
      </c>
      <c r="Q1095" s="24"/>
    </row>
    <row r="1096" spans="1:17" x14ac:dyDescent="0.25">
      <c r="A1096" s="4" t="s">
        <v>4599</v>
      </c>
      <c r="B1096" s="5" t="str">
        <f>TRIM(PROPER(online_course_student_data_1!$B1096))</f>
        <v>Joshua Kaufman</v>
      </c>
      <c r="C1096" s="4" t="str">
        <f>TRIM(CLEAN(online_course_student_data_1!$C1096))</f>
        <v>lopezmelinda@martin.org</v>
      </c>
      <c r="D1096" s="5" t="str">
        <f>IF(LEFT(online_course_student_data_1!$D1096,1)="F","Female","Male")</f>
        <v>Female</v>
      </c>
      <c r="E1096" s="4" t="str">
        <f>IF(online_course_student_data_1!$E1096="us","USA",IF(online_course_student_data_1!$E1096="IN","INDIA",UPPER(online_course_student_data_1!$E1096)))</f>
        <v>INDIA</v>
      </c>
      <c r="F1096" s="13">
        <f>IF(OR(ISBLANK(online_course_student_data_1!F1096),online_course_student_data_1!F1096=0),ROUND(AVERAGE(online_course_student_data_1!F$2:F$1201),0),online_course_student_data_1!F1096)</f>
        <v>39</v>
      </c>
      <c r="G1096" s="10">
        <v>44781</v>
      </c>
      <c r="H1096" s="5" t="str">
        <f>TRIM(online_course_student_data_1!H1096)</f>
        <v>Graphic Design Basics</v>
      </c>
      <c r="I1096" s="5" t="str">
        <f>PROPER(TRIM(online_course_student_data_1!I1096))</f>
        <v>Design</v>
      </c>
      <c r="J1096" s="22">
        <f>IF(online_course_student_data_1!J1096&gt;100%,online_course_student_data_1!J1096/100,online_course_student_data_1!J1096)</f>
        <v>0.9</v>
      </c>
      <c r="K1096" s="11">
        <f>IF(online_course_student_data_1!K1096&gt;2,online_course_student_data_1!K1096/60,online_course_student_data_1!K1096)</f>
        <v>2</v>
      </c>
      <c r="L1096" s="4" t="s">
        <v>39</v>
      </c>
      <c r="M1096" s="25" t="str">
        <f>IF(ISBLANK(online_course_student_data_1!M1096),AVERAGE(1,5),IF(online_course_student_data_1!M1096&gt;5,"5",online_course_student_data_1!M1096))</f>
        <v>5</v>
      </c>
      <c r="N1096" s="5">
        <f>LEN(online_course_student_data_1!N1096)-LEN(SUBSTITUTE(online_course_student_data_1!N1096,",",""))+1</f>
        <v>6</v>
      </c>
      <c r="O1096" s="5" t="str" cm="1">
        <f t="array" ref="O1096">_xlfn.IFS(OR(ISBLANK(online_course_student_data_1!F1096),online_course_student_data_1!F1096=0),"Unknown",AND(online_course_student_data_1!F1096&gt;=18,online_course_student_data_1!F1096&lt;=22),"Student",AND(online_course_student_data_1!F1096&gt;=23,online_course_student_data_1!F1096&lt;=30),"Early Career",AND(online_course_student_data_1!F1096&gt;=31,online_course_student_data_1!F1096&lt;=40),"Mid Career",online_course_student_data_1!F1096&gt;=41,"Senior")</f>
        <v>Mid Career</v>
      </c>
      <c r="P1096" s="5" t="str" cm="1">
        <f t="array" ref="P1096">_xlfn.IFS(AND((J1096*100)+K1096&gt;0,(J1096*100)+K1096&lt;=5),"Low",AND((J1096*100)+K1096&gt;5,(J1096*100)+K1096&lt;=15),"Medium",(J1096*100)+K1096&gt;15,"High")</f>
        <v>High</v>
      </c>
      <c r="Q1096" s="24"/>
    </row>
    <row r="1097" spans="1:17" x14ac:dyDescent="0.25">
      <c r="A1097" s="4" t="s">
        <v>4603</v>
      </c>
      <c r="B1097" s="5" t="str">
        <f>TRIM(PROPER(online_course_student_data_1!$B1097))</f>
        <v>Jeffery Summers</v>
      </c>
      <c r="C1097" s="4" t="str">
        <f>TRIM(CLEAN(online_course_student_data_1!$C1097))</f>
        <v>penatammy@campbell-martin.com</v>
      </c>
      <c r="D1097" s="5" t="str">
        <f>IF(LEFT(online_course_student_data_1!$D1097,1)="F","Female","Male")</f>
        <v>Male</v>
      </c>
      <c r="E1097" s="4" t="str">
        <f>IF(online_course_student_data_1!$E1097="us","USA",IF(online_course_student_data_1!$E1097="IN","INDIA",UPPER(online_course_student_data_1!$E1097)))</f>
        <v>CANADA</v>
      </c>
      <c r="F1097" s="13">
        <f>IF(OR(ISBLANK(online_course_student_data_1!F1097),online_course_student_data_1!F1097=0),ROUND(AVERAGE(online_course_student_data_1!F$2:F$1201),0),online_course_student_data_1!F1097)</f>
        <v>36</v>
      </c>
      <c r="G1097" s="10">
        <v>45237</v>
      </c>
      <c r="H1097" s="5" t="str">
        <f>TRIM(online_course_student_data_1!H1097)</f>
        <v>Data Visualization with R</v>
      </c>
      <c r="I1097" s="5" t="str">
        <f>PROPER(TRIM(online_course_student_data_1!I1097))</f>
        <v>Data Science</v>
      </c>
      <c r="J1097" s="22">
        <f>IF(online_course_student_data_1!J1097&gt;100%,online_course_student_data_1!J1097/100,online_course_student_data_1!J1097)</f>
        <v>0.59</v>
      </c>
      <c r="K1097" s="11">
        <f>IF(online_course_student_data_1!K1097&gt;2,online_course_student_data_1!K1097/60,online_course_student_data_1!K1097)</f>
        <v>1.5</v>
      </c>
      <c r="L1097" s="4" t="s">
        <v>39</v>
      </c>
      <c r="M1097" s="25">
        <f>IF(ISBLANK(online_course_student_data_1!M1097),AVERAGE(1,5),IF(online_course_student_data_1!M1097&gt;5,"5",online_course_student_data_1!M1097))</f>
        <v>3</v>
      </c>
      <c r="N1097" s="5">
        <f>LEN(online_course_student_data_1!N1097)-LEN(SUBSTITUTE(online_course_student_data_1!N1097,",",""))+1</f>
        <v>8</v>
      </c>
      <c r="O1097" s="5" t="str" cm="1">
        <f t="array" ref="O1097">_xlfn.IFS(OR(ISBLANK(online_course_student_data_1!F1097),online_course_student_data_1!F1097=0),"Unknown",AND(online_course_student_data_1!F1097&gt;=18,online_course_student_data_1!F1097&lt;=22),"Student",AND(online_course_student_data_1!F1097&gt;=23,online_course_student_data_1!F1097&lt;=30),"Early Career",AND(online_course_student_data_1!F1097&gt;=31,online_course_student_data_1!F1097&lt;=40),"Mid Career",online_course_student_data_1!F1097&gt;=41,"Senior")</f>
        <v>Mid Career</v>
      </c>
      <c r="P1097" s="5" t="str" cm="1">
        <f t="array" ref="P1097">_xlfn.IFS(AND((J1097*100)+K1097&gt;0,(J1097*100)+K1097&lt;=5),"Low",AND((J1097*100)+K1097&gt;5,(J1097*100)+K1097&lt;=15),"Medium",(J1097*100)+K1097&gt;15,"High")</f>
        <v>High</v>
      </c>
      <c r="Q1097" s="24"/>
    </row>
    <row r="1098" spans="1:17" x14ac:dyDescent="0.25">
      <c r="A1098" s="4" t="s">
        <v>4607</v>
      </c>
      <c r="B1098" s="5" t="str">
        <f>TRIM(PROPER(online_course_student_data_1!$B1098))</f>
        <v>Perry Jordan</v>
      </c>
      <c r="C1098" s="4" t="str">
        <f>TRIM(CLEAN(online_course_student_data_1!$C1098))</f>
        <v>rowlandemily@yahoo.com</v>
      </c>
      <c r="D1098" s="5" t="str">
        <f>IF(LEFT(online_course_student_data_1!$D1098,1)="F","Female","Male")</f>
        <v>Female</v>
      </c>
      <c r="E1098" s="4" t="str">
        <f>IF(online_course_student_data_1!$E1098="us","USA",IF(online_course_student_data_1!$E1098="IN","INDIA",UPPER(online_course_student_data_1!$E1098)))</f>
        <v>GERMANY</v>
      </c>
      <c r="F1098" s="13">
        <f>IF(OR(ISBLANK(online_course_student_data_1!F1098),online_course_student_data_1!F1098=0),ROUND(AVERAGE(online_course_student_data_1!F$2:F$1201),0),online_course_student_data_1!F1098)</f>
        <v>16</v>
      </c>
      <c r="G1098" s="10">
        <v>44755</v>
      </c>
      <c r="H1098" s="5" t="str">
        <f>TRIM(online_course_student_data_1!H1098)</f>
        <v>JavaScript Bootcamp</v>
      </c>
      <c r="I1098" s="5" t="str">
        <f>PROPER(TRIM(online_course_student_data_1!I1098))</f>
        <v>Web Development</v>
      </c>
      <c r="J1098" s="22">
        <f>IF(online_course_student_data_1!J1098&gt;100%,online_course_student_data_1!J1098/100,online_course_student_data_1!J1098)</f>
        <v>0.76</v>
      </c>
      <c r="K1098" s="11">
        <f>IF(online_course_student_data_1!K1098&gt;2,online_course_student_data_1!K1098/60,online_course_student_data_1!K1098)</f>
        <v>1.5</v>
      </c>
      <c r="L1098" s="4" t="s">
        <v>39</v>
      </c>
      <c r="M1098" s="25">
        <f>IF(ISBLANK(online_course_student_data_1!M1098),AVERAGE(1,5),IF(online_course_student_data_1!M1098&gt;5,"5",online_course_student_data_1!M1098))</f>
        <v>3</v>
      </c>
      <c r="N1098" s="5">
        <f>LEN(online_course_student_data_1!N1098)-LEN(SUBSTITUTE(online_course_student_data_1!N1098,",",""))+1</f>
        <v>5</v>
      </c>
      <c r="O1098" s="5" t="str" cm="1">
        <f t="array" ref="O1098">_xlfn.IFS(OR(ISBLANK(online_course_student_data_1!F1098),online_course_student_data_1!F1098=0),"Unknown",AND(online_course_student_data_1!F1098&gt;=18,online_course_student_data_1!F1098&lt;=22),"Student",AND(online_course_student_data_1!F1098&gt;=23,online_course_student_data_1!F1098&lt;=30),"Early Career",AND(online_course_student_data_1!F1098&gt;=31,online_course_student_data_1!F1098&lt;=40),"Mid Career",online_course_student_data_1!F1098&gt;=41,"Senior")</f>
        <v>Unknown</v>
      </c>
      <c r="P1098" s="5" t="str" cm="1">
        <f t="array" ref="P1098">_xlfn.IFS(AND((J1098*100)+K1098&gt;0,(J1098*100)+K1098&lt;=5),"Low",AND((J1098*100)+K1098&gt;5,(J1098*100)+K1098&lt;=15),"Medium",(J1098*100)+K1098&gt;15,"High")</f>
        <v>High</v>
      </c>
      <c r="Q1098" s="24"/>
    </row>
    <row r="1099" spans="1:17" x14ac:dyDescent="0.25">
      <c r="A1099" s="4" t="s">
        <v>4612</v>
      </c>
      <c r="B1099" s="5" t="str">
        <f>TRIM(PROPER(online_course_student_data_1!$B1099))</f>
        <v>Lisa Chung</v>
      </c>
      <c r="C1099" s="4" t="str">
        <f>TRIM(CLEAN(online_course_student_data_1!$C1099))</f>
        <v>shannon75@yahoo.com</v>
      </c>
      <c r="D1099" s="5" t="str">
        <f>IF(LEFT(online_course_student_data_1!$D1099,1)="F","Female","Male")</f>
        <v>Female</v>
      </c>
      <c r="E1099" s="4" t="str">
        <f>IF(online_course_student_data_1!$E1099="us","USA",IF(online_course_student_data_1!$E1099="IN","INDIA",UPPER(online_course_student_data_1!$E1099)))</f>
        <v>UK</v>
      </c>
      <c r="F1099" s="13">
        <f>IF(OR(ISBLANK(online_course_student_data_1!F1099),online_course_student_data_1!F1099=0),ROUND(AVERAGE(online_course_student_data_1!F$2:F$1201),0),online_course_student_data_1!F1099)</f>
        <v>16</v>
      </c>
      <c r="G1099" s="10">
        <v>45453</v>
      </c>
      <c r="H1099" s="5" t="str">
        <f>TRIM(online_course_student_data_1!H1099)</f>
        <v>JavaScript Bootcamp</v>
      </c>
      <c r="I1099" s="5" t="str">
        <f>PROPER(TRIM(online_course_student_data_1!I1099))</f>
        <v>Web Development</v>
      </c>
      <c r="J1099" s="22">
        <f>IF(online_course_student_data_1!J1099&gt;100%,online_course_student_data_1!J1099/100,online_course_student_data_1!J1099)</f>
        <v>0.43</v>
      </c>
      <c r="K1099" s="11">
        <f>IF(online_course_student_data_1!K1099&gt;2,online_course_student_data_1!K1099/60,online_course_student_data_1!K1099)</f>
        <v>2</v>
      </c>
      <c r="L1099" s="4" t="s">
        <v>32</v>
      </c>
      <c r="M1099" s="25" t="str">
        <f>IF(ISBLANK(online_course_student_data_1!M1099),AVERAGE(1,5),IF(online_course_student_data_1!M1099&gt;5,"5",online_course_student_data_1!M1099))</f>
        <v>5</v>
      </c>
      <c r="N1099" s="5">
        <f>LEN(online_course_student_data_1!N1099)-LEN(SUBSTITUTE(online_course_student_data_1!N1099,",",""))+1</f>
        <v>1</v>
      </c>
      <c r="O1099" s="5" t="str" cm="1">
        <f t="array" ref="O1099">_xlfn.IFS(OR(ISBLANK(online_course_student_data_1!F1099),online_course_student_data_1!F1099=0),"Unknown",AND(online_course_student_data_1!F1099&gt;=18,online_course_student_data_1!F1099&lt;=22),"Student",AND(online_course_student_data_1!F1099&gt;=23,online_course_student_data_1!F1099&lt;=30),"Early Career",AND(online_course_student_data_1!F1099&gt;=31,online_course_student_data_1!F1099&lt;=40),"Mid Career",online_course_student_data_1!F1099&gt;=41,"Senior")</f>
        <v>Unknown</v>
      </c>
      <c r="P1099" s="5" t="str" cm="1">
        <f t="array" ref="P1099">_xlfn.IFS(AND((J1099*100)+K1099&gt;0,(J1099*100)+K1099&lt;=5),"Low",AND((J1099*100)+K1099&gt;5,(J1099*100)+K1099&lt;=15),"Medium",(J1099*100)+K1099&gt;15,"High")</f>
        <v>High</v>
      </c>
      <c r="Q1099" s="24"/>
    </row>
    <row r="1100" spans="1:17" x14ac:dyDescent="0.25">
      <c r="A1100" s="4" t="s">
        <v>4615</v>
      </c>
      <c r="B1100" s="5" t="str">
        <f>TRIM(PROPER(online_course_student_data_1!$B1100))</f>
        <v>Mrs. Laurie Williams Md</v>
      </c>
      <c r="C1100" s="4" t="str">
        <f>TRIM(CLEAN(online_course_student_data_1!$C1100))</f>
        <v>ynguyen@yahoo.com</v>
      </c>
      <c r="D1100" s="5" t="str">
        <f>IF(LEFT(online_course_student_data_1!$D1100,1)="F","Female","Male")</f>
        <v>Male</v>
      </c>
      <c r="E1100" s="4" t="str">
        <f>IF(online_course_student_data_1!$E1100="us","USA",IF(online_course_student_data_1!$E1100="IN","INDIA",UPPER(online_course_student_data_1!$E1100)))</f>
        <v>INDIA</v>
      </c>
      <c r="F1100" s="13">
        <f>IF(OR(ISBLANK(online_course_student_data_1!F1100),online_course_student_data_1!F1100=0),ROUND(AVERAGE(online_course_student_data_1!F$2:F$1201),0),online_course_student_data_1!F1100)</f>
        <v>16</v>
      </c>
      <c r="G1100" s="10">
        <v>45124</v>
      </c>
      <c r="H1100" s="5" t="str">
        <f>TRIM(online_course_student_data_1!H1100)</f>
        <v>Python for Data Science</v>
      </c>
      <c r="I1100" s="5" t="str">
        <f>PROPER(TRIM(online_course_student_data_1!I1100))</f>
        <v>Data Science</v>
      </c>
      <c r="J1100" s="22">
        <f>IF(online_course_student_data_1!J1100&gt;100%,online_course_student_data_1!J1100/100,online_course_student_data_1!J1100)</f>
        <v>0.77</v>
      </c>
      <c r="K1100" s="11">
        <f>IF(online_course_student_data_1!K1100&gt;2,online_course_student_data_1!K1100/60,online_course_student_data_1!K1100)</f>
        <v>1.5</v>
      </c>
      <c r="L1100" s="4" t="s">
        <v>32</v>
      </c>
      <c r="M1100" s="25">
        <f>IF(ISBLANK(online_course_student_data_1!M1100),AVERAGE(1,5),IF(online_course_student_data_1!M1100&gt;5,"5",online_course_student_data_1!M1100))</f>
        <v>5</v>
      </c>
      <c r="N1100" s="5">
        <f>LEN(online_course_student_data_1!N1100)-LEN(SUBSTITUTE(online_course_student_data_1!N1100,",",""))+1</f>
        <v>3</v>
      </c>
      <c r="O1100" s="5" t="str" cm="1">
        <f t="array" ref="O1100">_xlfn.IFS(OR(ISBLANK(online_course_student_data_1!F1100),online_course_student_data_1!F1100=0),"Unknown",AND(online_course_student_data_1!F1100&gt;=18,online_course_student_data_1!F1100&lt;=22),"Student",AND(online_course_student_data_1!F1100&gt;=23,online_course_student_data_1!F1100&lt;=30),"Early Career",AND(online_course_student_data_1!F1100&gt;=31,online_course_student_data_1!F1100&lt;=40),"Mid Career",online_course_student_data_1!F1100&gt;=41,"Senior")</f>
        <v>Unknown</v>
      </c>
      <c r="P1100" s="5" t="str" cm="1">
        <f t="array" ref="P1100">_xlfn.IFS(AND((J1100*100)+K1100&gt;0,(J1100*100)+K1100&lt;=5),"Low",AND((J1100*100)+K1100&gt;5,(J1100*100)+K1100&lt;=15),"Medium",(J1100*100)+K1100&gt;15,"High")</f>
        <v>High</v>
      </c>
      <c r="Q1100" s="24"/>
    </row>
    <row r="1101" spans="1:17" x14ac:dyDescent="0.25">
      <c r="A1101" s="4" t="s">
        <v>4619</v>
      </c>
      <c r="B1101" s="5" t="str">
        <f>TRIM(PROPER(online_course_student_data_1!$B1101))</f>
        <v>Oscar Cruz</v>
      </c>
      <c r="C1101" s="4" t="str">
        <f>TRIM(CLEAN(online_course_student_data_1!$C1101))</f>
        <v>kristinajames@hernandez.com</v>
      </c>
      <c r="D1101" s="5" t="str">
        <f>IF(LEFT(online_course_student_data_1!$D1101,1)="F","Female","Male")</f>
        <v>Female</v>
      </c>
      <c r="E1101" s="4" t="str">
        <f>IF(online_course_student_data_1!$E1101="us","USA",IF(online_course_student_data_1!$E1101="IN","INDIA",UPPER(online_course_student_data_1!$E1101)))</f>
        <v>CANADA</v>
      </c>
      <c r="F1101" s="13">
        <f>IF(OR(ISBLANK(online_course_student_data_1!F1101),online_course_student_data_1!F1101=0),ROUND(AVERAGE(online_course_student_data_1!F$2:F$1201),0),online_course_student_data_1!F1101)</f>
        <v>16</v>
      </c>
      <c r="G1101" s="10">
        <v>45378</v>
      </c>
      <c r="H1101" s="5" t="str">
        <f>TRIM(online_course_student_data_1!H1101)</f>
        <v>Digital Marketing 101</v>
      </c>
      <c r="I1101" s="5" t="str">
        <f>PROPER(TRIM(online_course_student_data_1!I1101))</f>
        <v>Marketing</v>
      </c>
      <c r="J1101" s="22">
        <f>IF(online_course_student_data_1!J1101&gt;100%,online_course_student_data_1!J1101/100,online_course_student_data_1!J1101)</f>
        <v>0.55000000000000004</v>
      </c>
      <c r="K1101" s="11">
        <f>IF(online_course_student_data_1!K1101&gt;2,online_course_student_data_1!K1101/60,online_course_student_data_1!K1101)</f>
        <v>2</v>
      </c>
      <c r="L1101" s="4" t="s">
        <v>32</v>
      </c>
      <c r="M1101" s="25">
        <f>IF(ISBLANK(online_course_student_data_1!M1101),AVERAGE(1,5),IF(online_course_student_data_1!M1101&gt;5,"5",online_course_student_data_1!M1101))</f>
        <v>5</v>
      </c>
      <c r="N1101" s="5">
        <f>LEN(online_course_student_data_1!N1101)-LEN(SUBSTITUTE(online_course_student_data_1!N1101,",",""))+1</f>
        <v>7</v>
      </c>
      <c r="O1101" s="5" t="str" cm="1">
        <f t="array" ref="O1101">_xlfn.IFS(OR(ISBLANK(online_course_student_data_1!F1101),online_course_student_data_1!F1101=0),"Unknown",AND(online_course_student_data_1!F1101&gt;=18,online_course_student_data_1!F1101&lt;=22),"Student",AND(online_course_student_data_1!F1101&gt;=23,online_course_student_data_1!F1101&lt;=30),"Early Career",AND(online_course_student_data_1!F1101&gt;=31,online_course_student_data_1!F1101&lt;=40),"Mid Career",online_course_student_data_1!F1101&gt;=41,"Senior")</f>
        <v>Unknown</v>
      </c>
      <c r="P1101" s="5" t="str" cm="1">
        <f t="array" ref="P1101">_xlfn.IFS(AND((J1101*100)+K1101&gt;0,(J1101*100)+K1101&lt;=5),"Low",AND((J1101*100)+K1101&gt;5,(J1101*100)+K1101&lt;=15),"Medium",(J1101*100)+K1101&gt;15,"High")</f>
        <v>High</v>
      </c>
      <c r="Q1101" s="24"/>
    </row>
    <row r="1102" spans="1:17" x14ac:dyDescent="0.25">
      <c r="A1102" s="4" t="s">
        <v>4623</v>
      </c>
      <c r="B1102" s="5" t="str">
        <f>TRIM(PROPER(online_course_student_data_1!$B1102))</f>
        <v>James Hernandez</v>
      </c>
      <c r="C1102" s="4" t="str">
        <f>TRIM(CLEAN(online_course_student_data_1!$C1102))</f>
        <v>andrewmyers@yahoo.com</v>
      </c>
      <c r="D1102" s="5" t="str">
        <f>IF(LEFT(online_course_student_data_1!$D1102,1)="F","Female","Male")</f>
        <v>Female</v>
      </c>
      <c r="E1102" s="4" t="str">
        <f>IF(online_course_student_data_1!$E1102="us","USA",IF(online_course_student_data_1!$E1102="IN","INDIA",UPPER(online_course_student_data_1!$E1102)))</f>
        <v>INDIA</v>
      </c>
      <c r="F1102" s="13">
        <f>IF(OR(ISBLANK(online_course_student_data_1!F1102),online_course_student_data_1!F1102=0),ROUND(AVERAGE(online_course_student_data_1!F$2:F$1201),0),online_course_student_data_1!F1102)</f>
        <v>16</v>
      </c>
      <c r="G1102" s="10">
        <v>44892</v>
      </c>
      <c r="H1102" s="5" t="str">
        <f>TRIM(online_course_student_data_1!H1102)</f>
        <v>HTML &amp; CSS Basics</v>
      </c>
      <c r="I1102" s="5" t="str">
        <f>PROPER(TRIM(online_course_student_data_1!I1102))</f>
        <v>Web Development</v>
      </c>
      <c r="J1102" s="22">
        <f>IF(online_course_student_data_1!J1102&gt;100%,online_course_student_data_1!J1102/100,online_course_student_data_1!J1102)</f>
        <v>0.73</v>
      </c>
      <c r="K1102" s="11">
        <f>IF(online_course_student_data_1!K1102&gt;2,online_course_student_data_1!K1102/60,online_course_student_data_1!K1102)</f>
        <v>1.5</v>
      </c>
      <c r="L1102" s="4" t="s">
        <v>39</v>
      </c>
      <c r="M1102" s="25">
        <f>IF(ISBLANK(online_course_student_data_1!M1102),AVERAGE(1,5),IF(online_course_student_data_1!M1102&gt;5,"5",online_course_student_data_1!M1102))</f>
        <v>2</v>
      </c>
      <c r="N1102" s="5">
        <f>LEN(online_course_student_data_1!N1102)-LEN(SUBSTITUTE(online_course_student_data_1!N1102,",",""))+1</f>
        <v>2</v>
      </c>
      <c r="O1102" s="5" t="str" cm="1">
        <f t="array" ref="O1102">_xlfn.IFS(OR(ISBLANK(online_course_student_data_1!F1102),online_course_student_data_1!F1102=0),"Unknown",AND(online_course_student_data_1!F1102&gt;=18,online_course_student_data_1!F1102&lt;=22),"Student",AND(online_course_student_data_1!F1102&gt;=23,online_course_student_data_1!F1102&lt;=30),"Early Career",AND(online_course_student_data_1!F1102&gt;=31,online_course_student_data_1!F1102&lt;=40),"Mid Career",online_course_student_data_1!F1102&gt;=41,"Senior")</f>
        <v>Unknown</v>
      </c>
      <c r="P1102" s="5" t="str" cm="1">
        <f t="array" ref="P1102">_xlfn.IFS(AND((J1102*100)+K1102&gt;0,(J1102*100)+K1102&lt;=5),"Low",AND((J1102*100)+K1102&gt;5,(J1102*100)+K1102&lt;=15),"Medium",(J1102*100)+K1102&gt;15,"High")</f>
        <v>High</v>
      </c>
      <c r="Q1102" s="24"/>
    </row>
    <row r="1103" spans="1:17" x14ac:dyDescent="0.25">
      <c r="A1103" s="4" t="s">
        <v>4628</v>
      </c>
      <c r="B1103" s="5" t="str">
        <f>TRIM(PROPER(online_course_student_data_1!$B1103))</f>
        <v>Kathryn Graham</v>
      </c>
      <c r="C1103" s="4" t="str">
        <f>TRIM(CLEAN(online_course_student_data_1!$C1103))</f>
        <v>dcosta@ali-jones.com</v>
      </c>
      <c r="D1103" s="5" t="str">
        <f>IF(LEFT(online_course_student_data_1!$D1103,1)="F","Female","Male")</f>
        <v>Male</v>
      </c>
      <c r="E1103" s="4" t="str">
        <f>IF(online_course_student_data_1!$E1103="us","USA",IF(online_course_student_data_1!$E1103="IN","INDIA",UPPER(online_course_student_data_1!$E1103)))</f>
        <v>INDIA</v>
      </c>
      <c r="F1103" s="13">
        <f>IF(OR(ISBLANK(online_course_student_data_1!F1103),online_course_student_data_1!F1103=0),ROUND(AVERAGE(online_course_student_data_1!F$2:F$1201),0),online_course_student_data_1!F1103)</f>
        <v>29</v>
      </c>
      <c r="G1103" s="10">
        <v>45481</v>
      </c>
      <c r="H1103" s="5" t="str">
        <f>TRIM(online_course_student_data_1!H1103)</f>
        <v>React for Beginners</v>
      </c>
      <c r="I1103" s="5" t="str">
        <f>PROPER(TRIM(online_course_student_data_1!I1103))</f>
        <v>Web Development</v>
      </c>
      <c r="J1103" s="22">
        <f>IF(online_course_student_data_1!J1103&gt;100%,online_course_student_data_1!J1103/100,online_course_student_data_1!J1103)</f>
        <v>0.28999999999999998</v>
      </c>
      <c r="K1103" s="11">
        <f>IF(online_course_student_data_1!K1103&gt;2,online_course_student_data_1!K1103/60,online_course_student_data_1!K1103)</f>
        <v>1.5</v>
      </c>
      <c r="L1103" s="4" t="s">
        <v>32</v>
      </c>
      <c r="M1103" s="25">
        <f>IF(ISBLANK(online_course_student_data_1!M1103),AVERAGE(1,5),IF(online_course_student_data_1!M1103&gt;5,"5",online_course_student_data_1!M1103))</f>
        <v>2</v>
      </c>
      <c r="N1103" s="5">
        <f>LEN(online_course_student_data_1!N1103)-LEN(SUBSTITUTE(online_course_student_data_1!N1103,",",""))+1</f>
        <v>7</v>
      </c>
      <c r="O1103" s="5" t="str" cm="1">
        <f t="array" ref="O1103">_xlfn.IFS(OR(ISBLANK(online_course_student_data_1!F1103),online_course_student_data_1!F1103=0),"Unknown",AND(online_course_student_data_1!F1103&gt;=18,online_course_student_data_1!F1103&lt;=22),"Student",AND(online_course_student_data_1!F1103&gt;=23,online_course_student_data_1!F1103&lt;=30),"Early Career",AND(online_course_student_data_1!F1103&gt;=31,online_course_student_data_1!F1103&lt;=40),"Mid Career",online_course_student_data_1!F1103&gt;=41,"Senior")</f>
        <v>Early Career</v>
      </c>
      <c r="P1103" s="5" t="str" cm="1">
        <f t="array" ref="P1103">_xlfn.IFS(AND((J1103*100)+K1103&gt;0,(J1103*100)+K1103&lt;=5),"Low",AND((J1103*100)+K1103&gt;5,(J1103*100)+K1103&lt;=15),"Medium",(J1103*100)+K1103&gt;15,"High")</f>
        <v>High</v>
      </c>
      <c r="Q1103" s="24"/>
    </row>
    <row r="1104" spans="1:17" x14ac:dyDescent="0.25">
      <c r="A1104" s="4" t="s">
        <v>4632</v>
      </c>
      <c r="B1104" s="5" t="str">
        <f>TRIM(PROPER(online_course_student_data_1!$B1104))</f>
        <v>Kathleen Robinson</v>
      </c>
      <c r="C1104" s="4" t="str">
        <f>TRIM(CLEAN(online_course_student_data_1!$C1104))</f>
        <v>fryecrystal@yahoo.com</v>
      </c>
      <c r="D1104" s="5" t="str">
        <f>IF(LEFT(online_course_student_data_1!$D1104,1)="F","Female","Male")</f>
        <v>Female</v>
      </c>
      <c r="E1104" s="4" t="str">
        <f>IF(online_course_student_data_1!$E1104="us","USA",IF(online_course_student_data_1!$E1104="IN","INDIA",UPPER(online_course_student_data_1!$E1104)))</f>
        <v>GERMANY</v>
      </c>
      <c r="F1104" s="13">
        <f>IF(OR(ISBLANK(online_course_student_data_1!F1104),online_course_student_data_1!F1104=0),ROUND(AVERAGE(online_course_student_data_1!F$2:F$1201),0),online_course_student_data_1!F1104)</f>
        <v>16</v>
      </c>
      <c r="G1104" s="10">
        <v>45398</v>
      </c>
      <c r="H1104" s="5" t="str">
        <f>TRIM(online_course_student_data_1!H1104)</f>
        <v>Data Visualization with R</v>
      </c>
      <c r="I1104" s="5" t="str">
        <f>PROPER(TRIM(online_course_student_data_1!I1104))</f>
        <v>Data Science</v>
      </c>
      <c r="J1104" s="22">
        <f>IF(online_course_student_data_1!J1104&gt;100%,online_course_student_data_1!J1104/100,online_course_student_data_1!J1104)</f>
        <v>0.38</v>
      </c>
      <c r="K1104" s="11">
        <f>IF(online_course_student_data_1!K1104&gt;2,online_course_student_data_1!K1104/60,online_course_student_data_1!K1104)</f>
        <v>0.75</v>
      </c>
      <c r="L1104" s="4" t="s">
        <v>39</v>
      </c>
      <c r="M1104" s="25" t="str">
        <f>IF(ISBLANK(online_course_student_data_1!M1104),AVERAGE(1,5),IF(online_course_student_data_1!M1104&gt;5,"5",online_course_student_data_1!M1104))</f>
        <v>5</v>
      </c>
      <c r="N1104" s="5">
        <f>LEN(online_course_student_data_1!N1104)-LEN(SUBSTITUTE(online_course_student_data_1!N1104,",",""))+1</f>
        <v>5</v>
      </c>
      <c r="O1104" s="5" t="str" cm="1">
        <f t="array" ref="O1104">_xlfn.IFS(OR(ISBLANK(online_course_student_data_1!F1104),online_course_student_data_1!F1104=0),"Unknown",AND(online_course_student_data_1!F1104&gt;=18,online_course_student_data_1!F1104&lt;=22),"Student",AND(online_course_student_data_1!F1104&gt;=23,online_course_student_data_1!F1104&lt;=30),"Early Career",AND(online_course_student_data_1!F1104&gt;=31,online_course_student_data_1!F1104&lt;=40),"Mid Career",online_course_student_data_1!F1104&gt;=41,"Senior")</f>
        <v>Unknown</v>
      </c>
      <c r="P1104" s="5" t="str" cm="1">
        <f t="array" ref="P1104">_xlfn.IFS(AND((J1104*100)+K1104&gt;0,(J1104*100)+K1104&lt;=5),"Low",AND((J1104*100)+K1104&gt;5,(J1104*100)+K1104&lt;=15),"Medium",(J1104*100)+K1104&gt;15,"High")</f>
        <v>High</v>
      </c>
      <c r="Q1104" s="24"/>
    </row>
    <row r="1105" spans="1:17" x14ac:dyDescent="0.25">
      <c r="A1105" s="4" t="s">
        <v>4637</v>
      </c>
      <c r="B1105" s="5" t="str">
        <f>TRIM(PROPER(online_course_student_data_1!$B1105))</f>
        <v>Linda Moreno</v>
      </c>
      <c r="C1105" s="4" t="str">
        <f>TRIM(CLEAN(online_course_student_data_1!$C1105))</f>
        <v>lindsay25@hotmail.com</v>
      </c>
      <c r="D1105" s="5" t="str">
        <f>IF(LEFT(online_course_student_data_1!$D1105,1)="F","Female","Male")</f>
        <v>Male</v>
      </c>
      <c r="E1105" s="4" t="str">
        <f>IF(online_course_student_data_1!$E1105="us","USA",IF(online_course_student_data_1!$E1105="IN","INDIA",UPPER(online_course_student_data_1!$E1105)))</f>
        <v>INDIA</v>
      </c>
      <c r="F1105" s="13">
        <f>IF(OR(ISBLANK(online_course_student_data_1!F1105),online_course_student_data_1!F1105=0),ROUND(AVERAGE(online_course_student_data_1!F$2:F$1201),0),online_course_student_data_1!F1105)</f>
        <v>22</v>
      </c>
      <c r="G1105" s="10">
        <v>45608</v>
      </c>
      <c r="H1105" s="5" t="str">
        <f>TRIM(online_course_student_data_1!H1105)</f>
        <v>HTML &amp; CSS Basics</v>
      </c>
      <c r="I1105" s="5" t="str">
        <f>PROPER(TRIM(online_course_student_data_1!I1105))</f>
        <v>Web Development</v>
      </c>
      <c r="J1105" s="22">
        <f>IF(online_course_student_data_1!J1105&gt;100%,online_course_student_data_1!J1105/100,online_course_student_data_1!J1105)</f>
        <v>0.8</v>
      </c>
      <c r="K1105" s="11">
        <f>IF(online_course_student_data_1!K1105&gt;2,online_course_student_data_1!K1105/60,online_course_student_data_1!K1105)</f>
        <v>2</v>
      </c>
      <c r="L1105" s="4" t="s">
        <v>32</v>
      </c>
      <c r="M1105" s="25">
        <f>IF(ISBLANK(online_course_student_data_1!M1105),AVERAGE(1,5),IF(online_course_student_data_1!M1105&gt;5,"5",online_course_student_data_1!M1105))</f>
        <v>5</v>
      </c>
      <c r="N1105" s="5">
        <f>LEN(online_course_student_data_1!N1105)-LEN(SUBSTITUTE(online_course_student_data_1!N1105,",",""))+1</f>
        <v>3</v>
      </c>
      <c r="O1105" s="5" t="str" cm="1">
        <f t="array" ref="O1105">_xlfn.IFS(OR(ISBLANK(online_course_student_data_1!F1105),online_course_student_data_1!F1105=0),"Unknown",AND(online_course_student_data_1!F1105&gt;=18,online_course_student_data_1!F1105&lt;=22),"Student",AND(online_course_student_data_1!F1105&gt;=23,online_course_student_data_1!F1105&lt;=30),"Early Career",AND(online_course_student_data_1!F1105&gt;=31,online_course_student_data_1!F1105&lt;=40),"Mid Career",online_course_student_data_1!F1105&gt;=41,"Senior")</f>
        <v>Student</v>
      </c>
      <c r="P1105" s="5" t="str" cm="1">
        <f t="array" ref="P1105">_xlfn.IFS(AND((J1105*100)+K1105&gt;0,(J1105*100)+K1105&lt;=5),"Low",AND((J1105*100)+K1105&gt;5,(J1105*100)+K1105&lt;=15),"Medium",(J1105*100)+K1105&gt;15,"High")</f>
        <v>High</v>
      </c>
      <c r="Q1105" s="24"/>
    </row>
    <row r="1106" spans="1:17" x14ac:dyDescent="0.25">
      <c r="A1106" s="4" t="s">
        <v>4641</v>
      </c>
      <c r="B1106" s="5" t="str">
        <f>TRIM(PROPER(online_course_student_data_1!$B1106))</f>
        <v>Daniel Nguyen</v>
      </c>
      <c r="C1106" s="4" t="str">
        <f>TRIM(CLEAN(online_course_student_data_1!$C1106))</f>
        <v>cynthia74@peterson.com</v>
      </c>
      <c r="D1106" s="5" t="str">
        <f>IF(LEFT(online_course_student_data_1!$D1106,1)="F","Female","Male")</f>
        <v>Male</v>
      </c>
      <c r="E1106" s="4" t="str">
        <f>IF(online_course_student_data_1!$E1106="us","USA",IF(online_course_student_data_1!$E1106="IN","INDIA",UPPER(online_course_student_data_1!$E1106)))</f>
        <v>INDIA</v>
      </c>
      <c r="F1106" s="13">
        <f>IF(OR(ISBLANK(online_course_student_data_1!F1106),online_course_student_data_1!F1106=0),ROUND(AVERAGE(online_course_student_data_1!F$2:F$1201),0),online_course_student_data_1!F1106)</f>
        <v>16</v>
      </c>
      <c r="G1106" s="10">
        <v>45600</v>
      </c>
      <c r="H1106" s="5" t="str">
        <f>TRIM(online_course_student_data_1!H1106)</f>
        <v>Digital Marketing 101</v>
      </c>
      <c r="I1106" s="5" t="str">
        <f>PROPER(TRIM(online_course_student_data_1!I1106))</f>
        <v>Marketing</v>
      </c>
      <c r="J1106" s="22">
        <f>IF(online_course_student_data_1!J1106&gt;100%,online_course_student_data_1!J1106/100,online_course_student_data_1!J1106)</f>
        <v>0.8</v>
      </c>
      <c r="K1106" s="11">
        <f>IF(online_course_student_data_1!K1106&gt;2,online_course_student_data_1!K1106/60,online_course_student_data_1!K1106)</f>
        <v>1</v>
      </c>
      <c r="L1106" s="4" t="s">
        <v>32</v>
      </c>
      <c r="M1106" s="25">
        <f>IF(ISBLANK(online_course_student_data_1!M1106),AVERAGE(1,5),IF(online_course_student_data_1!M1106&gt;5,"5",online_course_student_data_1!M1106))</f>
        <v>3</v>
      </c>
      <c r="N1106" s="5">
        <f>LEN(online_course_student_data_1!N1106)-LEN(SUBSTITUTE(online_course_student_data_1!N1106,",",""))+1</f>
        <v>4</v>
      </c>
      <c r="O1106" s="5" t="str" cm="1">
        <f t="array" ref="O1106">_xlfn.IFS(OR(ISBLANK(online_course_student_data_1!F1106),online_course_student_data_1!F1106=0),"Unknown",AND(online_course_student_data_1!F1106&gt;=18,online_course_student_data_1!F1106&lt;=22),"Student",AND(online_course_student_data_1!F1106&gt;=23,online_course_student_data_1!F1106&lt;=30),"Early Career",AND(online_course_student_data_1!F1106&gt;=31,online_course_student_data_1!F1106&lt;=40),"Mid Career",online_course_student_data_1!F1106&gt;=41,"Senior")</f>
        <v>Unknown</v>
      </c>
      <c r="P1106" s="5" t="str" cm="1">
        <f t="array" ref="P1106">_xlfn.IFS(AND((J1106*100)+K1106&gt;0,(J1106*100)+K1106&lt;=5),"Low",AND((J1106*100)+K1106&gt;5,(J1106*100)+K1106&lt;=15),"Medium",(J1106*100)+K1106&gt;15,"High")</f>
        <v>High</v>
      </c>
      <c r="Q1106" s="24"/>
    </row>
    <row r="1107" spans="1:17" x14ac:dyDescent="0.25">
      <c r="A1107" s="4" t="s">
        <v>4645</v>
      </c>
      <c r="B1107" s="5" t="str">
        <f>TRIM(PROPER(online_course_student_data_1!$B1107))</f>
        <v>Michelle Lynch</v>
      </c>
      <c r="C1107" s="4" t="str">
        <f>TRIM(CLEAN(online_course_student_data_1!$C1107))</f>
        <v>belliott@dixon-davis.com</v>
      </c>
      <c r="D1107" s="5" t="str">
        <f>IF(LEFT(online_course_student_data_1!$D1107,1)="F","Female","Male")</f>
        <v>Female</v>
      </c>
      <c r="E1107" s="4" t="str">
        <f>IF(online_course_student_data_1!$E1107="us","USA",IF(online_course_student_data_1!$E1107="IN","INDIA",UPPER(online_course_student_data_1!$E1107)))</f>
        <v>UK</v>
      </c>
      <c r="F1107" s="13">
        <f>IF(OR(ISBLANK(online_course_student_data_1!F1107),online_course_student_data_1!F1107=0),ROUND(AVERAGE(online_course_student_data_1!F$2:F$1201),0),online_course_student_data_1!F1107)</f>
        <v>16</v>
      </c>
      <c r="G1107" s="10">
        <v>45157</v>
      </c>
      <c r="H1107" s="5" t="str">
        <f>TRIM(online_course_student_data_1!H1107)</f>
        <v>Graphic Design Basics</v>
      </c>
      <c r="I1107" s="5" t="str">
        <f>PROPER(TRIM(online_course_student_data_1!I1107))</f>
        <v>Design</v>
      </c>
      <c r="J1107" s="22">
        <f>IF(online_course_student_data_1!J1107&gt;100%,online_course_student_data_1!J1107/100,online_course_student_data_1!J1107)</f>
        <v>0.47</v>
      </c>
      <c r="K1107" s="11">
        <f>IF(online_course_student_data_1!K1107&gt;2,online_course_student_data_1!K1107/60,online_course_student_data_1!K1107)</f>
        <v>1</v>
      </c>
      <c r="L1107" s="4" t="s">
        <v>32</v>
      </c>
      <c r="M1107" s="25">
        <f>IF(ISBLANK(online_course_student_data_1!M1107),AVERAGE(1,5),IF(online_course_student_data_1!M1107&gt;5,"5",online_course_student_data_1!M1107))</f>
        <v>4</v>
      </c>
      <c r="N1107" s="5">
        <f>LEN(online_course_student_data_1!N1107)-LEN(SUBSTITUTE(online_course_student_data_1!N1107,",",""))+1</f>
        <v>4</v>
      </c>
      <c r="O1107" s="5" t="str" cm="1">
        <f t="array" ref="O1107">_xlfn.IFS(OR(ISBLANK(online_course_student_data_1!F1107),online_course_student_data_1!F1107=0),"Unknown",AND(online_course_student_data_1!F1107&gt;=18,online_course_student_data_1!F1107&lt;=22),"Student",AND(online_course_student_data_1!F1107&gt;=23,online_course_student_data_1!F1107&lt;=30),"Early Career",AND(online_course_student_data_1!F1107&gt;=31,online_course_student_data_1!F1107&lt;=40),"Mid Career",online_course_student_data_1!F1107&gt;=41,"Senior")</f>
        <v>Unknown</v>
      </c>
      <c r="P1107" s="5" t="str" cm="1">
        <f t="array" ref="P1107">_xlfn.IFS(AND((J1107*100)+K1107&gt;0,(J1107*100)+K1107&lt;=5),"Low",AND((J1107*100)+K1107&gt;5,(J1107*100)+K1107&lt;=15),"Medium",(J1107*100)+K1107&gt;15,"High")</f>
        <v>High</v>
      </c>
      <c r="Q1107" s="24"/>
    </row>
    <row r="1108" spans="1:17" x14ac:dyDescent="0.25">
      <c r="A1108" s="4" t="s">
        <v>4648</v>
      </c>
      <c r="B1108" s="5" t="str">
        <f>TRIM(PROPER(online_course_student_data_1!$B1108))</f>
        <v>Steven Valentine</v>
      </c>
      <c r="C1108" s="4" t="str">
        <f>TRIM(CLEAN(online_course_student_data_1!$C1108))</f>
        <v>colekimberly@yahoo.com</v>
      </c>
      <c r="D1108" s="5" t="str">
        <f>IF(LEFT(online_course_student_data_1!$D1108,1)="F","Female","Male")</f>
        <v>Male</v>
      </c>
      <c r="E1108" s="4" t="str">
        <f>IF(online_course_student_data_1!$E1108="us","USA",IF(online_course_student_data_1!$E1108="IN","INDIA",UPPER(online_course_student_data_1!$E1108)))</f>
        <v>USA</v>
      </c>
      <c r="F1108" s="13">
        <f>IF(OR(ISBLANK(online_course_student_data_1!F1108),online_course_student_data_1!F1108=0),ROUND(AVERAGE(online_course_student_data_1!F$2:F$1201),0),online_course_student_data_1!F1108)</f>
        <v>16</v>
      </c>
      <c r="G1108" s="10">
        <v>45626</v>
      </c>
      <c r="H1108" s="5" t="str">
        <f>TRIM(online_course_student_data_1!H1108)</f>
        <v>Adobe Illustrator Mastery</v>
      </c>
      <c r="I1108" s="5" t="str">
        <f>PROPER(TRIM(online_course_student_data_1!I1108))</f>
        <v>Design</v>
      </c>
      <c r="J1108" s="22">
        <f>IF(online_course_student_data_1!J1108&gt;100%,online_course_student_data_1!J1108/100,online_course_student_data_1!J1108)</f>
        <v>0.36</v>
      </c>
      <c r="K1108" s="11">
        <f>IF(online_course_student_data_1!K1108&gt;2,online_course_student_data_1!K1108/60,online_course_student_data_1!K1108)</f>
        <v>1.5</v>
      </c>
      <c r="L1108" s="4" t="s">
        <v>39</v>
      </c>
      <c r="M1108" s="25">
        <f>IF(ISBLANK(online_course_student_data_1!M1108),AVERAGE(1,5),IF(online_course_student_data_1!M1108&gt;5,"5",online_course_student_data_1!M1108))</f>
        <v>4</v>
      </c>
      <c r="N1108" s="5">
        <f>LEN(online_course_student_data_1!N1108)-LEN(SUBSTITUTE(online_course_student_data_1!N1108,",",""))+1</f>
        <v>3</v>
      </c>
      <c r="O1108" s="5" t="str" cm="1">
        <f t="array" ref="O1108">_xlfn.IFS(OR(ISBLANK(online_course_student_data_1!F1108),online_course_student_data_1!F1108=0),"Unknown",AND(online_course_student_data_1!F1108&gt;=18,online_course_student_data_1!F1108&lt;=22),"Student",AND(online_course_student_data_1!F1108&gt;=23,online_course_student_data_1!F1108&lt;=30),"Early Career",AND(online_course_student_data_1!F1108&gt;=31,online_course_student_data_1!F1108&lt;=40),"Mid Career",online_course_student_data_1!F1108&gt;=41,"Senior")</f>
        <v>Unknown</v>
      </c>
      <c r="P1108" s="5" t="str" cm="1">
        <f t="array" ref="P1108">_xlfn.IFS(AND((J1108*100)+K1108&gt;0,(J1108*100)+K1108&lt;=5),"Low",AND((J1108*100)+K1108&gt;5,(J1108*100)+K1108&lt;=15),"Medium",(J1108*100)+K1108&gt;15,"High")</f>
        <v>High</v>
      </c>
      <c r="Q1108" s="24"/>
    </row>
    <row r="1109" spans="1:17" x14ac:dyDescent="0.25">
      <c r="A1109" s="4" t="s">
        <v>4651</v>
      </c>
      <c r="B1109" s="5" t="str">
        <f>TRIM(PROPER(online_course_student_data_1!$B1109))</f>
        <v>Daniel Smith</v>
      </c>
      <c r="C1109" s="4" t="str">
        <f>TRIM(CLEAN(online_course_student_data_1!$C1109))</f>
        <v>yhoffman@yahoo.com</v>
      </c>
      <c r="D1109" s="5" t="str">
        <f>IF(LEFT(online_course_student_data_1!$D1109,1)="F","Female","Male")</f>
        <v>Female</v>
      </c>
      <c r="E1109" s="4" t="str">
        <f>IF(online_course_student_data_1!$E1109="us","USA",IF(online_course_student_data_1!$E1109="IN","INDIA",UPPER(online_course_student_data_1!$E1109)))</f>
        <v>CANADA</v>
      </c>
      <c r="F1109" s="13">
        <f>IF(OR(ISBLANK(online_course_student_data_1!F1109),online_course_student_data_1!F1109=0),ROUND(AVERAGE(online_course_student_data_1!F$2:F$1201),0),online_course_student_data_1!F1109)</f>
        <v>16</v>
      </c>
      <c r="G1109" s="10">
        <v>44880</v>
      </c>
      <c r="H1109" s="5" t="str">
        <f>TRIM(online_course_student_data_1!H1109)</f>
        <v>Machine Learning A-Z</v>
      </c>
      <c r="I1109" s="5" t="str">
        <f>PROPER(TRIM(online_course_student_data_1!I1109))</f>
        <v>Data Science</v>
      </c>
      <c r="J1109" s="22">
        <f>IF(online_course_student_data_1!J1109&gt;100%,online_course_student_data_1!J1109/100,online_course_student_data_1!J1109)</f>
        <v>0.83</v>
      </c>
      <c r="K1109" s="11">
        <f>IF(online_course_student_data_1!K1109&gt;2,online_course_student_data_1!K1109/60,online_course_student_data_1!K1109)</f>
        <v>2</v>
      </c>
      <c r="L1109" s="4" t="s">
        <v>39</v>
      </c>
      <c r="M1109" s="25" t="str">
        <f>IF(ISBLANK(online_course_student_data_1!M1109),AVERAGE(1,5),IF(online_course_student_data_1!M1109&gt;5,"5",online_course_student_data_1!M1109))</f>
        <v>5</v>
      </c>
      <c r="N1109" s="5">
        <f>LEN(online_course_student_data_1!N1109)-LEN(SUBSTITUTE(online_course_student_data_1!N1109,",",""))+1</f>
        <v>5</v>
      </c>
      <c r="O1109" s="5" t="str" cm="1">
        <f t="array" ref="O1109">_xlfn.IFS(OR(ISBLANK(online_course_student_data_1!F1109),online_course_student_data_1!F1109=0),"Unknown",AND(online_course_student_data_1!F1109&gt;=18,online_course_student_data_1!F1109&lt;=22),"Student",AND(online_course_student_data_1!F1109&gt;=23,online_course_student_data_1!F1109&lt;=30),"Early Career",AND(online_course_student_data_1!F1109&gt;=31,online_course_student_data_1!F1109&lt;=40),"Mid Career",online_course_student_data_1!F1109&gt;=41,"Senior")</f>
        <v>Unknown</v>
      </c>
      <c r="P1109" s="5" t="str" cm="1">
        <f t="array" ref="P1109">_xlfn.IFS(AND((J1109*100)+K1109&gt;0,(J1109*100)+K1109&lt;=5),"Low",AND((J1109*100)+K1109&gt;5,(J1109*100)+K1109&lt;=15),"Medium",(J1109*100)+K1109&gt;15,"High")</f>
        <v>High</v>
      </c>
      <c r="Q1109" s="24"/>
    </row>
    <row r="1110" spans="1:17" x14ac:dyDescent="0.25">
      <c r="A1110" s="4" t="s">
        <v>4655</v>
      </c>
      <c r="B1110" s="5" t="str">
        <f>TRIM(PROPER(online_course_student_data_1!$B1110))</f>
        <v>Christina Cochran</v>
      </c>
      <c r="C1110" s="4" t="str">
        <f>TRIM(CLEAN(online_course_student_data_1!$C1110))</f>
        <v>phillipsbruce@mills.com</v>
      </c>
      <c r="D1110" s="5" t="str">
        <f>IF(LEFT(online_course_student_data_1!$D1110,1)="F","Female","Male")</f>
        <v>Female</v>
      </c>
      <c r="E1110" s="4" t="str">
        <f>IF(online_course_student_data_1!$E1110="us","USA",IF(online_course_student_data_1!$E1110="IN","INDIA",UPPER(online_course_student_data_1!$E1110)))</f>
        <v>CANADA</v>
      </c>
      <c r="F1110" s="13">
        <f>IF(OR(ISBLANK(online_course_student_data_1!F1110),online_course_student_data_1!F1110=0),ROUND(AVERAGE(online_course_student_data_1!F$2:F$1201),0),online_course_student_data_1!F1110)</f>
        <v>16</v>
      </c>
      <c r="G1110" s="10">
        <v>45155</v>
      </c>
      <c r="H1110" s="5" t="str">
        <f>TRIM(online_course_student_data_1!H1110)</f>
        <v>Social Media Strategy</v>
      </c>
      <c r="I1110" s="5" t="str">
        <f>PROPER(TRIM(online_course_student_data_1!I1110))</f>
        <v>Marketing</v>
      </c>
      <c r="J1110" s="22">
        <f>IF(online_course_student_data_1!J1110&gt;100%,online_course_student_data_1!J1110/100,online_course_student_data_1!J1110)</f>
        <v>0.88</v>
      </c>
      <c r="K1110" s="11">
        <f>IF(online_course_student_data_1!K1110&gt;2,online_course_student_data_1!K1110/60,online_course_student_data_1!K1110)</f>
        <v>2</v>
      </c>
      <c r="L1110" s="4" t="s">
        <v>32</v>
      </c>
      <c r="M1110" s="25">
        <f>IF(ISBLANK(online_course_student_data_1!M1110),AVERAGE(1,5),IF(online_course_student_data_1!M1110&gt;5,"5",online_course_student_data_1!M1110))</f>
        <v>4</v>
      </c>
      <c r="N1110" s="5">
        <f>LEN(online_course_student_data_1!N1110)-LEN(SUBSTITUTE(online_course_student_data_1!N1110,",",""))+1</f>
        <v>3</v>
      </c>
      <c r="O1110" s="5" t="str" cm="1">
        <f t="array" ref="O1110">_xlfn.IFS(OR(ISBLANK(online_course_student_data_1!F1110),online_course_student_data_1!F1110=0),"Unknown",AND(online_course_student_data_1!F1110&gt;=18,online_course_student_data_1!F1110&lt;=22),"Student",AND(online_course_student_data_1!F1110&gt;=23,online_course_student_data_1!F1110&lt;=30),"Early Career",AND(online_course_student_data_1!F1110&gt;=31,online_course_student_data_1!F1110&lt;=40),"Mid Career",online_course_student_data_1!F1110&gt;=41,"Senior")</f>
        <v>Unknown</v>
      </c>
      <c r="P1110" s="5" t="str" cm="1">
        <f t="array" ref="P1110">_xlfn.IFS(AND((J1110*100)+K1110&gt;0,(J1110*100)+K1110&lt;=5),"Low",AND((J1110*100)+K1110&gt;5,(J1110*100)+K1110&lt;=15),"Medium",(J1110*100)+K1110&gt;15,"High")</f>
        <v>High</v>
      </c>
      <c r="Q1110" s="24"/>
    </row>
    <row r="1111" spans="1:17" x14ac:dyDescent="0.25">
      <c r="A1111" s="4" t="s">
        <v>4659</v>
      </c>
      <c r="B1111" s="5" t="str">
        <f>TRIM(PROPER(online_course_student_data_1!$B1111))</f>
        <v>Alexandra Green</v>
      </c>
      <c r="C1111" s="4" t="str">
        <f>TRIM(CLEAN(online_course_student_data_1!$C1111))</f>
        <v>anthony61@marshall-browning.com</v>
      </c>
      <c r="D1111" s="5" t="str">
        <f>IF(LEFT(online_course_student_data_1!$D1111,1)="F","Female","Male")</f>
        <v>Male</v>
      </c>
      <c r="E1111" s="4" t="str">
        <f>IF(online_course_student_data_1!$E1111="us","USA",IF(online_course_student_data_1!$E1111="IN","INDIA",UPPER(online_course_student_data_1!$E1111)))</f>
        <v>GERMANY</v>
      </c>
      <c r="F1111" s="13">
        <f>IF(OR(ISBLANK(online_course_student_data_1!F1111),online_course_student_data_1!F1111=0),ROUND(AVERAGE(online_course_student_data_1!F$2:F$1201),0),online_course_student_data_1!F1111)</f>
        <v>16</v>
      </c>
      <c r="G1111" s="10">
        <v>45043</v>
      </c>
      <c r="H1111" s="5" t="str">
        <f>TRIM(online_course_student_data_1!H1111)</f>
        <v>Social Media Strategy</v>
      </c>
      <c r="I1111" s="5" t="str">
        <f>PROPER(TRIM(online_course_student_data_1!I1111))</f>
        <v>Marketing</v>
      </c>
      <c r="J1111" s="22">
        <f>IF(online_course_student_data_1!J1111&gt;100%,online_course_student_data_1!J1111/100,online_course_student_data_1!J1111)</f>
        <v>0.41</v>
      </c>
      <c r="K1111" s="11">
        <f>IF(online_course_student_data_1!K1111&gt;2,online_course_student_data_1!K1111/60,online_course_student_data_1!K1111)</f>
        <v>2</v>
      </c>
      <c r="L1111" s="4" t="s">
        <v>39</v>
      </c>
      <c r="M1111" s="25">
        <f>IF(ISBLANK(online_course_student_data_1!M1111),AVERAGE(1,5),IF(online_course_student_data_1!M1111&gt;5,"5",online_course_student_data_1!M1111))</f>
        <v>2</v>
      </c>
      <c r="N1111" s="5">
        <f>LEN(online_course_student_data_1!N1111)-LEN(SUBSTITUTE(online_course_student_data_1!N1111,",",""))+1</f>
        <v>4</v>
      </c>
      <c r="O1111" s="5" t="str" cm="1">
        <f t="array" ref="O1111">_xlfn.IFS(OR(ISBLANK(online_course_student_data_1!F1111),online_course_student_data_1!F1111=0),"Unknown",AND(online_course_student_data_1!F1111&gt;=18,online_course_student_data_1!F1111&lt;=22),"Student",AND(online_course_student_data_1!F1111&gt;=23,online_course_student_data_1!F1111&lt;=30),"Early Career",AND(online_course_student_data_1!F1111&gt;=31,online_course_student_data_1!F1111&lt;=40),"Mid Career",online_course_student_data_1!F1111&gt;=41,"Senior")</f>
        <v>Unknown</v>
      </c>
      <c r="P1111" s="5" t="str" cm="1">
        <f t="array" ref="P1111">_xlfn.IFS(AND((J1111*100)+K1111&gt;0,(J1111*100)+K1111&lt;=5),"Low",AND((J1111*100)+K1111&gt;5,(J1111*100)+K1111&lt;=15),"Medium",(J1111*100)+K1111&gt;15,"High")</f>
        <v>High</v>
      </c>
      <c r="Q1111" s="24"/>
    </row>
    <row r="1112" spans="1:17" x14ac:dyDescent="0.25">
      <c r="A1112" s="4" t="s">
        <v>4663</v>
      </c>
      <c r="B1112" s="5" t="str">
        <f>TRIM(PROPER(online_course_student_data_1!$B1112))</f>
        <v>Olivia Rodriguez</v>
      </c>
      <c r="C1112" s="4" t="str">
        <f>TRIM(CLEAN(online_course_student_data_1!$C1112))</f>
        <v>thill@hotmail.com</v>
      </c>
      <c r="D1112" s="5" t="str">
        <f>IF(LEFT(online_course_student_data_1!$D1112,1)="F","Female","Male")</f>
        <v>Male</v>
      </c>
      <c r="E1112" s="4" t="str">
        <f>IF(online_course_student_data_1!$E1112="us","USA",IF(online_course_student_data_1!$E1112="IN","INDIA",UPPER(online_course_student_data_1!$E1112)))</f>
        <v>GERMANY</v>
      </c>
      <c r="F1112" s="13">
        <f>IF(OR(ISBLANK(online_course_student_data_1!F1112),online_course_student_data_1!F1112=0),ROUND(AVERAGE(online_course_student_data_1!F$2:F$1201),0),online_course_student_data_1!F1112)</f>
        <v>16</v>
      </c>
      <c r="G1112" s="10">
        <v>45351</v>
      </c>
      <c r="H1112" s="5" t="str">
        <f>TRIM(online_course_student_data_1!H1112)</f>
        <v>Project Management Essentials</v>
      </c>
      <c r="I1112" s="5" t="str">
        <f>PROPER(TRIM(online_course_student_data_1!I1112))</f>
        <v>Business</v>
      </c>
      <c r="J1112" s="22">
        <f>IF(online_course_student_data_1!J1112&gt;100%,online_course_student_data_1!J1112/100,online_course_student_data_1!J1112)</f>
        <v>0.98</v>
      </c>
      <c r="K1112" s="11">
        <f>IF(online_course_student_data_1!K1112&gt;2,online_course_student_data_1!K1112/60,online_course_student_data_1!K1112)</f>
        <v>1</v>
      </c>
      <c r="L1112" s="4" t="s">
        <v>32</v>
      </c>
      <c r="M1112" s="25">
        <f>IF(ISBLANK(online_course_student_data_1!M1112),AVERAGE(1,5),IF(online_course_student_data_1!M1112&gt;5,"5",online_course_student_data_1!M1112))</f>
        <v>5</v>
      </c>
      <c r="N1112" s="5">
        <f>LEN(online_course_student_data_1!N1112)-LEN(SUBSTITUTE(online_course_student_data_1!N1112,",",""))+1</f>
        <v>7</v>
      </c>
      <c r="O1112" s="5" t="str" cm="1">
        <f t="array" ref="O1112">_xlfn.IFS(OR(ISBLANK(online_course_student_data_1!F1112),online_course_student_data_1!F1112=0),"Unknown",AND(online_course_student_data_1!F1112&gt;=18,online_course_student_data_1!F1112&lt;=22),"Student",AND(online_course_student_data_1!F1112&gt;=23,online_course_student_data_1!F1112&lt;=30),"Early Career",AND(online_course_student_data_1!F1112&gt;=31,online_course_student_data_1!F1112&lt;=40),"Mid Career",online_course_student_data_1!F1112&gt;=41,"Senior")</f>
        <v>Unknown</v>
      </c>
      <c r="P1112" s="5" t="str" cm="1">
        <f t="array" ref="P1112">_xlfn.IFS(AND((J1112*100)+K1112&gt;0,(J1112*100)+K1112&lt;=5),"Low",AND((J1112*100)+K1112&gt;5,(J1112*100)+K1112&lt;=15),"Medium",(J1112*100)+K1112&gt;15,"High")</f>
        <v>High</v>
      </c>
      <c r="Q1112" s="24"/>
    </row>
    <row r="1113" spans="1:17" x14ac:dyDescent="0.25">
      <c r="A1113" s="4" t="s">
        <v>4668</v>
      </c>
      <c r="B1113" s="5" t="str">
        <f>TRIM(PROPER(online_course_student_data_1!$B1113))</f>
        <v>Alan Williams</v>
      </c>
      <c r="C1113" s="4" t="str">
        <f>TRIM(CLEAN(online_course_student_data_1!$C1113))</f>
        <v>uwood@hotmail.com</v>
      </c>
      <c r="D1113" s="5" t="str">
        <f>IF(LEFT(online_course_student_data_1!$D1113,1)="F","Female","Male")</f>
        <v>Female</v>
      </c>
      <c r="E1113" s="4" t="str">
        <f>IF(online_course_student_data_1!$E1113="us","USA",IF(online_course_student_data_1!$E1113="IN","INDIA",UPPER(online_course_student_data_1!$E1113)))</f>
        <v>GERMANY</v>
      </c>
      <c r="F1113" s="13">
        <f>IF(OR(ISBLANK(online_course_student_data_1!F1113),online_course_student_data_1!F1113=0),ROUND(AVERAGE(online_course_student_data_1!F$2:F$1201),0),online_course_student_data_1!F1113)</f>
        <v>16</v>
      </c>
      <c r="G1113" s="10">
        <v>45599</v>
      </c>
      <c r="H1113" s="5" t="str">
        <f>TRIM(online_course_student_data_1!H1113)</f>
        <v>SEO Fundamentals</v>
      </c>
      <c r="I1113" s="5" t="str">
        <f>PROPER(TRIM(online_course_student_data_1!I1113))</f>
        <v>Marketing</v>
      </c>
      <c r="J1113" s="22">
        <f>IF(online_course_student_data_1!J1113&gt;100%,online_course_student_data_1!J1113/100,online_course_student_data_1!J1113)</f>
        <v>0.22</v>
      </c>
      <c r="K1113" s="11">
        <f>IF(online_course_student_data_1!K1113&gt;2,online_course_student_data_1!K1113/60,online_course_student_data_1!K1113)</f>
        <v>2</v>
      </c>
      <c r="L1113" s="4" t="s">
        <v>39</v>
      </c>
      <c r="M1113" s="25">
        <f>IF(ISBLANK(online_course_student_data_1!M1113),AVERAGE(1,5),IF(online_course_student_data_1!M1113&gt;5,"5",online_course_student_data_1!M1113))</f>
        <v>1</v>
      </c>
      <c r="N1113" s="5">
        <f>LEN(online_course_student_data_1!N1113)-LEN(SUBSTITUTE(online_course_student_data_1!N1113,",",""))+1</f>
        <v>4</v>
      </c>
      <c r="O1113" s="5" t="str" cm="1">
        <f t="array" ref="O1113">_xlfn.IFS(OR(ISBLANK(online_course_student_data_1!F1113),online_course_student_data_1!F1113=0),"Unknown",AND(online_course_student_data_1!F1113&gt;=18,online_course_student_data_1!F1113&lt;=22),"Student",AND(online_course_student_data_1!F1113&gt;=23,online_course_student_data_1!F1113&lt;=30),"Early Career",AND(online_course_student_data_1!F1113&gt;=31,online_course_student_data_1!F1113&lt;=40),"Mid Career",online_course_student_data_1!F1113&gt;=41,"Senior")</f>
        <v>Unknown</v>
      </c>
      <c r="P1113" s="5" t="str" cm="1">
        <f t="array" ref="P1113">_xlfn.IFS(AND((J1113*100)+K1113&gt;0,(J1113*100)+K1113&lt;=5),"Low",AND((J1113*100)+K1113&gt;5,(J1113*100)+K1113&lt;=15),"Medium",(J1113*100)+K1113&gt;15,"High")</f>
        <v>High</v>
      </c>
      <c r="Q1113" s="24"/>
    </row>
    <row r="1114" spans="1:17" x14ac:dyDescent="0.25">
      <c r="A1114" s="4" t="s">
        <v>4672</v>
      </c>
      <c r="B1114" s="5" t="str">
        <f>TRIM(PROPER(online_course_student_data_1!$B1114))</f>
        <v>Jennifer Nguyen</v>
      </c>
      <c r="C1114" s="4" t="str">
        <f>TRIM(CLEAN(online_course_student_data_1!$C1114))</f>
        <v>mario90@brown.com</v>
      </c>
      <c r="D1114" s="5" t="str">
        <f>IF(LEFT(online_course_student_data_1!$D1114,1)="F","Female","Male")</f>
        <v>Male</v>
      </c>
      <c r="E1114" s="4" t="str">
        <f>IF(online_course_student_data_1!$E1114="us","USA",IF(online_course_student_data_1!$E1114="IN","INDIA",UPPER(online_course_student_data_1!$E1114)))</f>
        <v>USA</v>
      </c>
      <c r="F1114" s="13">
        <f>IF(OR(ISBLANK(online_course_student_data_1!F1114),online_course_student_data_1!F1114=0),ROUND(AVERAGE(online_course_student_data_1!F$2:F$1201),0),online_course_student_data_1!F1114)</f>
        <v>26</v>
      </c>
      <c r="G1114" s="10">
        <v>45210</v>
      </c>
      <c r="H1114" s="5" t="str">
        <f>TRIM(online_course_student_data_1!H1114)</f>
        <v>UI/UX Fundamentals</v>
      </c>
      <c r="I1114" s="5" t="str">
        <f>PROPER(TRIM(online_course_student_data_1!I1114))</f>
        <v>Design</v>
      </c>
      <c r="J1114" s="22">
        <f>IF(online_course_student_data_1!J1114&gt;100%,online_course_student_data_1!J1114/100,online_course_student_data_1!J1114)</f>
        <v>0.34</v>
      </c>
      <c r="K1114" s="11">
        <f>IF(online_course_student_data_1!K1114&gt;2,online_course_student_data_1!K1114/60,online_course_student_data_1!K1114)</f>
        <v>2</v>
      </c>
      <c r="L1114" s="4" t="s">
        <v>32</v>
      </c>
      <c r="M1114" s="25">
        <f>IF(ISBLANK(online_course_student_data_1!M1114),AVERAGE(1,5),IF(online_course_student_data_1!M1114&gt;5,"5",online_course_student_data_1!M1114))</f>
        <v>5</v>
      </c>
      <c r="N1114" s="5">
        <f>LEN(online_course_student_data_1!N1114)-LEN(SUBSTITUTE(online_course_student_data_1!N1114,",",""))+1</f>
        <v>4</v>
      </c>
      <c r="O1114" s="5" t="str" cm="1">
        <f t="array" ref="O1114">_xlfn.IFS(OR(ISBLANK(online_course_student_data_1!F1114),online_course_student_data_1!F1114=0),"Unknown",AND(online_course_student_data_1!F1114&gt;=18,online_course_student_data_1!F1114&lt;=22),"Student",AND(online_course_student_data_1!F1114&gt;=23,online_course_student_data_1!F1114&lt;=30),"Early Career",AND(online_course_student_data_1!F1114&gt;=31,online_course_student_data_1!F1114&lt;=40),"Mid Career",online_course_student_data_1!F1114&gt;=41,"Senior")</f>
        <v>Early Career</v>
      </c>
      <c r="P1114" s="5" t="str" cm="1">
        <f t="array" ref="P1114">_xlfn.IFS(AND((J1114*100)+K1114&gt;0,(J1114*100)+K1114&lt;=5),"Low",AND((J1114*100)+K1114&gt;5,(J1114*100)+K1114&lt;=15),"Medium",(J1114*100)+K1114&gt;15,"High")</f>
        <v>High</v>
      </c>
      <c r="Q1114" s="24"/>
    </row>
    <row r="1115" spans="1:17" x14ac:dyDescent="0.25">
      <c r="A1115" s="4" t="s">
        <v>4676</v>
      </c>
      <c r="B1115" s="5" t="str">
        <f>TRIM(PROPER(online_course_student_data_1!$B1115))</f>
        <v>Miguel Davis</v>
      </c>
      <c r="C1115" s="4" t="str">
        <f>TRIM(CLEAN(online_course_student_data_1!$C1115))</f>
        <v>matthew65@gmail.com</v>
      </c>
      <c r="D1115" s="5" t="str">
        <f>IF(LEFT(online_course_student_data_1!$D1115,1)="F","Female","Male")</f>
        <v>Male</v>
      </c>
      <c r="E1115" s="4" t="str">
        <f>IF(online_course_student_data_1!$E1115="us","USA",IF(online_course_student_data_1!$E1115="IN","INDIA",UPPER(online_course_student_data_1!$E1115)))</f>
        <v>INDIA</v>
      </c>
      <c r="F1115" s="13">
        <f>IF(OR(ISBLANK(online_course_student_data_1!F1115),online_course_student_data_1!F1115=0),ROUND(AVERAGE(online_course_student_data_1!F$2:F$1201),0),online_course_student_data_1!F1115)</f>
        <v>16</v>
      </c>
      <c r="G1115" s="10">
        <v>44763</v>
      </c>
      <c r="H1115" s="5" t="str">
        <f>TRIM(online_course_student_data_1!H1115)</f>
        <v>Graphic Design Basics</v>
      </c>
      <c r="I1115" s="5" t="str">
        <f>PROPER(TRIM(online_course_student_data_1!I1115))</f>
        <v>Design</v>
      </c>
      <c r="J1115" s="22">
        <f>IF(online_course_student_data_1!J1115&gt;100%,online_course_student_data_1!J1115/100,online_course_student_data_1!J1115)</f>
        <v>0.32</v>
      </c>
      <c r="K1115" s="11">
        <f>IF(online_course_student_data_1!K1115&gt;2,online_course_student_data_1!K1115/60,online_course_student_data_1!K1115)</f>
        <v>1.5</v>
      </c>
      <c r="L1115" s="4" t="s">
        <v>32</v>
      </c>
      <c r="M1115" s="25">
        <f>IF(ISBLANK(online_course_student_data_1!M1115),AVERAGE(1,5),IF(online_course_student_data_1!M1115&gt;5,"5",online_course_student_data_1!M1115))</f>
        <v>4</v>
      </c>
      <c r="N1115" s="5">
        <f>LEN(online_course_student_data_1!N1115)-LEN(SUBSTITUTE(online_course_student_data_1!N1115,",",""))+1</f>
        <v>2</v>
      </c>
      <c r="O1115" s="5" t="str" cm="1">
        <f t="array" ref="O1115">_xlfn.IFS(OR(ISBLANK(online_course_student_data_1!F1115),online_course_student_data_1!F1115=0),"Unknown",AND(online_course_student_data_1!F1115&gt;=18,online_course_student_data_1!F1115&lt;=22),"Student",AND(online_course_student_data_1!F1115&gt;=23,online_course_student_data_1!F1115&lt;=30),"Early Career",AND(online_course_student_data_1!F1115&gt;=31,online_course_student_data_1!F1115&lt;=40),"Mid Career",online_course_student_data_1!F1115&gt;=41,"Senior")</f>
        <v>Unknown</v>
      </c>
      <c r="P1115" s="5" t="str" cm="1">
        <f t="array" ref="P1115">_xlfn.IFS(AND((J1115*100)+K1115&gt;0,(J1115*100)+K1115&lt;=5),"Low",AND((J1115*100)+K1115&gt;5,(J1115*100)+K1115&lt;=15),"Medium",(J1115*100)+K1115&gt;15,"High")</f>
        <v>High</v>
      </c>
      <c r="Q1115" s="24"/>
    </row>
    <row r="1116" spans="1:17" x14ac:dyDescent="0.25">
      <c r="A1116" s="4" t="s">
        <v>4680</v>
      </c>
      <c r="B1116" s="5" t="str">
        <f>TRIM(PROPER(online_course_student_data_1!$B1116))</f>
        <v>Richard Neal</v>
      </c>
      <c r="C1116" s="4" t="str">
        <f>TRIM(CLEAN(online_course_student_data_1!$C1116))</f>
        <v>shanewilson@perez-brown.net</v>
      </c>
      <c r="D1116" s="5" t="str">
        <f>IF(LEFT(online_course_student_data_1!$D1116,1)="F","Female","Male")</f>
        <v>Female</v>
      </c>
      <c r="E1116" s="4" t="str">
        <f>IF(online_course_student_data_1!$E1116="us","USA",IF(online_course_student_data_1!$E1116="IN","INDIA",UPPER(online_course_student_data_1!$E1116)))</f>
        <v>INDIA</v>
      </c>
      <c r="F1116" s="13">
        <f>IF(OR(ISBLANK(online_course_student_data_1!F1116),online_course_student_data_1!F1116=0),ROUND(AVERAGE(online_course_student_data_1!F$2:F$1201),0),online_course_student_data_1!F1116)</f>
        <v>42</v>
      </c>
      <c r="G1116" s="10">
        <v>45601</v>
      </c>
      <c r="H1116" s="5" t="str">
        <f>TRIM(online_course_student_data_1!H1116)</f>
        <v>Adobe Illustrator Mastery</v>
      </c>
      <c r="I1116" s="5" t="str">
        <f>PROPER(TRIM(online_course_student_data_1!I1116))</f>
        <v>Design</v>
      </c>
      <c r="J1116" s="22">
        <f>IF(online_course_student_data_1!J1116&gt;100%,online_course_student_data_1!J1116/100,online_course_student_data_1!J1116)</f>
        <v>0.55000000000000004</v>
      </c>
      <c r="K1116" s="11">
        <f>IF(online_course_student_data_1!K1116&gt;2,online_course_student_data_1!K1116/60,online_course_student_data_1!K1116)</f>
        <v>0.75</v>
      </c>
      <c r="L1116" s="4" t="s">
        <v>32</v>
      </c>
      <c r="M1116" s="25">
        <f>IF(ISBLANK(online_course_student_data_1!M1116),AVERAGE(1,5),IF(online_course_student_data_1!M1116&gt;5,"5",online_course_student_data_1!M1116))</f>
        <v>4</v>
      </c>
      <c r="N1116" s="5">
        <f>LEN(online_course_student_data_1!N1116)-LEN(SUBSTITUTE(online_course_student_data_1!N1116,",",""))+1</f>
        <v>8</v>
      </c>
      <c r="O1116" s="5" t="str" cm="1">
        <f t="array" ref="O1116">_xlfn.IFS(OR(ISBLANK(online_course_student_data_1!F1116),online_course_student_data_1!F1116=0),"Unknown",AND(online_course_student_data_1!F1116&gt;=18,online_course_student_data_1!F1116&lt;=22),"Student",AND(online_course_student_data_1!F1116&gt;=23,online_course_student_data_1!F1116&lt;=30),"Early Career",AND(online_course_student_data_1!F1116&gt;=31,online_course_student_data_1!F1116&lt;=40),"Mid Career",online_course_student_data_1!F1116&gt;=41,"Senior")</f>
        <v>Senior</v>
      </c>
      <c r="P1116" s="5" t="str" cm="1">
        <f t="array" ref="P1116">_xlfn.IFS(AND((J1116*100)+K1116&gt;0,(J1116*100)+K1116&lt;=5),"Low",AND((J1116*100)+K1116&gt;5,(J1116*100)+K1116&lt;=15),"Medium",(J1116*100)+K1116&gt;15,"High")</f>
        <v>High</v>
      </c>
      <c r="Q1116" s="24"/>
    </row>
    <row r="1117" spans="1:17" x14ac:dyDescent="0.25">
      <c r="A1117" s="4" t="s">
        <v>4684</v>
      </c>
      <c r="B1117" s="5" t="str">
        <f>TRIM(PROPER(online_course_student_data_1!$B1117))</f>
        <v>Andrew Robinson</v>
      </c>
      <c r="C1117" s="4" t="str">
        <f>TRIM(CLEAN(online_course_student_data_1!$C1117))</f>
        <v>invalid-email</v>
      </c>
      <c r="D1117" s="5" t="str">
        <f>IF(LEFT(online_course_student_data_1!$D1117,1)="F","Female","Male")</f>
        <v>Male</v>
      </c>
      <c r="E1117" s="4" t="str">
        <f>IF(online_course_student_data_1!$E1117="us","USA",IF(online_course_student_data_1!$E1117="IN","INDIA",UPPER(online_course_student_data_1!$E1117)))</f>
        <v>INDIA</v>
      </c>
      <c r="F1117" s="13">
        <f>IF(OR(ISBLANK(online_course_student_data_1!F1117),online_course_student_data_1!F1117=0),ROUND(AVERAGE(online_course_student_data_1!F$2:F$1201),0),online_course_student_data_1!F1117)</f>
        <v>16</v>
      </c>
      <c r="G1117" s="10">
        <v>44695</v>
      </c>
      <c r="H1117" s="5" t="str">
        <f>TRIM(online_course_student_data_1!H1117)</f>
        <v>Startup Strategy</v>
      </c>
      <c r="I1117" s="5" t="str">
        <f>PROPER(TRIM(online_course_student_data_1!I1117))</f>
        <v>Business</v>
      </c>
      <c r="J1117" s="22">
        <f>IF(online_course_student_data_1!J1117&gt;100%,online_course_student_data_1!J1117/100,online_course_student_data_1!J1117)</f>
        <v>0.95</v>
      </c>
      <c r="K1117" s="11">
        <f>IF(online_course_student_data_1!K1117&gt;2,online_course_student_data_1!K1117/60,online_course_student_data_1!K1117)</f>
        <v>1.5</v>
      </c>
      <c r="L1117" s="4" t="s">
        <v>39</v>
      </c>
      <c r="M1117" s="25">
        <f>IF(ISBLANK(online_course_student_data_1!M1117),AVERAGE(1,5),IF(online_course_student_data_1!M1117&gt;5,"5",online_course_student_data_1!M1117))</f>
        <v>3</v>
      </c>
      <c r="N1117" s="5">
        <f>LEN(online_course_student_data_1!N1117)-LEN(SUBSTITUTE(online_course_student_data_1!N1117,",",""))+1</f>
        <v>5</v>
      </c>
      <c r="O1117" s="5" t="str" cm="1">
        <f t="array" ref="O1117">_xlfn.IFS(OR(ISBLANK(online_course_student_data_1!F1117),online_course_student_data_1!F1117=0),"Unknown",AND(online_course_student_data_1!F1117&gt;=18,online_course_student_data_1!F1117&lt;=22),"Student",AND(online_course_student_data_1!F1117&gt;=23,online_course_student_data_1!F1117&lt;=30),"Early Career",AND(online_course_student_data_1!F1117&gt;=31,online_course_student_data_1!F1117&lt;=40),"Mid Career",online_course_student_data_1!F1117&gt;=41,"Senior")</f>
        <v>Unknown</v>
      </c>
      <c r="P1117" s="5" t="str" cm="1">
        <f t="array" ref="P1117">_xlfn.IFS(AND((J1117*100)+K1117&gt;0,(J1117*100)+K1117&lt;=5),"Low",AND((J1117*100)+K1117&gt;5,(J1117*100)+K1117&lt;=15),"Medium",(J1117*100)+K1117&gt;15,"High")</f>
        <v>High</v>
      </c>
      <c r="Q1117" s="24"/>
    </row>
    <row r="1118" spans="1:17" x14ac:dyDescent="0.25">
      <c r="A1118" s="4" t="s">
        <v>4688</v>
      </c>
      <c r="B1118" s="5" t="str">
        <f>TRIM(PROPER(online_course_student_data_1!$B1118))</f>
        <v>Francisco Hughes</v>
      </c>
      <c r="C1118" s="4" t="str">
        <f>TRIM(CLEAN(online_course_student_data_1!$C1118))</f>
        <v>dixonkeith@gmail.com</v>
      </c>
      <c r="D1118" s="5" t="str">
        <f>IF(LEFT(online_course_student_data_1!$D1118,1)="F","Female","Male")</f>
        <v>Female</v>
      </c>
      <c r="E1118" s="4" t="str">
        <f>IF(online_course_student_data_1!$E1118="us","USA",IF(online_course_student_data_1!$E1118="IN","INDIA",UPPER(online_course_student_data_1!$E1118)))</f>
        <v>GERMANY</v>
      </c>
      <c r="F1118" s="13">
        <f>IF(OR(ISBLANK(online_course_student_data_1!F1118),online_course_student_data_1!F1118=0),ROUND(AVERAGE(online_course_student_data_1!F$2:F$1201),0),online_course_student_data_1!F1118)</f>
        <v>22</v>
      </c>
      <c r="G1118" s="10">
        <v>44989</v>
      </c>
      <c r="H1118" s="5" t="str">
        <f>TRIM(online_course_student_data_1!H1118)</f>
        <v>Project Management Essentials</v>
      </c>
      <c r="I1118" s="5" t="str">
        <f>PROPER(TRIM(online_course_student_data_1!I1118))</f>
        <v>Business</v>
      </c>
      <c r="J1118" s="22">
        <f>IF(online_course_student_data_1!J1118&gt;100%,online_course_student_data_1!J1118/100,online_course_student_data_1!J1118)</f>
        <v>0.79</v>
      </c>
      <c r="K1118" s="11">
        <f>IF(online_course_student_data_1!K1118&gt;2,online_course_student_data_1!K1118/60,online_course_student_data_1!K1118)</f>
        <v>1.5</v>
      </c>
      <c r="L1118" s="4" t="s">
        <v>32</v>
      </c>
      <c r="M1118" s="25">
        <f>IF(ISBLANK(online_course_student_data_1!M1118),AVERAGE(1,5),IF(online_course_student_data_1!M1118&gt;5,"5",online_course_student_data_1!M1118))</f>
        <v>5</v>
      </c>
      <c r="N1118" s="5">
        <f>LEN(online_course_student_data_1!N1118)-LEN(SUBSTITUTE(online_course_student_data_1!N1118,",",""))+1</f>
        <v>7</v>
      </c>
      <c r="O1118" s="5" t="str" cm="1">
        <f t="array" ref="O1118">_xlfn.IFS(OR(ISBLANK(online_course_student_data_1!F1118),online_course_student_data_1!F1118=0),"Unknown",AND(online_course_student_data_1!F1118&gt;=18,online_course_student_data_1!F1118&lt;=22),"Student",AND(online_course_student_data_1!F1118&gt;=23,online_course_student_data_1!F1118&lt;=30),"Early Career",AND(online_course_student_data_1!F1118&gt;=31,online_course_student_data_1!F1118&lt;=40),"Mid Career",online_course_student_data_1!F1118&gt;=41,"Senior")</f>
        <v>Student</v>
      </c>
      <c r="P1118" s="5" t="str" cm="1">
        <f t="array" ref="P1118">_xlfn.IFS(AND((J1118*100)+K1118&gt;0,(J1118*100)+K1118&lt;=5),"Low",AND((J1118*100)+K1118&gt;5,(J1118*100)+K1118&lt;=15),"Medium",(J1118*100)+K1118&gt;15,"High")</f>
        <v>High</v>
      </c>
      <c r="Q1118" s="24"/>
    </row>
    <row r="1119" spans="1:17" x14ac:dyDescent="0.25">
      <c r="A1119" s="4" t="s">
        <v>4692</v>
      </c>
      <c r="B1119" s="5" t="str">
        <f>TRIM(PROPER(online_course_student_data_1!$B1119))</f>
        <v>Curtis Johnson</v>
      </c>
      <c r="C1119" s="4" t="str">
        <f>TRIM(CLEAN(online_course_student_data_1!$C1119))</f>
        <v>ssmith@perkins.net</v>
      </c>
      <c r="D1119" s="5" t="str">
        <f>IF(LEFT(online_course_student_data_1!$D1119,1)="F","Female","Male")</f>
        <v>Male</v>
      </c>
      <c r="E1119" s="4" t="str">
        <f>IF(online_course_student_data_1!$E1119="us","USA",IF(online_course_student_data_1!$E1119="IN","INDIA",UPPER(online_course_student_data_1!$E1119)))</f>
        <v>UK</v>
      </c>
      <c r="F1119" s="13">
        <f>IF(OR(ISBLANK(online_course_student_data_1!F1119),online_course_student_data_1!F1119=0),ROUND(AVERAGE(online_course_student_data_1!F$2:F$1201),0),online_course_student_data_1!F1119)</f>
        <v>21</v>
      </c>
      <c r="G1119" s="10">
        <v>45932</v>
      </c>
      <c r="H1119" s="5" t="str">
        <f>TRIM(online_course_student_data_1!H1119)</f>
        <v>HTML &amp; CSS Basics</v>
      </c>
      <c r="I1119" s="5" t="str">
        <f>PROPER(TRIM(online_course_student_data_1!I1119))</f>
        <v>Web Development</v>
      </c>
      <c r="J1119" s="22">
        <f>IF(online_course_student_data_1!J1119&gt;100%,online_course_student_data_1!J1119/100,online_course_student_data_1!J1119)</f>
        <v>0.02</v>
      </c>
      <c r="K1119" s="11">
        <f>IF(online_course_student_data_1!K1119&gt;2,online_course_student_data_1!K1119/60,online_course_student_data_1!K1119)</f>
        <v>1.5</v>
      </c>
      <c r="L1119" s="4" t="s">
        <v>39</v>
      </c>
      <c r="M1119" s="25">
        <f>IF(ISBLANK(online_course_student_data_1!M1119),AVERAGE(1,5),IF(online_course_student_data_1!M1119&gt;5,"5",online_course_student_data_1!M1119))</f>
        <v>2</v>
      </c>
      <c r="N1119" s="5">
        <f>LEN(online_course_student_data_1!N1119)-LEN(SUBSTITUTE(online_course_student_data_1!N1119,",",""))+1</f>
        <v>7</v>
      </c>
      <c r="O1119" s="5" t="str" cm="1">
        <f t="array" ref="O1119">_xlfn.IFS(OR(ISBLANK(online_course_student_data_1!F1119),online_course_student_data_1!F1119=0),"Unknown",AND(online_course_student_data_1!F1119&gt;=18,online_course_student_data_1!F1119&lt;=22),"Student",AND(online_course_student_data_1!F1119&gt;=23,online_course_student_data_1!F1119&lt;=30),"Early Career",AND(online_course_student_data_1!F1119&gt;=31,online_course_student_data_1!F1119&lt;=40),"Mid Career",online_course_student_data_1!F1119&gt;=41,"Senior")</f>
        <v>Student</v>
      </c>
      <c r="P1119" s="5" t="str" cm="1">
        <f t="array" ref="P1119">_xlfn.IFS(AND((J1119*100)+K1119&gt;0,(J1119*100)+K1119&lt;=5),"Low",AND((J1119*100)+K1119&gt;5,(J1119*100)+K1119&lt;=15),"Medium",(J1119*100)+K1119&gt;15,"High")</f>
        <v>Low</v>
      </c>
      <c r="Q1119" s="24"/>
    </row>
    <row r="1120" spans="1:17" x14ac:dyDescent="0.25">
      <c r="A1120" s="4" t="s">
        <v>4695</v>
      </c>
      <c r="B1120" s="5" t="str">
        <f>TRIM(PROPER(online_course_student_data_1!$B1120))</f>
        <v>Mark Dean</v>
      </c>
      <c r="C1120" s="4" t="str">
        <f>TRIM(CLEAN(online_course_student_data_1!$C1120))</f>
        <v>invalid-email</v>
      </c>
      <c r="D1120" s="5" t="str">
        <f>IF(LEFT(online_course_student_data_1!$D1120,1)="F","Female","Male")</f>
        <v>Male</v>
      </c>
      <c r="E1120" s="4" t="str">
        <f>IF(online_course_student_data_1!$E1120="us","USA",IF(online_course_student_data_1!$E1120="IN","INDIA",UPPER(online_course_student_data_1!$E1120)))</f>
        <v>USA</v>
      </c>
      <c r="F1120" s="13">
        <f>IF(OR(ISBLANK(online_course_student_data_1!F1120),online_course_student_data_1!F1120=0),ROUND(AVERAGE(online_course_student_data_1!F$2:F$1201),0),online_course_student_data_1!F1120)</f>
        <v>16</v>
      </c>
      <c r="G1120" s="10">
        <v>44913</v>
      </c>
      <c r="H1120" s="5" t="str">
        <f>TRIM(online_course_student_data_1!H1120)</f>
        <v>HTML &amp; CSS Basics</v>
      </c>
      <c r="I1120" s="5" t="str">
        <f>PROPER(TRIM(online_course_student_data_1!I1120))</f>
        <v>Web Development</v>
      </c>
      <c r="J1120" s="22">
        <f>IF(online_course_student_data_1!J1120&gt;100%,online_course_student_data_1!J1120/100,online_course_student_data_1!J1120)</f>
        <v>0.22</v>
      </c>
      <c r="K1120" s="11">
        <f>IF(online_course_student_data_1!K1120&gt;2,online_course_student_data_1!K1120/60,online_course_student_data_1!K1120)</f>
        <v>0.75</v>
      </c>
      <c r="L1120" s="4" t="s">
        <v>39</v>
      </c>
      <c r="M1120" s="25">
        <f>IF(ISBLANK(online_course_student_data_1!M1120),AVERAGE(1,5),IF(online_course_student_data_1!M1120&gt;5,"5",online_course_student_data_1!M1120))</f>
        <v>2</v>
      </c>
      <c r="N1120" s="5">
        <f>LEN(online_course_student_data_1!N1120)-LEN(SUBSTITUTE(online_course_student_data_1!N1120,",",""))+1</f>
        <v>8</v>
      </c>
      <c r="O1120" s="5" t="str" cm="1">
        <f t="array" ref="O1120">_xlfn.IFS(OR(ISBLANK(online_course_student_data_1!F1120),online_course_student_data_1!F1120=0),"Unknown",AND(online_course_student_data_1!F1120&gt;=18,online_course_student_data_1!F1120&lt;=22),"Student",AND(online_course_student_data_1!F1120&gt;=23,online_course_student_data_1!F1120&lt;=30),"Early Career",AND(online_course_student_data_1!F1120&gt;=31,online_course_student_data_1!F1120&lt;=40),"Mid Career",online_course_student_data_1!F1120&gt;=41,"Senior")</f>
        <v>Unknown</v>
      </c>
      <c r="P1120" s="5" t="str" cm="1">
        <f t="array" ref="P1120">_xlfn.IFS(AND((J1120*100)+K1120&gt;0,(J1120*100)+K1120&lt;=5),"Low",AND((J1120*100)+K1120&gt;5,(J1120*100)+K1120&lt;=15),"Medium",(J1120*100)+K1120&gt;15,"High")</f>
        <v>High</v>
      </c>
      <c r="Q1120" s="24"/>
    </row>
    <row r="1121" spans="1:17" x14ac:dyDescent="0.25">
      <c r="A1121" s="4" t="s">
        <v>4698</v>
      </c>
      <c r="B1121" s="5" t="str">
        <f>TRIM(PROPER(online_course_student_data_1!$B1121))</f>
        <v>Dakota Lawson</v>
      </c>
      <c r="C1121" s="4" t="str">
        <f>TRIM(CLEAN(online_course_student_data_1!$C1121))</f>
        <v>markgreen@gmail.com</v>
      </c>
      <c r="D1121" s="5" t="str">
        <f>IF(LEFT(online_course_student_data_1!$D1121,1)="F","Female","Male")</f>
        <v>Male</v>
      </c>
      <c r="E1121" s="4" t="str">
        <f>IF(online_course_student_data_1!$E1121="us","USA",IF(online_course_student_data_1!$E1121="IN","INDIA",UPPER(online_course_student_data_1!$E1121)))</f>
        <v>INDIA</v>
      </c>
      <c r="F1121" s="13">
        <f>IF(OR(ISBLANK(online_course_student_data_1!F1121),online_course_student_data_1!F1121=0),ROUND(AVERAGE(online_course_student_data_1!F$2:F$1201),0),online_course_student_data_1!F1121)</f>
        <v>16</v>
      </c>
      <c r="G1121" s="10">
        <v>45070</v>
      </c>
      <c r="H1121" s="5" t="str">
        <f>TRIM(online_course_student_data_1!H1121)</f>
        <v>HTML &amp; CSS Basics</v>
      </c>
      <c r="I1121" s="5" t="str">
        <f>PROPER(TRIM(online_course_student_data_1!I1121))</f>
        <v>Web Development</v>
      </c>
      <c r="J1121" s="22">
        <f>IF(online_course_student_data_1!J1121&gt;100%,online_course_student_data_1!J1121/100,online_course_student_data_1!J1121)</f>
        <v>0.56000000000000005</v>
      </c>
      <c r="K1121" s="11">
        <f>IF(online_course_student_data_1!K1121&gt;2,online_course_student_data_1!K1121/60,online_course_student_data_1!K1121)</f>
        <v>1.5</v>
      </c>
      <c r="L1121" s="4" t="s">
        <v>39</v>
      </c>
      <c r="M1121" s="25">
        <f>IF(ISBLANK(online_course_student_data_1!M1121),AVERAGE(1,5),IF(online_course_student_data_1!M1121&gt;5,"5",online_course_student_data_1!M1121))</f>
        <v>4</v>
      </c>
      <c r="N1121" s="5">
        <f>LEN(online_course_student_data_1!N1121)-LEN(SUBSTITUTE(online_course_student_data_1!N1121,",",""))+1</f>
        <v>2</v>
      </c>
      <c r="O1121" s="5" t="str" cm="1">
        <f t="array" ref="O1121">_xlfn.IFS(OR(ISBLANK(online_course_student_data_1!F1121),online_course_student_data_1!F1121=0),"Unknown",AND(online_course_student_data_1!F1121&gt;=18,online_course_student_data_1!F1121&lt;=22),"Student",AND(online_course_student_data_1!F1121&gt;=23,online_course_student_data_1!F1121&lt;=30),"Early Career",AND(online_course_student_data_1!F1121&gt;=31,online_course_student_data_1!F1121&lt;=40),"Mid Career",online_course_student_data_1!F1121&gt;=41,"Senior")</f>
        <v>Unknown</v>
      </c>
      <c r="P1121" s="5" t="str" cm="1">
        <f t="array" ref="P1121">_xlfn.IFS(AND((J1121*100)+K1121&gt;0,(J1121*100)+K1121&lt;=5),"Low",AND((J1121*100)+K1121&gt;5,(J1121*100)+K1121&lt;=15),"Medium",(J1121*100)+K1121&gt;15,"High")</f>
        <v>High</v>
      </c>
      <c r="Q1121" s="24"/>
    </row>
    <row r="1122" spans="1:17" x14ac:dyDescent="0.25">
      <c r="A1122" s="4" t="s">
        <v>4702</v>
      </c>
      <c r="B1122" s="5" t="str">
        <f>TRIM(PROPER(online_course_student_data_1!$B1122))</f>
        <v>Marisa Hunt</v>
      </c>
      <c r="C1122" s="4" t="str">
        <f>TRIM(CLEAN(online_course_student_data_1!$C1122))</f>
        <v>jackwilliams@gmail.com</v>
      </c>
      <c r="D1122" s="5" t="str">
        <f>IF(LEFT(online_course_student_data_1!$D1122,1)="F","Female","Male")</f>
        <v>Female</v>
      </c>
      <c r="E1122" s="4" t="str">
        <f>IF(online_course_student_data_1!$E1122="us","USA",IF(online_course_student_data_1!$E1122="IN","INDIA",UPPER(online_course_student_data_1!$E1122)))</f>
        <v>INDIA</v>
      </c>
      <c r="F1122" s="13">
        <f>IF(OR(ISBLANK(online_course_student_data_1!F1122),online_course_student_data_1!F1122=0),ROUND(AVERAGE(online_course_student_data_1!F$2:F$1201),0),online_course_student_data_1!F1122)</f>
        <v>16</v>
      </c>
      <c r="G1122" s="10">
        <v>45962</v>
      </c>
      <c r="H1122" s="5" t="str">
        <f>TRIM(online_course_student_data_1!H1122)</f>
        <v>UI/UX Fundamentals</v>
      </c>
      <c r="I1122" s="5" t="str">
        <f>PROPER(TRIM(online_course_student_data_1!I1122))</f>
        <v>Design</v>
      </c>
      <c r="J1122" s="22">
        <f>IF(online_course_student_data_1!J1122&gt;100%,online_course_student_data_1!J1122/100,online_course_student_data_1!J1122)</f>
        <v>0.64</v>
      </c>
      <c r="K1122" s="11">
        <f>IF(online_course_student_data_1!K1122&gt;2,online_course_student_data_1!K1122/60,online_course_student_data_1!K1122)</f>
        <v>2</v>
      </c>
      <c r="L1122" s="4" t="s">
        <v>39</v>
      </c>
      <c r="M1122" s="25">
        <f>IF(ISBLANK(online_course_student_data_1!M1122),AVERAGE(1,5),IF(online_course_student_data_1!M1122&gt;5,"5",online_course_student_data_1!M1122))</f>
        <v>5</v>
      </c>
      <c r="N1122" s="5">
        <f>LEN(online_course_student_data_1!N1122)-LEN(SUBSTITUTE(online_course_student_data_1!N1122,",",""))+1</f>
        <v>6</v>
      </c>
      <c r="O1122" s="5" t="str" cm="1">
        <f t="array" ref="O1122">_xlfn.IFS(OR(ISBLANK(online_course_student_data_1!F1122),online_course_student_data_1!F1122=0),"Unknown",AND(online_course_student_data_1!F1122&gt;=18,online_course_student_data_1!F1122&lt;=22),"Student",AND(online_course_student_data_1!F1122&gt;=23,online_course_student_data_1!F1122&lt;=30),"Early Career",AND(online_course_student_data_1!F1122&gt;=31,online_course_student_data_1!F1122&lt;=40),"Mid Career",online_course_student_data_1!F1122&gt;=41,"Senior")</f>
        <v>Unknown</v>
      </c>
      <c r="P1122" s="5" t="str" cm="1">
        <f t="array" ref="P1122">_xlfn.IFS(AND((J1122*100)+K1122&gt;0,(J1122*100)+K1122&lt;=5),"Low",AND((J1122*100)+K1122&gt;5,(J1122*100)+K1122&lt;=15),"Medium",(J1122*100)+K1122&gt;15,"High")</f>
        <v>High</v>
      </c>
      <c r="Q1122" s="24"/>
    </row>
    <row r="1123" spans="1:17" x14ac:dyDescent="0.25">
      <c r="A1123" s="4" t="s">
        <v>4705</v>
      </c>
      <c r="B1123" s="5" t="str">
        <f>TRIM(PROPER(online_course_student_data_1!$B1123))</f>
        <v>Sandra Craig</v>
      </c>
      <c r="C1123" s="4" t="str">
        <f>TRIM(CLEAN(online_course_student_data_1!$C1123))</f>
        <v>steven39@yahoo.com</v>
      </c>
      <c r="D1123" s="5" t="str">
        <f>IF(LEFT(online_course_student_data_1!$D1123,1)="F","Female","Male")</f>
        <v>Female</v>
      </c>
      <c r="E1123" s="4" t="str">
        <f>IF(online_course_student_data_1!$E1123="us","USA",IF(online_course_student_data_1!$E1123="IN","INDIA",UPPER(online_course_student_data_1!$E1123)))</f>
        <v>USA</v>
      </c>
      <c r="F1123" s="13">
        <f>IF(OR(ISBLANK(online_course_student_data_1!F1123),online_course_student_data_1!F1123=0),ROUND(AVERAGE(online_course_student_data_1!F$2:F$1201),0),online_course_student_data_1!F1123)</f>
        <v>16</v>
      </c>
      <c r="G1123" s="10">
        <v>44977</v>
      </c>
      <c r="H1123" s="5" t="str">
        <f>TRIM(online_course_student_data_1!H1123)</f>
        <v>Graphic Design Basics</v>
      </c>
      <c r="I1123" s="5" t="str">
        <f>PROPER(TRIM(online_course_student_data_1!I1123))</f>
        <v>Design</v>
      </c>
      <c r="J1123" s="22">
        <f>IF(online_course_student_data_1!J1123&gt;100%,online_course_student_data_1!J1123/100,online_course_student_data_1!J1123)</f>
        <v>0.45</v>
      </c>
      <c r="K1123" s="11">
        <f>IF(online_course_student_data_1!K1123&gt;2,online_course_student_data_1!K1123/60,online_course_student_data_1!K1123)</f>
        <v>1.5</v>
      </c>
      <c r="L1123" s="4" t="s">
        <v>39</v>
      </c>
      <c r="M1123" s="25">
        <f>IF(ISBLANK(online_course_student_data_1!M1123),AVERAGE(1,5),IF(online_course_student_data_1!M1123&gt;5,"5",online_course_student_data_1!M1123))</f>
        <v>4</v>
      </c>
      <c r="N1123" s="5">
        <f>LEN(online_course_student_data_1!N1123)-LEN(SUBSTITUTE(online_course_student_data_1!N1123,",",""))+1</f>
        <v>7</v>
      </c>
      <c r="O1123" s="5" t="str" cm="1">
        <f t="array" ref="O1123">_xlfn.IFS(OR(ISBLANK(online_course_student_data_1!F1123),online_course_student_data_1!F1123=0),"Unknown",AND(online_course_student_data_1!F1123&gt;=18,online_course_student_data_1!F1123&lt;=22),"Student",AND(online_course_student_data_1!F1123&gt;=23,online_course_student_data_1!F1123&lt;=30),"Early Career",AND(online_course_student_data_1!F1123&gt;=31,online_course_student_data_1!F1123&lt;=40),"Mid Career",online_course_student_data_1!F1123&gt;=41,"Senior")</f>
        <v>Unknown</v>
      </c>
      <c r="P1123" s="5" t="str" cm="1">
        <f t="array" ref="P1123">_xlfn.IFS(AND((J1123*100)+K1123&gt;0,(J1123*100)+K1123&lt;=5),"Low",AND((J1123*100)+K1123&gt;5,(J1123*100)+K1123&lt;=15),"Medium",(J1123*100)+K1123&gt;15,"High")</f>
        <v>High</v>
      </c>
      <c r="Q1123" s="24"/>
    </row>
    <row r="1124" spans="1:17" x14ac:dyDescent="0.25">
      <c r="A1124" s="4" t="s">
        <v>4709</v>
      </c>
      <c r="B1124" s="5" t="str">
        <f>TRIM(PROPER(online_course_student_data_1!$B1124))</f>
        <v>Christopher Cook</v>
      </c>
      <c r="C1124" s="4" t="str">
        <f>TRIM(CLEAN(online_course_student_data_1!$C1124))</f>
        <v>dcortez@yahoo.com</v>
      </c>
      <c r="D1124" s="5" t="str">
        <f>IF(LEFT(online_course_student_data_1!$D1124,1)="F","Female","Male")</f>
        <v>Male</v>
      </c>
      <c r="E1124" s="4" t="str">
        <f>IF(online_course_student_data_1!$E1124="us","USA",IF(online_course_student_data_1!$E1124="IN","INDIA",UPPER(online_course_student_data_1!$E1124)))</f>
        <v>UK</v>
      </c>
      <c r="F1124" s="13">
        <f>IF(OR(ISBLANK(online_course_student_data_1!F1124),online_course_student_data_1!F1124=0),ROUND(AVERAGE(online_course_student_data_1!F$2:F$1201),0),online_course_student_data_1!F1124)</f>
        <v>16</v>
      </c>
      <c r="G1124" s="10">
        <v>45172</v>
      </c>
      <c r="H1124" s="5" t="str">
        <f>TRIM(online_course_student_data_1!H1124)</f>
        <v>Digital Marketing 101</v>
      </c>
      <c r="I1124" s="5" t="str">
        <f>PROPER(TRIM(online_course_student_data_1!I1124))</f>
        <v>Marketing</v>
      </c>
      <c r="J1124" s="22">
        <f>IF(online_course_student_data_1!J1124&gt;100%,online_course_student_data_1!J1124/100,online_course_student_data_1!J1124)</f>
        <v>0.02</v>
      </c>
      <c r="K1124" s="11">
        <f>IF(online_course_student_data_1!K1124&gt;2,online_course_student_data_1!K1124/60,online_course_student_data_1!K1124)</f>
        <v>2</v>
      </c>
      <c r="L1124" s="4" t="s">
        <v>39</v>
      </c>
      <c r="M1124" s="25">
        <f>IF(ISBLANK(online_course_student_data_1!M1124),AVERAGE(1,5),IF(online_course_student_data_1!M1124&gt;5,"5",online_course_student_data_1!M1124))</f>
        <v>4</v>
      </c>
      <c r="N1124" s="5">
        <f>LEN(online_course_student_data_1!N1124)-LEN(SUBSTITUTE(online_course_student_data_1!N1124,",",""))+1</f>
        <v>2</v>
      </c>
      <c r="O1124" s="5" t="str" cm="1">
        <f t="array" ref="O1124">_xlfn.IFS(OR(ISBLANK(online_course_student_data_1!F1124),online_course_student_data_1!F1124=0),"Unknown",AND(online_course_student_data_1!F1124&gt;=18,online_course_student_data_1!F1124&lt;=22),"Student",AND(online_course_student_data_1!F1124&gt;=23,online_course_student_data_1!F1124&lt;=30),"Early Career",AND(online_course_student_data_1!F1124&gt;=31,online_course_student_data_1!F1124&lt;=40),"Mid Career",online_course_student_data_1!F1124&gt;=41,"Senior")</f>
        <v>Unknown</v>
      </c>
      <c r="P1124" s="5" t="str" cm="1">
        <f t="array" ref="P1124">_xlfn.IFS(AND((J1124*100)+K1124&gt;0,(J1124*100)+K1124&lt;=5),"Low",AND((J1124*100)+K1124&gt;5,(J1124*100)+K1124&lt;=15),"Medium",(J1124*100)+K1124&gt;15,"High")</f>
        <v>Low</v>
      </c>
      <c r="Q1124" s="24"/>
    </row>
    <row r="1125" spans="1:17" x14ac:dyDescent="0.25">
      <c r="A1125" s="4" t="s">
        <v>4713</v>
      </c>
      <c r="B1125" s="5" t="str">
        <f>TRIM(PROPER(online_course_student_data_1!$B1125))</f>
        <v>Kyle Norton</v>
      </c>
      <c r="C1125" s="4" t="str">
        <f>TRIM(CLEAN(online_course_student_data_1!$C1125))</f>
        <v>jensennicole@harvey.com</v>
      </c>
      <c r="D1125" s="5" t="str">
        <f>IF(LEFT(online_course_student_data_1!$D1125,1)="F","Female","Male")</f>
        <v>Female</v>
      </c>
      <c r="E1125" s="4" t="str">
        <f>IF(online_course_student_data_1!$E1125="us","USA",IF(online_course_student_data_1!$E1125="IN","INDIA",UPPER(online_course_student_data_1!$E1125)))</f>
        <v>INDIA</v>
      </c>
      <c r="F1125" s="13">
        <f>IF(OR(ISBLANK(online_course_student_data_1!F1125),online_course_student_data_1!F1125=0),ROUND(AVERAGE(online_course_student_data_1!F$2:F$1201),0),online_course_student_data_1!F1125)</f>
        <v>16</v>
      </c>
      <c r="G1125" s="10">
        <v>45592</v>
      </c>
      <c r="H1125" s="5" t="str">
        <f>TRIM(online_course_student_data_1!H1125)</f>
        <v>Machine Learning A-Z</v>
      </c>
      <c r="I1125" s="5" t="str">
        <f>PROPER(TRIM(online_course_student_data_1!I1125))</f>
        <v>Data Science</v>
      </c>
      <c r="J1125" s="22">
        <f>IF(online_course_student_data_1!J1125&gt;100%,online_course_student_data_1!J1125/100,online_course_student_data_1!J1125)</f>
        <v>0.46</v>
      </c>
      <c r="K1125" s="11">
        <f>IF(online_course_student_data_1!K1125&gt;2,online_course_student_data_1!K1125/60,online_course_student_data_1!K1125)</f>
        <v>2</v>
      </c>
      <c r="L1125" s="4" t="s">
        <v>39</v>
      </c>
      <c r="M1125" s="25">
        <f>IF(ISBLANK(online_course_student_data_1!M1125),AVERAGE(1,5),IF(online_course_student_data_1!M1125&gt;5,"5",online_course_student_data_1!M1125))</f>
        <v>3</v>
      </c>
      <c r="N1125" s="5">
        <f>LEN(online_course_student_data_1!N1125)-LEN(SUBSTITUTE(online_course_student_data_1!N1125,",",""))+1</f>
        <v>5</v>
      </c>
      <c r="O1125" s="5" t="str" cm="1">
        <f t="array" ref="O1125">_xlfn.IFS(OR(ISBLANK(online_course_student_data_1!F1125),online_course_student_data_1!F1125=0),"Unknown",AND(online_course_student_data_1!F1125&gt;=18,online_course_student_data_1!F1125&lt;=22),"Student",AND(online_course_student_data_1!F1125&gt;=23,online_course_student_data_1!F1125&lt;=30),"Early Career",AND(online_course_student_data_1!F1125&gt;=31,online_course_student_data_1!F1125&lt;=40),"Mid Career",online_course_student_data_1!F1125&gt;=41,"Senior")</f>
        <v>Unknown</v>
      </c>
      <c r="P1125" s="5" t="str" cm="1">
        <f t="array" ref="P1125">_xlfn.IFS(AND((J1125*100)+K1125&gt;0,(J1125*100)+K1125&lt;=5),"Low",AND((J1125*100)+K1125&gt;5,(J1125*100)+K1125&lt;=15),"Medium",(J1125*100)+K1125&gt;15,"High")</f>
        <v>High</v>
      </c>
      <c r="Q1125" s="24"/>
    </row>
    <row r="1126" spans="1:17" x14ac:dyDescent="0.25">
      <c r="A1126" s="4" t="s">
        <v>4717</v>
      </c>
      <c r="B1126" s="5" t="str">
        <f>TRIM(PROPER(online_course_student_data_1!$B1126))</f>
        <v>Caitlin Brown</v>
      </c>
      <c r="C1126" s="4" t="str">
        <f>TRIM(CLEAN(online_course_student_data_1!$C1126))</f>
        <v>tashaharmon@jones-butler.com</v>
      </c>
      <c r="D1126" s="5" t="str">
        <f>IF(LEFT(online_course_student_data_1!$D1126,1)="F","Female","Male")</f>
        <v>Male</v>
      </c>
      <c r="E1126" s="4" t="str">
        <f>IF(online_course_student_data_1!$E1126="us","USA",IF(online_course_student_data_1!$E1126="IN","INDIA",UPPER(online_course_student_data_1!$E1126)))</f>
        <v>UK</v>
      </c>
      <c r="F1126" s="13">
        <f>IF(OR(ISBLANK(online_course_student_data_1!F1126),online_course_student_data_1!F1126=0),ROUND(AVERAGE(online_course_student_data_1!F$2:F$1201),0),online_course_student_data_1!F1126)</f>
        <v>16</v>
      </c>
      <c r="G1126" s="10">
        <v>44746</v>
      </c>
      <c r="H1126" s="5" t="str">
        <f>TRIM(online_course_student_data_1!H1126)</f>
        <v>Data Visualization with R</v>
      </c>
      <c r="I1126" s="5" t="str">
        <f>PROPER(TRIM(online_course_student_data_1!I1126))</f>
        <v>Data Science</v>
      </c>
      <c r="J1126" s="22">
        <f>IF(online_course_student_data_1!J1126&gt;100%,online_course_student_data_1!J1126/100,online_course_student_data_1!J1126)</f>
        <v>0.7</v>
      </c>
      <c r="K1126" s="11">
        <f>IF(online_course_student_data_1!K1126&gt;2,online_course_student_data_1!K1126/60,online_course_student_data_1!K1126)</f>
        <v>1.5</v>
      </c>
      <c r="L1126" s="4" t="s">
        <v>39</v>
      </c>
      <c r="M1126" s="25">
        <f>IF(ISBLANK(online_course_student_data_1!M1126),AVERAGE(1,5),IF(online_course_student_data_1!M1126&gt;5,"5",online_course_student_data_1!M1126))</f>
        <v>1</v>
      </c>
      <c r="N1126" s="5">
        <f>LEN(online_course_student_data_1!N1126)-LEN(SUBSTITUTE(online_course_student_data_1!N1126,",",""))+1</f>
        <v>3</v>
      </c>
      <c r="O1126" s="5" t="str" cm="1">
        <f t="array" ref="O1126">_xlfn.IFS(OR(ISBLANK(online_course_student_data_1!F1126),online_course_student_data_1!F1126=0),"Unknown",AND(online_course_student_data_1!F1126&gt;=18,online_course_student_data_1!F1126&lt;=22),"Student",AND(online_course_student_data_1!F1126&gt;=23,online_course_student_data_1!F1126&lt;=30),"Early Career",AND(online_course_student_data_1!F1126&gt;=31,online_course_student_data_1!F1126&lt;=40),"Mid Career",online_course_student_data_1!F1126&gt;=41,"Senior")</f>
        <v>Unknown</v>
      </c>
      <c r="P1126" s="5" t="str" cm="1">
        <f t="array" ref="P1126">_xlfn.IFS(AND((J1126*100)+K1126&gt;0,(J1126*100)+K1126&lt;=5),"Low",AND((J1126*100)+K1126&gt;5,(J1126*100)+K1126&lt;=15),"Medium",(J1126*100)+K1126&gt;15,"High")</f>
        <v>High</v>
      </c>
      <c r="Q1126" s="24"/>
    </row>
    <row r="1127" spans="1:17" x14ac:dyDescent="0.25">
      <c r="A1127" s="4" t="s">
        <v>4721</v>
      </c>
      <c r="B1127" s="5" t="str">
        <f>TRIM(PROPER(online_course_student_data_1!$B1127))</f>
        <v>Dennis Conrad</v>
      </c>
      <c r="C1127" s="4" t="str">
        <f>TRIM(CLEAN(online_course_student_data_1!$C1127))</f>
        <v>calhounjulie@mcguire.com</v>
      </c>
      <c r="D1127" s="5" t="str">
        <f>IF(LEFT(online_course_student_data_1!$D1127,1)="F","Female","Male")</f>
        <v>Male</v>
      </c>
      <c r="E1127" s="4" t="str">
        <f>IF(online_course_student_data_1!$E1127="us","USA",IF(online_course_student_data_1!$E1127="IN","INDIA",UPPER(online_course_student_data_1!$E1127)))</f>
        <v>UK</v>
      </c>
      <c r="F1127" s="13">
        <f>IF(OR(ISBLANK(online_course_student_data_1!F1127),online_course_student_data_1!F1127=0),ROUND(AVERAGE(online_course_student_data_1!F$2:F$1201),0),online_course_student_data_1!F1127)</f>
        <v>16</v>
      </c>
      <c r="G1127" s="10">
        <v>45120</v>
      </c>
      <c r="H1127" s="5" t="str">
        <f>TRIM(online_course_student_data_1!H1127)</f>
        <v>Startup Strategy</v>
      </c>
      <c r="I1127" s="5" t="str">
        <f>PROPER(TRIM(online_course_student_data_1!I1127))</f>
        <v>Business</v>
      </c>
      <c r="J1127" s="22">
        <f>IF(online_course_student_data_1!J1127&gt;100%,online_course_student_data_1!J1127/100,online_course_student_data_1!J1127)</f>
        <v>0.66</v>
      </c>
      <c r="K1127" s="11">
        <f>IF(online_course_student_data_1!K1127&gt;2,online_course_student_data_1!K1127/60,online_course_student_data_1!K1127)</f>
        <v>2</v>
      </c>
      <c r="L1127" s="4" t="s">
        <v>39</v>
      </c>
      <c r="M1127" s="25">
        <f>IF(ISBLANK(online_course_student_data_1!M1127),AVERAGE(1,5),IF(online_course_student_data_1!M1127&gt;5,"5",online_course_student_data_1!M1127))</f>
        <v>1</v>
      </c>
      <c r="N1127" s="5">
        <f>LEN(online_course_student_data_1!N1127)-LEN(SUBSTITUTE(online_course_student_data_1!N1127,",",""))+1</f>
        <v>4</v>
      </c>
      <c r="O1127" s="5" t="str" cm="1">
        <f t="array" ref="O1127">_xlfn.IFS(OR(ISBLANK(online_course_student_data_1!F1127),online_course_student_data_1!F1127=0),"Unknown",AND(online_course_student_data_1!F1127&gt;=18,online_course_student_data_1!F1127&lt;=22),"Student",AND(online_course_student_data_1!F1127&gt;=23,online_course_student_data_1!F1127&lt;=30),"Early Career",AND(online_course_student_data_1!F1127&gt;=31,online_course_student_data_1!F1127&lt;=40),"Mid Career",online_course_student_data_1!F1127&gt;=41,"Senior")</f>
        <v>Unknown</v>
      </c>
      <c r="P1127" s="5" t="str" cm="1">
        <f t="array" ref="P1127">_xlfn.IFS(AND((J1127*100)+K1127&gt;0,(J1127*100)+K1127&lt;=5),"Low",AND((J1127*100)+K1127&gt;5,(J1127*100)+K1127&lt;=15),"Medium",(J1127*100)+K1127&gt;15,"High")</f>
        <v>High</v>
      </c>
      <c r="Q1127" s="24"/>
    </row>
    <row r="1128" spans="1:17" x14ac:dyDescent="0.25">
      <c r="A1128" s="4" t="s">
        <v>4725</v>
      </c>
      <c r="B1128" s="5" t="str">
        <f>TRIM(PROPER(online_course_student_data_1!$B1128))</f>
        <v>Stephen Neal</v>
      </c>
      <c r="C1128" s="4" t="str">
        <f>TRIM(CLEAN(online_course_student_data_1!$C1128))</f>
        <v>andrew97@gmail.com</v>
      </c>
      <c r="D1128" s="5" t="str">
        <f>IF(LEFT(online_course_student_data_1!$D1128,1)="F","Female","Male")</f>
        <v>Male</v>
      </c>
      <c r="E1128" s="4" t="str">
        <f>IF(online_course_student_data_1!$E1128="us","USA",IF(online_course_student_data_1!$E1128="IN","INDIA",UPPER(online_course_student_data_1!$E1128)))</f>
        <v>INDIA</v>
      </c>
      <c r="F1128" s="13">
        <f>IF(OR(ISBLANK(online_course_student_data_1!F1128),online_course_student_data_1!F1128=0),ROUND(AVERAGE(online_course_student_data_1!F$2:F$1201),0),online_course_student_data_1!F1128)</f>
        <v>16</v>
      </c>
      <c r="G1128" s="10">
        <v>44680</v>
      </c>
      <c r="H1128" s="5" t="str">
        <f>TRIM(online_course_student_data_1!H1128)</f>
        <v>HTML &amp; CSS Basics</v>
      </c>
      <c r="I1128" s="5" t="str">
        <f>PROPER(TRIM(online_course_student_data_1!I1128))</f>
        <v>Web Development</v>
      </c>
      <c r="J1128" s="22">
        <f>IF(online_course_student_data_1!J1128&gt;100%,online_course_student_data_1!J1128/100,online_course_student_data_1!J1128)</f>
        <v>0.09</v>
      </c>
      <c r="K1128" s="11">
        <f>IF(online_course_student_data_1!K1128&gt;2,online_course_student_data_1!K1128/60,online_course_student_data_1!K1128)</f>
        <v>1.5</v>
      </c>
      <c r="L1128" s="4" t="s">
        <v>32</v>
      </c>
      <c r="M1128" s="25">
        <f>IF(ISBLANK(online_course_student_data_1!M1128),AVERAGE(1,5),IF(online_course_student_data_1!M1128&gt;5,"5",online_course_student_data_1!M1128))</f>
        <v>1</v>
      </c>
      <c r="N1128" s="5">
        <f>LEN(online_course_student_data_1!N1128)-LEN(SUBSTITUTE(online_course_student_data_1!N1128,",",""))+1</f>
        <v>1</v>
      </c>
      <c r="O1128" s="5" t="str" cm="1">
        <f t="array" ref="O1128">_xlfn.IFS(OR(ISBLANK(online_course_student_data_1!F1128),online_course_student_data_1!F1128=0),"Unknown",AND(online_course_student_data_1!F1128&gt;=18,online_course_student_data_1!F1128&lt;=22),"Student",AND(online_course_student_data_1!F1128&gt;=23,online_course_student_data_1!F1128&lt;=30),"Early Career",AND(online_course_student_data_1!F1128&gt;=31,online_course_student_data_1!F1128&lt;=40),"Mid Career",online_course_student_data_1!F1128&gt;=41,"Senior")</f>
        <v>Unknown</v>
      </c>
      <c r="P1128" s="5" t="str" cm="1">
        <f t="array" ref="P1128">_xlfn.IFS(AND((J1128*100)+K1128&gt;0,(J1128*100)+K1128&lt;=5),"Low",AND((J1128*100)+K1128&gt;5,(J1128*100)+K1128&lt;=15),"Medium",(J1128*100)+K1128&gt;15,"High")</f>
        <v>Medium</v>
      </c>
      <c r="Q1128" s="24"/>
    </row>
    <row r="1129" spans="1:17" x14ac:dyDescent="0.25">
      <c r="A1129" s="4" t="s">
        <v>4729</v>
      </c>
      <c r="B1129" s="5" t="str">
        <f>TRIM(PROPER(online_course_student_data_1!$B1129))</f>
        <v>Amanda Jimenez</v>
      </c>
      <c r="C1129" s="4" t="str">
        <f>TRIM(CLEAN(online_course_student_data_1!$C1129))</f>
        <v>athompson@hotmail.com</v>
      </c>
      <c r="D1129" s="5" t="str">
        <f>IF(LEFT(online_course_student_data_1!$D1129,1)="F","Female","Male")</f>
        <v>Male</v>
      </c>
      <c r="E1129" s="4" t="str">
        <f>IF(online_course_student_data_1!$E1129="us","USA",IF(online_course_student_data_1!$E1129="IN","INDIA",UPPER(online_course_student_data_1!$E1129)))</f>
        <v>INDIA</v>
      </c>
      <c r="F1129" s="13">
        <f>IF(OR(ISBLANK(online_course_student_data_1!F1129),online_course_student_data_1!F1129=0),ROUND(AVERAGE(online_course_student_data_1!F$2:F$1201),0),online_course_student_data_1!F1129)</f>
        <v>34</v>
      </c>
      <c r="G1129" s="10">
        <v>45732</v>
      </c>
      <c r="H1129" s="5" t="str">
        <f>TRIM(online_course_student_data_1!H1129)</f>
        <v>HTML &amp; CSS Basics</v>
      </c>
      <c r="I1129" s="5" t="str">
        <f>PROPER(TRIM(online_course_student_data_1!I1129))</f>
        <v>Web Development</v>
      </c>
      <c r="J1129" s="22">
        <f>IF(online_course_student_data_1!J1129&gt;100%,online_course_student_data_1!J1129/100,online_course_student_data_1!J1129)</f>
        <v>0.41</v>
      </c>
      <c r="K1129" s="11">
        <f>IF(online_course_student_data_1!K1129&gt;2,online_course_student_data_1!K1129/60,online_course_student_data_1!K1129)</f>
        <v>1.5</v>
      </c>
      <c r="L1129" s="4" t="s">
        <v>39</v>
      </c>
      <c r="M1129" s="25" t="str">
        <f>IF(ISBLANK(online_course_student_data_1!M1129),AVERAGE(1,5),IF(online_course_student_data_1!M1129&gt;5,"5",online_course_student_data_1!M1129))</f>
        <v>5</v>
      </c>
      <c r="N1129" s="5">
        <f>LEN(online_course_student_data_1!N1129)-LEN(SUBSTITUTE(online_course_student_data_1!N1129,",",""))+1</f>
        <v>3</v>
      </c>
      <c r="O1129" s="5" t="str" cm="1">
        <f t="array" ref="O1129">_xlfn.IFS(OR(ISBLANK(online_course_student_data_1!F1129),online_course_student_data_1!F1129=0),"Unknown",AND(online_course_student_data_1!F1129&gt;=18,online_course_student_data_1!F1129&lt;=22),"Student",AND(online_course_student_data_1!F1129&gt;=23,online_course_student_data_1!F1129&lt;=30),"Early Career",AND(online_course_student_data_1!F1129&gt;=31,online_course_student_data_1!F1129&lt;=40),"Mid Career",online_course_student_data_1!F1129&gt;=41,"Senior")</f>
        <v>Mid Career</v>
      </c>
      <c r="P1129" s="5" t="str" cm="1">
        <f t="array" ref="P1129">_xlfn.IFS(AND((J1129*100)+K1129&gt;0,(J1129*100)+K1129&lt;=5),"Low",AND((J1129*100)+K1129&gt;5,(J1129*100)+K1129&lt;=15),"Medium",(J1129*100)+K1129&gt;15,"High")</f>
        <v>High</v>
      </c>
      <c r="Q1129" s="24"/>
    </row>
    <row r="1130" spans="1:17" x14ac:dyDescent="0.25">
      <c r="A1130" s="4" t="s">
        <v>4733</v>
      </c>
      <c r="B1130" s="5" t="str">
        <f>TRIM(PROPER(online_course_student_data_1!$B1130))</f>
        <v>Michelle Higgins</v>
      </c>
      <c r="C1130" s="4" t="str">
        <f>TRIM(CLEAN(online_course_student_data_1!$C1130))</f>
        <v>andrew43@norris.com</v>
      </c>
      <c r="D1130" s="5" t="str">
        <f>IF(LEFT(online_course_student_data_1!$D1130,1)="F","Female","Male")</f>
        <v>Female</v>
      </c>
      <c r="E1130" s="4" t="str">
        <f>IF(online_course_student_data_1!$E1130="us","USA",IF(online_course_student_data_1!$E1130="IN","INDIA",UPPER(online_course_student_data_1!$E1130)))</f>
        <v>GERMANY</v>
      </c>
      <c r="F1130" s="13">
        <f>IF(OR(ISBLANK(online_course_student_data_1!F1130),online_course_student_data_1!F1130=0),ROUND(AVERAGE(online_course_student_data_1!F$2:F$1201),0),online_course_student_data_1!F1130)</f>
        <v>32</v>
      </c>
      <c r="G1130" s="10">
        <v>44726</v>
      </c>
      <c r="H1130" s="5" t="str">
        <f>TRIM(online_course_student_data_1!H1130)</f>
        <v>Machine Learning A-Z</v>
      </c>
      <c r="I1130" s="5" t="str">
        <f>PROPER(TRIM(online_course_student_data_1!I1130))</f>
        <v>Data Science</v>
      </c>
      <c r="J1130" s="22">
        <f>IF(online_course_student_data_1!J1130&gt;100%,online_course_student_data_1!J1130/100,online_course_student_data_1!J1130)</f>
        <v>0.77</v>
      </c>
      <c r="K1130" s="11">
        <f>IF(online_course_student_data_1!K1130&gt;2,online_course_student_data_1!K1130/60,online_course_student_data_1!K1130)</f>
        <v>1.5</v>
      </c>
      <c r="L1130" s="4" t="s">
        <v>39</v>
      </c>
      <c r="M1130" s="25" t="str">
        <f>IF(ISBLANK(online_course_student_data_1!M1130),AVERAGE(1,5),IF(online_course_student_data_1!M1130&gt;5,"5",online_course_student_data_1!M1130))</f>
        <v>5</v>
      </c>
      <c r="N1130" s="5">
        <f>LEN(online_course_student_data_1!N1130)-LEN(SUBSTITUTE(online_course_student_data_1!N1130,",",""))+1</f>
        <v>3</v>
      </c>
      <c r="O1130" s="5" t="str" cm="1">
        <f t="array" ref="O1130">_xlfn.IFS(OR(ISBLANK(online_course_student_data_1!F1130),online_course_student_data_1!F1130=0),"Unknown",AND(online_course_student_data_1!F1130&gt;=18,online_course_student_data_1!F1130&lt;=22),"Student",AND(online_course_student_data_1!F1130&gt;=23,online_course_student_data_1!F1130&lt;=30),"Early Career",AND(online_course_student_data_1!F1130&gt;=31,online_course_student_data_1!F1130&lt;=40),"Mid Career",online_course_student_data_1!F1130&gt;=41,"Senior")</f>
        <v>Mid Career</v>
      </c>
      <c r="P1130" s="5" t="str" cm="1">
        <f t="array" ref="P1130">_xlfn.IFS(AND((J1130*100)+K1130&gt;0,(J1130*100)+K1130&lt;=5),"Low",AND((J1130*100)+K1130&gt;5,(J1130*100)+K1130&lt;=15),"Medium",(J1130*100)+K1130&gt;15,"High")</f>
        <v>High</v>
      </c>
      <c r="Q1130" s="24"/>
    </row>
    <row r="1131" spans="1:17" x14ac:dyDescent="0.25">
      <c r="A1131" s="4" t="s">
        <v>4738</v>
      </c>
      <c r="B1131" s="5" t="str">
        <f>TRIM(PROPER(online_course_student_data_1!$B1131))</f>
        <v>Katherine Hall</v>
      </c>
      <c r="C1131" s="4" t="str">
        <f>TRIM(CLEAN(online_course_student_data_1!$C1131))</f>
        <v>michael95@hoover-stephens.com</v>
      </c>
      <c r="D1131" s="5" t="str">
        <f>IF(LEFT(online_course_student_data_1!$D1131,1)="F","Female","Male")</f>
        <v>Female</v>
      </c>
      <c r="E1131" s="4" t="str">
        <f>IF(online_course_student_data_1!$E1131="us","USA",IF(online_course_student_data_1!$E1131="IN","INDIA",UPPER(online_course_student_data_1!$E1131)))</f>
        <v>USA</v>
      </c>
      <c r="F1131" s="13">
        <f>IF(OR(ISBLANK(online_course_student_data_1!F1131),online_course_student_data_1!F1131=0),ROUND(AVERAGE(online_course_student_data_1!F$2:F$1201),0),online_course_student_data_1!F1131)</f>
        <v>16</v>
      </c>
      <c r="G1131" s="10">
        <v>45532</v>
      </c>
      <c r="H1131" s="5" t="str">
        <f>TRIM(online_course_student_data_1!H1131)</f>
        <v>HTML &amp; CSS Basics</v>
      </c>
      <c r="I1131" s="5" t="str">
        <f>PROPER(TRIM(online_course_student_data_1!I1131))</f>
        <v>Web Development</v>
      </c>
      <c r="J1131" s="22">
        <f>IF(online_course_student_data_1!J1131&gt;100%,online_course_student_data_1!J1131/100,online_course_student_data_1!J1131)</f>
        <v>0.17</v>
      </c>
      <c r="K1131" s="11">
        <f>IF(online_course_student_data_1!K1131&gt;2,online_course_student_data_1!K1131/60,online_course_student_data_1!K1131)</f>
        <v>1.5</v>
      </c>
      <c r="L1131" s="4" t="s">
        <v>32</v>
      </c>
      <c r="M1131" s="25">
        <f>IF(ISBLANK(online_course_student_data_1!M1131),AVERAGE(1,5),IF(online_course_student_data_1!M1131&gt;5,"5",online_course_student_data_1!M1131))</f>
        <v>1</v>
      </c>
      <c r="N1131" s="5">
        <f>LEN(online_course_student_data_1!N1131)-LEN(SUBSTITUTE(online_course_student_data_1!N1131,",",""))+1</f>
        <v>1</v>
      </c>
      <c r="O1131" s="5" t="str" cm="1">
        <f t="array" ref="O1131">_xlfn.IFS(OR(ISBLANK(online_course_student_data_1!F1131),online_course_student_data_1!F1131=0),"Unknown",AND(online_course_student_data_1!F1131&gt;=18,online_course_student_data_1!F1131&lt;=22),"Student",AND(online_course_student_data_1!F1131&gt;=23,online_course_student_data_1!F1131&lt;=30),"Early Career",AND(online_course_student_data_1!F1131&gt;=31,online_course_student_data_1!F1131&lt;=40),"Mid Career",online_course_student_data_1!F1131&gt;=41,"Senior")</f>
        <v>Unknown</v>
      </c>
      <c r="P1131" s="5" t="str" cm="1">
        <f t="array" ref="P1131">_xlfn.IFS(AND((J1131*100)+K1131&gt;0,(J1131*100)+K1131&lt;=5),"Low",AND((J1131*100)+K1131&gt;5,(J1131*100)+K1131&lt;=15),"Medium",(J1131*100)+K1131&gt;15,"High")</f>
        <v>High</v>
      </c>
      <c r="Q1131" s="24"/>
    </row>
    <row r="1132" spans="1:17" x14ac:dyDescent="0.25">
      <c r="A1132" s="4" t="s">
        <v>4742</v>
      </c>
      <c r="B1132" s="5" t="str">
        <f>TRIM(PROPER(online_course_student_data_1!$B1132))</f>
        <v>Erica Fowler</v>
      </c>
      <c r="C1132" s="4" t="str">
        <f>TRIM(CLEAN(online_course_student_data_1!$C1132))</f>
        <v>bettywatson@yahoo.com</v>
      </c>
      <c r="D1132" s="5" t="str">
        <f>IF(LEFT(online_course_student_data_1!$D1132,1)="F","Female","Male")</f>
        <v>Male</v>
      </c>
      <c r="E1132" s="4" t="str">
        <f>IF(online_course_student_data_1!$E1132="us","USA",IF(online_course_student_data_1!$E1132="IN","INDIA",UPPER(online_course_student_data_1!$E1132)))</f>
        <v>UK</v>
      </c>
      <c r="F1132" s="13">
        <f>IF(OR(ISBLANK(online_course_student_data_1!F1132),online_course_student_data_1!F1132=0),ROUND(AVERAGE(online_course_student_data_1!F$2:F$1201),0),online_course_student_data_1!F1132)</f>
        <v>16</v>
      </c>
      <c r="G1132" s="10">
        <v>45681</v>
      </c>
      <c r="H1132" s="5" t="str">
        <f>TRIM(online_course_student_data_1!H1132)</f>
        <v>Adobe Illustrator Mastery</v>
      </c>
      <c r="I1132" s="5" t="str">
        <f>PROPER(TRIM(online_course_student_data_1!I1132))</f>
        <v>Design</v>
      </c>
      <c r="J1132" s="22">
        <f>IF(online_course_student_data_1!J1132&gt;100%,online_course_student_data_1!J1132/100,online_course_student_data_1!J1132)</f>
        <v>0.95</v>
      </c>
      <c r="K1132" s="11">
        <f>IF(online_course_student_data_1!K1132&gt;2,online_course_student_data_1!K1132/60,online_course_student_data_1!K1132)</f>
        <v>0.75</v>
      </c>
      <c r="L1132" s="4" t="s">
        <v>32</v>
      </c>
      <c r="M1132" s="25">
        <f>IF(ISBLANK(online_course_student_data_1!M1132),AVERAGE(1,5),IF(online_course_student_data_1!M1132&gt;5,"5",online_course_student_data_1!M1132))</f>
        <v>4</v>
      </c>
      <c r="N1132" s="5">
        <f>LEN(online_course_student_data_1!N1132)-LEN(SUBSTITUTE(online_course_student_data_1!N1132,",",""))+1</f>
        <v>6</v>
      </c>
      <c r="O1132" s="5" t="str" cm="1">
        <f t="array" ref="O1132">_xlfn.IFS(OR(ISBLANK(online_course_student_data_1!F1132),online_course_student_data_1!F1132=0),"Unknown",AND(online_course_student_data_1!F1132&gt;=18,online_course_student_data_1!F1132&lt;=22),"Student",AND(online_course_student_data_1!F1132&gt;=23,online_course_student_data_1!F1132&lt;=30),"Early Career",AND(online_course_student_data_1!F1132&gt;=31,online_course_student_data_1!F1132&lt;=40),"Mid Career",online_course_student_data_1!F1132&gt;=41,"Senior")</f>
        <v>Unknown</v>
      </c>
      <c r="P1132" s="5" t="str" cm="1">
        <f t="array" ref="P1132">_xlfn.IFS(AND((J1132*100)+K1132&gt;0,(J1132*100)+K1132&lt;=5),"Low",AND((J1132*100)+K1132&gt;5,(J1132*100)+K1132&lt;=15),"Medium",(J1132*100)+K1132&gt;15,"High")</f>
        <v>High</v>
      </c>
      <c r="Q1132" s="24"/>
    </row>
    <row r="1133" spans="1:17" x14ac:dyDescent="0.25">
      <c r="A1133" s="4" t="s">
        <v>4747</v>
      </c>
      <c r="B1133" s="5" t="str">
        <f>TRIM(PROPER(online_course_student_data_1!$B1133))</f>
        <v>Megan Russell</v>
      </c>
      <c r="C1133" s="4" t="str">
        <f>TRIM(CLEAN(online_course_student_data_1!$C1133))</f>
        <v>guzmannicole@yahoo.com</v>
      </c>
      <c r="D1133" s="5" t="str">
        <f>IF(LEFT(online_course_student_data_1!$D1133,1)="F","Female","Male")</f>
        <v>Female</v>
      </c>
      <c r="E1133" s="4" t="str">
        <f>IF(online_course_student_data_1!$E1133="us","USA",IF(online_course_student_data_1!$E1133="IN","INDIA",UPPER(online_course_student_data_1!$E1133)))</f>
        <v>UK</v>
      </c>
      <c r="F1133" s="13">
        <f>IF(OR(ISBLANK(online_course_student_data_1!F1133),online_course_student_data_1!F1133=0),ROUND(AVERAGE(online_course_student_data_1!F$2:F$1201),0),online_course_student_data_1!F1133)</f>
        <v>24</v>
      </c>
      <c r="G1133" s="10">
        <v>45053</v>
      </c>
      <c r="H1133" s="5" t="str">
        <f>TRIM(online_course_student_data_1!H1133)</f>
        <v>HTML &amp; CSS Basics</v>
      </c>
      <c r="I1133" s="5" t="str">
        <f>PROPER(TRIM(online_course_student_data_1!I1133))</f>
        <v>Web Development</v>
      </c>
      <c r="J1133" s="22">
        <f>IF(online_course_student_data_1!J1133&gt;100%,online_course_student_data_1!J1133/100,online_course_student_data_1!J1133)</f>
        <v>0.52</v>
      </c>
      <c r="K1133" s="11">
        <f>IF(online_course_student_data_1!K1133&gt;2,online_course_student_data_1!K1133/60,online_course_student_data_1!K1133)</f>
        <v>2</v>
      </c>
      <c r="L1133" s="4" t="s">
        <v>39</v>
      </c>
      <c r="M1133" s="25">
        <f>IF(ISBLANK(online_course_student_data_1!M1133),AVERAGE(1,5),IF(online_course_student_data_1!M1133&gt;5,"5",online_course_student_data_1!M1133))</f>
        <v>4</v>
      </c>
      <c r="N1133" s="5">
        <f>LEN(online_course_student_data_1!N1133)-LEN(SUBSTITUTE(online_course_student_data_1!N1133,",",""))+1</f>
        <v>6</v>
      </c>
      <c r="O1133" s="5" t="str" cm="1">
        <f t="array" ref="O1133">_xlfn.IFS(OR(ISBLANK(online_course_student_data_1!F1133),online_course_student_data_1!F1133=0),"Unknown",AND(online_course_student_data_1!F1133&gt;=18,online_course_student_data_1!F1133&lt;=22),"Student",AND(online_course_student_data_1!F1133&gt;=23,online_course_student_data_1!F1133&lt;=30),"Early Career",AND(online_course_student_data_1!F1133&gt;=31,online_course_student_data_1!F1133&lt;=40),"Mid Career",online_course_student_data_1!F1133&gt;=41,"Senior")</f>
        <v>Early Career</v>
      </c>
      <c r="P1133" s="5" t="str" cm="1">
        <f t="array" ref="P1133">_xlfn.IFS(AND((J1133*100)+K1133&gt;0,(J1133*100)+K1133&lt;=5),"Low",AND((J1133*100)+K1133&gt;5,(J1133*100)+K1133&lt;=15),"Medium",(J1133*100)+K1133&gt;15,"High")</f>
        <v>High</v>
      </c>
      <c r="Q1133" s="24"/>
    </row>
    <row r="1134" spans="1:17" x14ac:dyDescent="0.25">
      <c r="A1134" s="4" t="s">
        <v>4751</v>
      </c>
      <c r="B1134" s="5" t="str">
        <f>TRIM(PROPER(online_course_student_data_1!$B1134))</f>
        <v>Melanie Preston</v>
      </c>
      <c r="C1134" s="4" t="str">
        <f>TRIM(CLEAN(online_course_student_data_1!$C1134))</f>
        <v>carolfernandez@hotmail.com</v>
      </c>
      <c r="D1134" s="5" t="str">
        <f>IF(LEFT(online_course_student_data_1!$D1134,1)="F","Female","Male")</f>
        <v>Female</v>
      </c>
      <c r="E1134" s="4" t="str">
        <f>IF(online_course_student_data_1!$E1134="us","USA",IF(online_course_student_data_1!$E1134="IN","INDIA",UPPER(online_course_student_data_1!$E1134)))</f>
        <v>CANADA</v>
      </c>
      <c r="F1134" s="13">
        <f>IF(OR(ISBLANK(online_course_student_data_1!F1134),online_course_student_data_1!F1134=0),ROUND(AVERAGE(online_course_student_data_1!F$2:F$1201),0),online_course_student_data_1!F1134)</f>
        <v>16</v>
      </c>
      <c r="G1134" s="10">
        <v>45215</v>
      </c>
      <c r="H1134" s="5" t="str">
        <f>TRIM(online_course_student_data_1!H1134)</f>
        <v>JavaScript Bootcamp</v>
      </c>
      <c r="I1134" s="5" t="str">
        <f>PROPER(TRIM(online_course_student_data_1!I1134))</f>
        <v>Web Development</v>
      </c>
      <c r="J1134" s="22">
        <f>IF(online_course_student_data_1!J1134&gt;100%,online_course_student_data_1!J1134/100,online_course_student_data_1!J1134)</f>
        <v>0.5</v>
      </c>
      <c r="K1134" s="11">
        <f>IF(online_course_student_data_1!K1134&gt;2,online_course_student_data_1!K1134/60,online_course_student_data_1!K1134)</f>
        <v>1</v>
      </c>
      <c r="L1134" s="4" t="s">
        <v>39</v>
      </c>
      <c r="M1134" s="25">
        <f>IF(ISBLANK(online_course_student_data_1!M1134),AVERAGE(1,5),IF(online_course_student_data_1!M1134&gt;5,"5",online_course_student_data_1!M1134))</f>
        <v>2</v>
      </c>
      <c r="N1134" s="5">
        <f>LEN(online_course_student_data_1!N1134)-LEN(SUBSTITUTE(online_course_student_data_1!N1134,",",""))+1</f>
        <v>3</v>
      </c>
      <c r="O1134" s="5" t="str" cm="1">
        <f t="array" ref="O1134">_xlfn.IFS(OR(ISBLANK(online_course_student_data_1!F1134),online_course_student_data_1!F1134=0),"Unknown",AND(online_course_student_data_1!F1134&gt;=18,online_course_student_data_1!F1134&lt;=22),"Student",AND(online_course_student_data_1!F1134&gt;=23,online_course_student_data_1!F1134&lt;=30),"Early Career",AND(online_course_student_data_1!F1134&gt;=31,online_course_student_data_1!F1134&lt;=40),"Mid Career",online_course_student_data_1!F1134&gt;=41,"Senior")</f>
        <v>Unknown</v>
      </c>
      <c r="P1134" s="5" t="str" cm="1">
        <f t="array" ref="P1134">_xlfn.IFS(AND((J1134*100)+K1134&gt;0,(J1134*100)+K1134&lt;=5),"Low",AND((J1134*100)+K1134&gt;5,(J1134*100)+K1134&lt;=15),"Medium",(J1134*100)+K1134&gt;15,"High")</f>
        <v>High</v>
      </c>
      <c r="Q1134" s="24"/>
    </row>
    <row r="1135" spans="1:17" x14ac:dyDescent="0.25">
      <c r="A1135" s="4" t="s">
        <v>4755</v>
      </c>
      <c r="B1135" s="5" t="str">
        <f>TRIM(PROPER(online_course_student_data_1!$B1135))</f>
        <v>Rebecca Summers</v>
      </c>
      <c r="C1135" s="4" t="str">
        <f>TRIM(CLEAN(online_course_student_data_1!$C1135))</f>
        <v>colonnicole@hotmail.com</v>
      </c>
      <c r="D1135" s="5" t="str">
        <f>IF(LEFT(online_course_student_data_1!$D1135,1)="F","Female","Male")</f>
        <v>Female</v>
      </c>
      <c r="E1135" s="4" t="str">
        <f>IF(online_course_student_data_1!$E1135="us","USA",IF(online_course_student_data_1!$E1135="IN","INDIA",UPPER(online_course_student_data_1!$E1135)))</f>
        <v>CANADA</v>
      </c>
      <c r="F1135" s="13">
        <f>IF(OR(ISBLANK(online_course_student_data_1!F1135),online_course_student_data_1!F1135=0),ROUND(AVERAGE(online_course_student_data_1!F$2:F$1201),0),online_course_student_data_1!F1135)</f>
        <v>29</v>
      </c>
      <c r="G1135" s="10">
        <v>44846</v>
      </c>
      <c r="H1135" s="5" t="str">
        <f>TRIM(online_course_student_data_1!H1135)</f>
        <v>Startup Strategy</v>
      </c>
      <c r="I1135" s="5" t="str">
        <f>PROPER(TRIM(online_course_student_data_1!I1135))</f>
        <v>Business</v>
      </c>
      <c r="J1135" s="22">
        <f>IF(online_course_student_data_1!J1135&gt;100%,online_course_student_data_1!J1135/100,online_course_student_data_1!J1135)</f>
        <v>0.06</v>
      </c>
      <c r="K1135" s="11">
        <f>IF(online_course_student_data_1!K1135&gt;2,online_course_student_data_1!K1135/60,online_course_student_data_1!K1135)</f>
        <v>1.5</v>
      </c>
      <c r="L1135" s="4" t="s">
        <v>39</v>
      </c>
      <c r="M1135" s="25">
        <f>IF(ISBLANK(online_course_student_data_1!M1135),AVERAGE(1,5),IF(online_course_student_data_1!M1135&gt;5,"5",online_course_student_data_1!M1135))</f>
        <v>2</v>
      </c>
      <c r="N1135" s="5">
        <f>LEN(online_course_student_data_1!N1135)-LEN(SUBSTITUTE(online_course_student_data_1!N1135,",",""))+1</f>
        <v>8</v>
      </c>
      <c r="O1135" s="5" t="str" cm="1">
        <f t="array" ref="O1135">_xlfn.IFS(OR(ISBLANK(online_course_student_data_1!F1135),online_course_student_data_1!F1135=0),"Unknown",AND(online_course_student_data_1!F1135&gt;=18,online_course_student_data_1!F1135&lt;=22),"Student",AND(online_course_student_data_1!F1135&gt;=23,online_course_student_data_1!F1135&lt;=30),"Early Career",AND(online_course_student_data_1!F1135&gt;=31,online_course_student_data_1!F1135&lt;=40),"Mid Career",online_course_student_data_1!F1135&gt;=41,"Senior")</f>
        <v>Early Career</v>
      </c>
      <c r="P1135" s="5" t="str" cm="1">
        <f t="array" ref="P1135">_xlfn.IFS(AND((J1135*100)+K1135&gt;0,(J1135*100)+K1135&lt;=5),"Low",AND((J1135*100)+K1135&gt;5,(J1135*100)+K1135&lt;=15),"Medium",(J1135*100)+K1135&gt;15,"High")</f>
        <v>Medium</v>
      </c>
      <c r="Q1135" s="24"/>
    </row>
    <row r="1136" spans="1:17" x14ac:dyDescent="0.25">
      <c r="A1136" s="4" t="s">
        <v>4759</v>
      </c>
      <c r="B1136" s="5" t="str">
        <f>TRIM(PROPER(online_course_student_data_1!$B1136))</f>
        <v>Timothy Ortega</v>
      </c>
      <c r="C1136" s="4" t="str">
        <f>TRIM(CLEAN(online_course_student_data_1!$C1136))</f>
        <v>gabriellafrench@wilson-dennis.com</v>
      </c>
      <c r="D1136" s="5" t="str">
        <f>IF(LEFT(online_course_student_data_1!$D1136,1)="F","Female","Male")</f>
        <v>Female</v>
      </c>
      <c r="E1136" s="4" t="str">
        <f>IF(online_course_student_data_1!$E1136="us","USA",IF(online_course_student_data_1!$E1136="IN","INDIA",UPPER(online_course_student_data_1!$E1136)))</f>
        <v>USA</v>
      </c>
      <c r="F1136" s="13">
        <f>IF(OR(ISBLANK(online_course_student_data_1!F1136),online_course_student_data_1!F1136=0),ROUND(AVERAGE(online_course_student_data_1!F$2:F$1201),0),online_course_student_data_1!F1136)</f>
        <v>16</v>
      </c>
      <c r="G1136" s="10">
        <v>45503</v>
      </c>
      <c r="H1136" s="5" t="str">
        <f>TRIM(online_course_student_data_1!H1136)</f>
        <v>Graphic Design Basics</v>
      </c>
      <c r="I1136" s="5" t="str">
        <f>PROPER(TRIM(online_course_student_data_1!I1136))</f>
        <v>Design</v>
      </c>
      <c r="J1136" s="22">
        <f>IF(online_course_student_data_1!J1136&gt;100%,online_course_student_data_1!J1136/100,online_course_student_data_1!J1136)</f>
        <v>0.7</v>
      </c>
      <c r="K1136" s="11">
        <f>IF(online_course_student_data_1!K1136&gt;2,online_course_student_data_1!K1136/60,online_course_student_data_1!K1136)</f>
        <v>2</v>
      </c>
      <c r="L1136" s="4" t="s">
        <v>32</v>
      </c>
      <c r="M1136" s="25">
        <f>IF(ISBLANK(online_course_student_data_1!M1136),AVERAGE(1,5),IF(online_course_student_data_1!M1136&gt;5,"5",online_course_student_data_1!M1136))</f>
        <v>4</v>
      </c>
      <c r="N1136" s="5">
        <f>LEN(online_course_student_data_1!N1136)-LEN(SUBSTITUTE(online_course_student_data_1!N1136,",",""))+1</f>
        <v>5</v>
      </c>
      <c r="O1136" s="5" t="str" cm="1">
        <f t="array" ref="O1136">_xlfn.IFS(OR(ISBLANK(online_course_student_data_1!F1136),online_course_student_data_1!F1136=0),"Unknown",AND(online_course_student_data_1!F1136&gt;=18,online_course_student_data_1!F1136&lt;=22),"Student",AND(online_course_student_data_1!F1136&gt;=23,online_course_student_data_1!F1136&lt;=30),"Early Career",AND(online_course_student_data_1!F1136&gt;=31,online_course_student_data_1!F1136&lt;=40),"Mid Career",online_course_student_data_1!F1136&gt;=41,"Senior")</f>
        <v>Unknown</v>
      </c>
      <c r="P1136" s="5" t="str" cm="1">
        <f t="array" ref="P1136">_xlfn.IFS(AND((J1136*100)+K1136&gt;0,(J1136*100)+K1136&lt;=5),"Low",AND((J1136*100)+K1136&gt;5,(J1136*100)+K1136&lt;=15),"Medium",(J1136*100)+K1136&gt;15,"High")</f>
        <v>High</v>
      </c>
      <c r="Q1136" s="24"/>
    </row>
    <row r="1137" spans="1:17" x14ac:dyDescent="0.25">
      <c r="A1137" s="4" t="s">
        <v>4764</v>
      </c>
      <c r="B1137" s="5" t="str">
        <f>TRIM(PROPER(online_course_student_data_1!$B1137))</f>
        <v>Colleen Bell</v>
      </c>
      <c r="C1137" s="4" t="str">
        <f>TRIM(CLEAN(online_course_student_data_1!$C1137))</f>
        <v>perezdawn@gmail.com</v>
      </c>
      <c r="D1137" s="5" t="str">
        <f>IF(LEFT(online_course_student_data_1!$D1137,1)="F","Female","Male")</f>
        <v>Female</v>
      </c>
      <c r="E1137" s="4" t="str">
        <f>IF(online_course_student_data_1!$E1137="us","USA",IF(online_course_student_data_1!$E1137="IN","INDIA",UPPER(online_course_student_data_1!$E1137)))</f>
        <v>INDIA</v>
      </c>
      <c r="F1137" s="13">
        <f>IF(OR(ISBLANK(online_course_student_data_1!F1137),online_course_student_data_1!F1137=0),ROUND(AVERAGE(online_course_student_data_1!F$2:F$1201),0),online_course_student_data_1!F1137)</f>
        <v>16</v>
      </c>
      <c r="G1137" s="10">
        <v>45420</v>
      </c>
      <c r="H1137" s="5" t="str">
        <f>TRIM(online_course_student_data_1!H1137)</f>
        <v>HTML &amp; CSS Basics</v>
      </c>
      <c r="I1137" s="5" t="str">
        <f>PROPER(TRIM(online_course_student_data_1!I1137))</f>
        <v>Web Development</v>
      </c>
      <c r="J1137" s="22">
        <f>IF(online_course_student_data_1!J1137&gt;100%,online_course_student_data_1!J1137/100,online_course_student_data_1!J1137)</f>
        <v>0.71</v>
      </c>
      <c r="K1137" s="11">
        <f>IF(online_course_student_data_1!K1137&gt;2,online_course_student_data_1!K1137/60,online_course_student_data_1!K1137)</f>
        <v>1.5</v>
      </c>
      <c r="L1137" s="4" t="s">
        <v>32</v>
      </c>
      <c r="M1137" s="25">
        <f>IF(ISBLANK(online_course_student_data_1!M1137),AVERAGE(1,5),IF(online_course_student_data_1!M1137&gt;5,"5",online_course_student_data_1!M1137))</f>
        <v>3</v>
      </c>
      <c r="N1137" s="5">
        <f>LEN(online_course_student_data_1!N1137)-LEN(SUBSTITUTE(online_course_student_data_1!N1137,",",""))+1</f>
        <v>2</v>
      </c>
      <c r="O1137" s="5" t="str" cm="1">
        <f t="array" ref="O1137">_xlfn.IFS(OR(ISBLANK(online_course_student_data_1!F1137),online_course_student_data_1!F1137=0),"Unknown",AND(online_course_student_data_1!F1137&gt;=18,online_course_student_data_1!F1137&lt;=22),"Student",AND(online_course_student_data_1!F1137&gt;=23,online_course_student_data_1!F1137&lt;=30),"Early Career",AND(online_course_student_data_1!F1137&gt;=31,online_course_student_data_1!F1137&lt;=40),"Mid Career",online_course_student_data_1!F1137&gt;=41,"Senior")</f>
        <v>Unknown</v>
      </c>
      <c r="P1137" s="5" t="str" cm="1">
        <f t="array" ref="P1137">_xlfn.IFS(AND((J1137*100)+K1137&gt;0,(J1137*100)+K1137&lt;=5),"Low",AND((J1137*100)+K1137&gt;5,(J1137*100)+K1137&lt;=15),"Medium",(J1137*100)+K1137&gt;15,"High")</f>
        <v>High</v>
      </c>
      <c r="Q1137" s="24"/>
    </row>
    <row r="1138" spans="1:17" x14ac:dyDescent="0.25">
      <c r="A1138" s="4" t="s">
        <v>4768</v>
      </c>
      <c r="B1138" s="5" t="str">
        <f>TRIM(PROPER(online_course_student_data_1!$B1138))</f>
        <v>Ricky Wagner</v>
      </c>
      <c r="C1138" s="4" t="str">
        <f>TRIM(CLEAN(online_course_student_data_1!$C1138))</f>
        <v>ethomas@clements.com</v>
      </c>
      <c r="D1138" s="5" t="str">
        <f>IF(LEFT(online_course_student_data_1!$D1138,1)="F","Female","Male")</f>
        <v>Female</v>
      </c>
      <c r="E1138" s="4" t="str">
        <f>IF(online_course_student_data_1!$E1138="us","USA",IF(online_course_student_data_1!$E1138="IN","INDIA",UPPER(online_course_student_data_1!$E1138)))</f>
        <v>USA</v>
      </c>
      <c r="F1138" s="13">
        <f>IF(OR(ISBLANK(online_course_student_data_1!F1138),online_course_student_data_1!F1138=0),ROUND(AVERAGE(online_course_student_data_1!F$2:F$1201),0),online_course_student_data_1!F1138)</f>
        <v>16</v>
      </c>
      <c r="G1138" s="10">
        <v>45736</v>
      </c>
      <c r="H1138" s="5" t="str">
        <f>TRIM(online_course_student_data_1!H1138)</f>
        <v>UI/UX Fundamentals</v>
      </c>
      <c r="I1138" s="5" t="str">
        <f>PROPER(TRIM(online_course_student_data_1!I1138))</f>
        <v>Design</v>
      </c>
      <c r="J1138" s="22">
        <f>IF(online_course_student_data_1!J1138&gt;100%,online_course_student_data_1!J1138/100,online_course_student_data_1!J1138)</f>
        <v>0.66</v>
      </c>
      <c r="K1138" s="11">
        <f>IF(online_course_student_data_1!K1138&gt;2,online_course_student_data_1!K1138/60,online_course_student_data_1!K1138)</f>
        <v>2</v>
      </c>
      <c r="L1138" s="4" t="s">
        <v>32</v>
      </c>
      <c r="M1138" s="25">
        <f>IF(ISBLANK(online_course_student_data_1!M1138),AVERAGE(1,5),IF(online_course_student_data_1!M1138&gt;5,"5",online_course_student_data_1!M1138))</f>
        <v>5</v>
      </c>
      <c r="N1138" s="5">
        <f>LEN(online_course_student_data_1!N1138)-LEN(SUBSTITUTE(online_course_student_data_1!N1138,",",""))+1</f>
        <v>6</v>
      </c>
      <c r="O1138" s="5" t="str" cm="1">
        <f t="array" ref="O1138">_xlfn.IFS(OR(ISBLANK(online_course_student_data_1!F1138),online_course_student_data_1!F1138=0),"Unknown",AND(online_course_student_data_1!F1138&gt;=18,online_course_student_data_1!F1138&lt;=22),"Student",AND(online_course_student_data_1!F1138&gt;=23,online_course_student_data_1!F1138&lt;=30),"Early Career",AND(online_course_student_data_1!F1138&gt;=31,online_course_student_data_1!F1138&lt;=40),"Mid Career",online_course_student_data_1!F1138&gt;=41,"Senior")</f>
        <v>Unknown</v>
      </c>
      <c r="P1138" s="5" t="str" cm="1">
        <f t="array" ref="P1138">_xlfn.IFS(AND((J1138*100)+K1138&gt;0,(J1138*100)+K1138&lt;=5),"Low",AND((J1138*100)+K1138&gt;5,(J1138*100)+K1138&lt;=15),"Medium",(J1138*100)+K1138&gt;15,"High")</f>
        <v>High</v>
      </c>
      <c r="Q1138" s="24"/>
    </row>
    <row r="1139" spans="1:17" x14ac:dyDescent="0.25">
      <c r="A1139" s="4" t="s">
        <v>4772</v>
      </c>
      <c r="B1139" s="5" t="str">
        <f>TRIM(PROPER(online_course_student_data_1!$B1139))</f>
        <v>Alan Phillips</v>
      </c>
      <c r="C1139" s="4" t="str">
        <f>TRIM(CLEAN(online_course_student_data_1!$C1139))</f>
        <v>mariabecker@king.biz</v>
      </c>
      <c r="D1139" s="5" t="str">
        <f>IF(LEFT(online_course_student_data_1!$D1139,1)="F","Female","Male")</f>
        <v>Male</v>
      </c>
      <c r="E1139" s="4" t="str">
        <f>IF(online_course_student_data_1!$E1139="us","USA",IF(online_course_student_data_1!$E1139="IN","INDIA",UPPER(online_course_student_data_1!$E1139)))</f>
        <v>UK</v>
      </c>
      <c r="F1139" s="13">
        <f>IF(OR(ISBLANK(online_course_student_data_1!F1139),online_course_student_data_1!F1139=0),ROUND(AVERAGE(online_course_student_data_1!F$2:F$1201),0),online_course_student_data_1!F1139)</f>
        <v>22</v>
      </c>
      <c r="G1139" s="10">
        <v>45499</v>
      </c>
      <c r="H1139" s="5" t="str">
        <f>TRIM(online_course_student_data_1!H1139)</f>
        <v>Social Media Strategy</v>
      </c>
      <c r="I1139" s="5" t="str">
        <f>PROPER(TRIM(online_course_student_data_1!I1139))</f>
        <v>Marketing</v>
      </c>
      <c r="J1139" s="22">
        <f>IF(online_course_student_data_1!J1139&gt;100%,online_course_student_data_1!J1139/100,online_course_student_data_1!J1139)</f>
        <v>0.48</v>
      </c>
      <c r="K1139" s="11">
        <f>IF(online_course_student_data_1!K1139&gt;2,online_course_student_data_1!K1139/60,online_course_student_data_1!K1139)</f>
        <v>1.5</v>
      </c>
      <c r="L1139" s="4" t="s">
        <v>39</v>
      </c>
      <c r="M1139" s="25">
        <f>IF(ISBLANK(online_course_student_data_1!M1139),AVERAGE(1,5),IF(online_course_student_data_1!M1139&gt;5,"5",online_course_student_data_1!M1139))</f>
        <v>3</v>
      </c>
      <c r="N1139" s="5">
        <f>LEN(online_course_student_data_1!N1139)-LEN(SUBSTITUTE(online_course_student_data_1!N1139,",",""))+1</f>
        <v>2</v>
      </c>
      <c r="O1139" s="5" t="str" cm="1">
        <f t="array" ref="O1139">_xlfn.IFS(OR(ISBLANK(online_course_student_data_1!F1139),online_course_student_data_1!F1139=0),"Unknown",AND(online_course_student_data_1!F1139&gt;=18,online_course_student_data_1!F1139&lt;=22),"Student",AND(online_course_student_data_1!F1139&gt;=23,online_course_student_data_1!F1139&lt;=30),"Early Career",AND(online_course_student_data_1!F1139&gt;=31,online_course_student_data_1!F1139&lt;=40),"Mid Career",online_course_student_data_1!F1139&gt;=41,"Senior")</f>
        <v>Student</v>
      </c>
      <c r="P1139" s="5" t="str" cm="1">
        <f t="array" ref="P1139">_xlfn.IFS(AND((J1139*100)+K1139&gt;0,(J1139*100)+K1139&lt;=5),"Low",AND((J1139*100)+K1139&gt;5,(J1139*100)+K1139&lt;=15),"Medium",(J1139*100)+K1139&gt;15,"High")</f>
        <v>High</v>
      </c>
      <c r="Q1139" s="24"/>
    </row>
    <row r="1140" spans="1:17" x14ac:dyDescent="0.25">
      <c r="A1140" s="4" t="s">
        <v>4776</v>
      </c>
      <c r="B1140" s="5" t="str">
        <f>TRIM(PROPER(online_course_student_data_1!$B1140))</f>
        <v>Grace Brooks</v>
      </c>
      <c r="C1140" s="4" t="str">
        <f>TRIM(CLEAN(online_course_student_data_1!$C1140))</f>
        <v>eharvey@hotmail.com</v>
      </c>
      <c r="D1140" s="5" t="str">
        <f>IF(LEFT(online_course_student_data_1!$D1140,1)="F","Female","Male")</f>
        <v>Male</v>
      </c>
      <c r="E1140" s="4" t="str">
        <f>IF(online_course_student_data_1!$E1140="us","USA",IF(online_course_student_data_1!$E1140="IN","INDIA",UPPER(online_course_student_data_1!$E1140)))</f>
        <v>UK</v>
      </c>
      <c r="F1140" s="13">
        <f>IF(OR(ISBLANK(online_course_student_data_1!F1140),online_course_student_data_1!F1140=0),ROUND(AVERAGE(online_course_student_data_1!F$2:F$1201),0),online_course_student_data_1!F1140)</f>
        <v>16</v>
      </c>
      <c r="G1140" s="10">
        <v>45213</v>
      </c>
      <c r="H1140" s="5" t="str">
        <f>TRIM(online_course_student_data_1!H1140)</f>
        <v>Project Management Essentials</v>
      </c>
      <c r="I1140" s="5" t="str">
        <f>PROPER(TRIM(online_course_student_data_1!I1140))</f>
        <v>Business</v>
      </c>
      <c r="J1140" s="22">
        <f>IF(online_course_student_data_1!J1140&gt;100%,online_course_student_data_1!J1140/100,online_course_student_data_1!J1140)</f>
        <v>0.01</v>
      </c>
      <c r="K1140" s="11">
        <f>IF(online_course_student_data_1!K1140&gt;2,online_course_student_data_1!K1140/60,online_course_student_data_1!K1140)</f>
        <v>1.5</v>
      </c>
      <c r="L1140" s="4" t="s">
        <v>39</v>
      </c>
      <c r="M1140" s="25">
        <f>IF(ISBLANK(online_course_student_data_1!M1140),AVERAGE(1,5),IF(online_course_student_data_1!M1140&gt;5,"5",online_course_student_data_1!M1140))</f>
        <v>2</v>
      </c>
      <c r="N1140" s="5">
        <f>LEN(online_course_student_data_1!N1140)-LEN(SUBSTITUTE(online_course_student_data_1!N1140,",",""))+1</f>
        <v>4</v>
      </c>
      <c r="O1140" s="5" t="str" cm="1">
        <f t="array" ref="O1140">_xlfn.IFS(OR(ISBLANK(online_course_student_data_1!F1140),online_course_student_data_1!F1140=0),"Unknown",AND(online_course_student_data_1!F1140&gt;=18,online_course_student_data_1!F1140&lt;=22),"Student",AND(online_course_student_data_1!F1140&gt;=23,online_course_student_data_1!F1140&lt;=30),"Early Career",AND(online_course_student_data_1!F1140&gt;=31,online_course_student_data_1!F1140&lt;=40),"Mid Career",online_course_student_data_1!F1140&gt;=41,"Senior")</f>
        <v>Unknown</v>
      </c>
      <c r="P1140" s="5" t="str" cm="1">
        <f t="array" ref="P1140">_xlfn.IFS(AND((J1140*100)+K1140&gt;0,(J1140*100)+K1140&lt;=5),"Low",AND((J1140*100)+K1140&gt;5,(J1140*100)+K1140&lt;=15),"Medium",(J1140*100)+K1140&gt;15,"High")</f>
        <v>Low</v>
      </c>
      <c r="Q1140" s="24"/>
    </row>
    <row r="1141" spans="1:17" x14ac:dyDescent="0.25">
      <c r="A1141" s="4" t="s">
        <v>4781</v>
      </c>
      <c r="B1141" s="5" t="str">
        <f>TRIM(PROPER(online_course_student_data_1!$B1141))</f>
        <v>Kathryn Bell</v>
      </c>
      <c r="C1141" s="4" t="str">
        <f>TRIM(CLEAN(online_course_student_data_1!$C1141))</f>
        <v>ycallahan@hotmail.com</v>
      </c>
      <c r="D1141" s="5" t="str">
        <f>IF(LEFT(online_course_student_data_1!$D1141,1)="F","Female","Male")</f>
        <v>Male</v>
      </c>
      <c r="E1141" s="4" t="str">
        <f>IF(online_course_student_data_1!$E1141="us","USA",IF(online_course_student_data_1!$E1141="IN","INDIA",UPPER(online_course_student_data_1!$E1141)))</f>
        <v>UK</v>
      </c>
      <c r="F1141" s="13">
        <f>IF(OR(ISBLANK(online_course_student_data_1!F1141),online_course_student_data_1!F1141=0),ROUND(AVERAGE(online_course_student_data_1!F$2:F$1201),0),online_course_student_data_1!F1141)</f>
        <v>21</v>
      </c>
      <c r="G1141" s="10">
        <v>45613</v>
      </c>
      <c r="H1141" s="5" t="str">
        <f>TRIM(online_course_student_data_1!H1141)</f>
        <v>Python for Data Science</v>
      </c>
      <c r="I1141" s="5" t="str">
        <f>PROPER(TRIM(online_course_student_data_1!I1141))</f>
        <v>Data Science</v>
      </c>
      <c r="J1141" s="22">
        <f>IF(online_course_student_data_1!J1141&gt;100%,online_course_student_data_1!J1141/100,online_course_student_data_1!J1141)</f>
        <v>0.61</v>
      </c>
      <c r="K1141" s="11">
        <f>IF(online_course_student_data_1!K1141&gt;2,online_course_student_data_1!K1141/60,online_course_student_data_1!K1141)</f>
        <v>1.5</v>
      </c>
      <c r="L1141" s="4" t="s">
        <v>32</v>
      </c>
      <c r="M1141" s="25" t="str">
        <f>IF(ISBLANK(online_course_student_data_1!M1141),AVERAGE(1,5),IF(online_course_student_data_1!M1141&gt;5,"5",online_course_student_data_1!M1141))</f>
        <v>5</v>
      </c>
      <c r="N1141" s="5">
        <f>LEN(online_course_student_data_1!N1141)-LEN(SUBSTITUTE(online_course_student_data_1!N1141,",",""))+1</f>
        <v>3</v>
      </c>
      <c r="O1141" s="5" t="str" cm="1">
        <f t="array" ref="O1141">_xlfn.IFS(OR(ISBLANK(online_course_student_data_1!F1141),online_course_student_data_1!F1141=0),"Unknown",AND(online_course_student_data_1!F1141&gt;=18,online_course_student_data_1!F1141&lt;=22),"Student",AND(online_course_student_data_1!F1141&gt;=23,online_course_student_data_1!F1141&lt;=30),"Early Career",AND(online_course_student_data_1!F1141&gt;=31,online_course_student_data_1!F1141&lt;=40),"Mid Career",online_course_student_data_1!F1141&gt;=41,"Senior")</f>
        <v>Student</v>
      </c>
      <c r="P1141" s="5" t="str" cm="1">
        <f t="array" ref="P1141">_xlfn.IFS(AND((J1141*100)+K1141&gt;0,(J1141*100)+K1141&lt;=5),"Low",AND((J1141*100)+K1141&gt;5,(J1141*100)+K1141&lt;=15),"Medium",(J1141*100)+K1141&gt;15,"High")</f>
        <v>High</v>
      </c>
      <c r="Q1141" s="24"/>
    </row>
    <row r="1142" spans="1:17" x14ac:dyDescent="0.25">
      <c r="A1142" s="4" t="s">
        <v>4786</v>
      </c>
      <c r="B1142" s="5" t="str">
        <f>TRIM(PROPER(online_course_student_data_1!$B1142))</f>
        <v>Tiffany Cohen</v>
      </c>
      <c r="C1142" s="4" t="str">
        <f>TRIM(CLEAN(online_course_student_data_1!$C1142))</f>
        <v>fjohnson@wells.com</v>
      </c>
      <c r="D1142" s="5" t="str">
        <f>IF(LEFT(online_course_student_data_1!$D1142,1)="F","Female","Male")</f>
        <v>Female</v>
      </c>
      <c r="E1142" s="4" t="str">
        <f>IF(online_course_student_data_1!$E1142="us","USA",IF(online_course_student_data_1!$E1142="IN","INDIA",UPPER(online_course_student_data_1!$E1142)))</f>
        <v>INDIA</v>
      </c>
      <c r="F1142" s="13">
        <f>IF(OR(ISBLANK(online_course_student_data_1!F1142),online_course_student_data_1!F1142=0),ROUND(AVERAGE(online_course_student_data_1!F$2:F$1201),0),online_course_student_data_1!F1142)</f>
        <v>34</v>
      </c>
      <c r="G1142" s="10">
        <v>44721</v>
      </c>
      <c r="H1142" s="5" t="str">
        <f>TRIM(online_course_student_data_1!H1142)</f>
        <v>Social Media Strategy</v>
      </c>
      <c r="I1142" s="5" t="str">
        <f>PROPER(TRIM(online_course_student_data_1!I1142))</f>
        <v>Marketing</v>
      </c>
      <c r="J1142" s="22">
        <f>IF(online_course_student_data_1!J1142&gt;100%,online_course_student_data_1!J1142/100,online_course_student_data_1!J1142)</f>
        <v>0.33</v>
      </c>
      <c r="K1142" s="11">
        <f>IF(online_course_student_data_1!K1142&gt;2,online_course_student_data_1!K1142/60,online_course_student_data_1!K1142)</f>
        <v>2</v>
      </c>
      <c r="L1142" s="4" t="s">
        <v>39</v>
      </c>
      <c r="M1142" s="25">
        <f>IF(ISBLANK(online_course_student_data_1!M1142),AVERAGE(1,5),IF(online_course_student_data_1!M1142&gt;5,"5",online_course_student_data_1!M1142))</f>
        <v>5</v>
      </c>
      <c r="N1142" s="5">
        <f>LEN(online_course_student_data_1!N1142)-LEN(SUBSTITUTE(online_course_student_data_1!N1142,",",""))+1</f>
        <v>6</v>
      </c>
      <c r="O1142" s="5" t="str" cm="1">
        <f t="array" ref="O1142">_xlfn.IFS(OR(ISBLANK(online_course_student_data_1!F1142),online_course_student_data_1!F1142=0),"Unknown",AND(online_course_student_data_1!F1142&gt;=18,online_course_student_data_1!F1142&lt;=22),"Student",AND(online_course_student_data_1!F1142&gt;=23,online_course_student_data_1!F1142&lt;=30),"Early Career",AND(online_course_student_data_1!F1142&gt;=31,online_course_student_data_1!F1142&lt;=40),"Mid Career",online_course_student_data_1!F1142&gt;=41,"Senior")</f>
        <v>Mid Career</v>
      </c>
      <c r="P1142" s="5" t="str" cm="1">
        <f t="array" ref="P1142">_xlfn.IFS(AND((J1142*100)+K1142&gt;0,(J1142*100)+K1142&lt;=5),"Low",AND((J1142*100)+K1142&gt;5,(J1142*100)+K1142&lt;=15),"Medium",(J1142*100)+K1142&gt;15,"High")</f>
        <v>High</v>
      </c>
      <c r="Q1142" s="24"/>
    </row>
    <row r="1143" spans="1:17" x14ac:dyDescent="0.25">
      <c r="A1143" s="4" t="s">
        <v>4790</v>
      </c>
      <c r="B1143" s="5" t="str">
        <f>TRIM(PROPER(online_course_student_data_1!$B1143))</f>
        <v>Anna James</v>
      </c>
      <c r="C1143" s="4" t="str">
        <f>TRIM(CLEAN(online_course_student_data_1!$C1143))</f>
        <v>cassandraharrison@yahoo.com</v>
      </c>
      <c r="D1143" s="5" t="str">
        <f>IF(LEFT(online_course_student_data_1!$D1143,1)="F","Female","Male")</f>
        <v>Male</v>
      </c>
      <c r="E1143" s="4" t="str">
        <f>IF(online_course_student_data_1!$E1143="us","USA",IF(online_course_student_data_1!$E1143="IN","INDIA",UPPER(online_course_student_data_1!$E1143)))</f>
        <v>INDIA</v>
      </c>
      <c r="F1143" s="13">
        <f>IF(OR(ISBLANK(online_course_student_data_1!F1143),online_course_student_data_1!F1143=0),ROUND(AVERAGE(online_course_student_data_1!F$2:F$1201),0),online_course_student_data_1!F1143)</f>
        <v>16</v>
      </c>
      <c r="G1143" s="10">
        <v>44786</v>
      </c>
      <c r="H1143" s="5" t="str">
        <f>TRIM(online_course_student_data_1!H1143)</f>
        <v>Social Media Strategy</v>
      </c>
      <c r="I1143" s="5" t="str">
        <f>PROPER(TRIM(online_course_student_data_1!I1143))</f>
        <v>Marketing</v>
      </c>
      <c r="J1143" s="22">
        <f>IF(online_course_student_data_1!J1143&gt;100%,online_course_student_data_1!J1143/100,online_course_student_data_1!J1143)</f>
        <v>0.31</v>
      </c>
      <c r="K1143" s="11">
        <f>IF(online_course_student_data_1!K1143&gt;2,online_course_student_data_1!K1143/60,online_course_student_data_1!K1143)</f>
        <v>0.75</v>
      </c>
      <c r="L1143" s="4" t="s">
        <v>39</v>
      </c>
      <c r="M1143" s="25">
        <f>IF(ISBLANK(online_course_student_data_1!M1143),AVERAGE(1,5),IF(online_course_student_data_1!M1143&gt;5,"5",online_course_student_data_1!M1143))</f>
        <v>2</v>
      </c>
      <c r="N1143" s="5">
        <f>LEN(online_course_student_data_1!N1143)-LEN(SUBSTITUTE(online_course_student_data_1!N1143,",",""))+1</f>
        <v>5</v>
      </c>
      <c r="O1143" s="5" t="str" cm="1">
        <f t="array" ref="O1143">_xlfn.IFS(OR(ISBLANK(online_course_student_data_1!F1143),online_course_student_data_1!F1143=0),"Unknown",AND(online_course_student_data_1!F1143&gt;=18,online_course_student_data_1!F1143&lt;=22),"Student",AND(online_course_student_data_1!F1143&gt;=23,online_course_student_data_1!F1143&lt;=30),"Early Career",AND(online_course_student_data_1!F1143&gt;=31,online_course_student_data_1!F1143&lt;=40),"Mid Career",online_course_student_data_1!F1143&gt;=41,"Senior")</f>
        <v>Unknown</v>
      </c>
      <c r="P1143" s="5" t="str" cm="1">
        <f t="array" ref="P1143">_xlfn.IFS(AND((J1143*100)+K1143&gt;0,(J1143*100)+K1143&lt;=5),"Low",AND((J1143*100)+K1143&gt;5,(J1143*100)+K1143&lt;=15),"Medium",(J1143*100)+K1143&gt;15,"High")</f>
        <v>High</v>
      </c>
      <c r="Q1143" s="24"/>
    </row>
    <row r="1144" spans="1:17" x14ac:dyDescent="0.25">
      <c r="A1144" s="4" t="s">
        <v>4794</v>
      </c>
      <c r="B1144" s="5" t="str">
        <f>TRIM(PROPER(online_course_student_data_1!$B1144))</f>
        <v>Louis Davis</v>
      </c>
      <c r="C1144" s="4" t="str">
        <f>TRIM(CLEAN(online_course_student_data_1!$C1144))</f>
        <v>wallssean@white.net</v>
      </c>
      <c r="D1144" s="5" t="str">
        <f>IF(LEFT(online_course_student_data_1!$D1144,1)="F","Female","Male")</f>
        <v>Female</v>
      </c>
      <c r="E1144" s="4" t="str">
        <f>IF(online_course_student_data_1!$E1144="us","USA",IF(online_course_student_data_1!$E1144="IN","INDIA",UPPER(online_course_student_data_1!$E1144)))</f>
        <v>UK</v>
      </c>
      <c r="F1144" s="13">
        <f>IF(OR(ISBLANK(online_course_student_data_1!F1144),online_course_student_data_1!F1144=0),ROUND(AVERAGE(online_course_student_data_1!F$2:F$1201),0),online_course_student_data_1!F1144)</f>
        <v>22</v>
      </c>
      <c r="G1144" s="10">
        <v>44934</v>
      </c>
      <c r="H1144" s="5" t="str">
        <f>TRIM(online_course_student_data_1!H1144)</f>
        <v>Graphic Design Basics</v>
      </c>
      <c r="I1144" s="5" t="str">
        <f>PROPER(TRIM(online_course_student_data_1!I1144))</f>
        <v>Design</v>
      </c>
      <c r="J1144" s="22">
        <f>IF(online_course_student_data_1!J1144&gt;100%,online_course_student_data_1!J1144/100,online_course_student_data_1!J1144)</f>
        <v>0.18</v>
      </c>
      <c r="K1144" s="11">
        <f>IF(online_course_student_data_1!K1144&gt;2,online_course_student_data_1!K1144/60,online_course_student_data_1!K1144)</f>
        <v>2</v>
      </c>
      <c r="L1144" s="4" t="s">
        <v>32</v>
      </c>
      <c r="M1144" s="25">
        <f>IF(ISBLANK(online_course_student_data_1!M1144),AVERAGE(1,5),IF(online_course_student_data_1!M1144&gt;5,"5",online_course_student_data_1!M1144))</f>
        <v>5</v>
      </c>
      <c r="N1144" s="5">
        <f>LEN(online_course_student_data_1!N1144)-LEN(SUBSTITUTE(online_course_student_data_1!N1144,",",""))+1</f>
        <v>5</v>
      </c>
      <c r="O1144" s="5" t="str" cm="1">
        <f t="array" ref="O1144">_xlfn.IFS(OR(ISBLANK(online_course_student_data_1!F1144),online_course_student_data_1!F1144=0),"Unknown",AND(online_course_student_data_1!F1144&gt;=18,online_course_student_data_1!F1144&lt;=22),"Student",AND(online_course_student_data_1!F1144&gt;=23,online_course_student_data_1!F1144&lt;=30),"Early Career",AND(online_course_student_data_1!F1144&gt;=31,online_course_student_data_1!F1144&lt;=40),"Mid Career",online_course_student_data_1!F1144&gt;=41,"Senior")</f>
        <v>Student</v>
      </c>
      <c r="P1144" s="5" t="str" cm="1">
        <f t="array" ref="P1144">_xlfn.IFS(AND((J1144*100)+K1144&gt;0,(J1144*100)+K1144&lt;=5),"Low",AND((J1144*100)+K1144&gt;5,(J1144*100)+K1144&lt;=15),"Medium",(J1144*100)+K1144&gt;15,"High")</f>
        <v>High</v>
      </c>
      <c r="Q1144" s="24"/>
    </row>
    <row r="1145" spans="1:17" x14ac:dyDescent="0.25">
      <c r="A1145" s="4" t="s">
        <v>4798</v>
      </c>
      <c r="B1145" s="5" t="str">
        <f>TRIM(PROPER(online_course_student_data_1!$B1145))</f>
        <v>Jose Thompson</v>
      </c>
      <c r="C1145" s="4" t="str">
        <f>TRIM(CLEAN(online_course_student_data_1!$C1145))</f>
        <v>melissa04@hotmail.com</v>
      </c>
      <c r="D1145" s="5" t="str">
        <f>IF(LEFT(online_course_student_data_1!$D1145,1)="F","Female","Male")</f>
        <v>Female</v>
      </c>
      <c r="E1145" s="4" t="str">
        <f>IF(online_course_student_data_1!$E1145="us","USA",IF(online_course_student_data_1!$E1145="IN","INDIA",UPPER(online_course_student_data_1!$E1145)))</f>
        <v>INDIA</v>
      </c>
      <c r="F1145" s="13">
        <f>IF(OR(ISBLANK(online_course_student_data_1!F1145),online_course_student_data_1!F1145=0),ROUND(AVERAGE(online_course_student_data_1!F$2:F$1201),0),online_course_student_data_1!F1145)</f>
        <v>16</v>
      </c>
      <c r="G1145" s="10">
        <v>45673</v>
      </c>
      <c r="H1145" s="5" t="str">
        <f>TRIM(online_course_student_data_1!H1145)</f>
        <v>Project Management Essentials</v>
      </c>
      <c r="I1145" s="5" t="str">
        <f>PROPER(TRIM(online_course_student_data_1!I1145))</f>
        <v>Business</v>
      </c>
      <c r="J1145" s="22">
        <f>IF(online_course_student_data_1!J1145&gt;100%,online_course_student_data_1!J1145/100,online_course_student_data_1!J1145)</f>
        <v>0.38</v>
      </c>
      <c r="K1145" s="11">
        <f>IF(online_course_student_data_1!K1145&gt;2,online_course_student_data_1!K1145/60,online_course_student_data_1!K1145)</f>
        <v>2</v>
      </c>
      <c r="L1145" s="4" t="s">
        <v>39</v>
      </c>
      <c r="M1145" s="25">
        <f>IF(ISBLANK(online_course_student_data_1!M1145),AVERAGE(1,5),IF(online_course_student_data_1!M1145&gt;5,"5",online_course_student_data_1!M1145))</f>
        <v>1</v>
      </c>
      <c r="N1145" s="5">
        <f>LEN(online_course_student_data_1!N1145)-LEN(SUBSTITUTE(online_course_student_data_1!N1145,",",""))+1</f>
        <v>7</v>
      </c>
      <c r="O1145" s="5" t="str" cm="1">
        <f t="array" ref="O1145">_xlfn.IFS(OR(ISBLANK(online_course_student_data_1!F1145),online_course_student_data_1!F1145=0),"Unknown",AND(online_course_student_data_1!F1145&gt;=18,online_course_student_data_1!F1145&lt;=22),"Student",AND(online_course_student_data_1!F1145&gt;=23,online_course_student_data_1!F1145&lt;=30),"Early Career",AND(online_course_student_data_1!F1145&gt;=31,online_course_student_data_1!F1145&lt;=40),"Mid Career",online_course_student_data_1!F1145&gt;=41,"Senior")</f>
        <v>Unknown</v>
      </c>
      <c r="P1145" s="5" t="str" cm="1">
        <f t="array" ref="P1145">_xlfn.IFS(AND((J1145*100)+K1145&gt;0,(J1145*100)+K1145&lt;=5),"Low",AND((J1145*100)+K1145&gt;5,(J1145*100)+K1145&lt;=15),"Medium",(J1145*100)+K1145&gt;15,"High")</f>
        <v>High</v>
      </c>
      <c r="Q1145" s="24"/>
    </row>
    <row r="1146" spans="1:17" x14ac:dyDescent="0.25">
      <c r="A1146" s="4" t="s">
        <v>4802</v>
      </c>
      <c r="B1146" s="5" t="str">
        <f>TRIM(PROPER(online_course_student_data_1!$B1146))</f>
        <v>Angela Olson</v>
      </c>
      <c r="C1146" s="4" t="str">
        <f>TRIM(CLEAN(online_course_student_data_1!$C1146))</f>
        <v>hughesjulie@whitehead.com</v>
      </c>
      <c r="D1146" s="5" t="str">
        <f>IF(LEFT(online_course_student_data_1!$D1146,1)="F","Female","Male")</f>
        <v>Female</v>
      </c>
      <c r="E1146" s="4" t="str">
        <f>IF(online_course_student_data_1!$E1146="us","USA",IF(online_course_student_data_1!$E1146="IN","INDIA",UPPER(online_course_student_data_1!$E1146)))</f>
        <v>USA</v>
      </c>
      <c r="F1146" s="13">
        <f>IF(OR(ISBLANK(online_course_student_data_1!F1146),online_course_student_data_1!F1146=0),ROUND(AVERAGE(online_course_student_data_1!F$2:F$1201),0),online_course_student_data_1!F1146)</f>
        <v>36</v>
      </c>
      <c r="G1146" s="10">
        <v>44994</v>
      </c>
      <c r="H1146" s="5" t="str">
        <f>TRIM(online_course_student_data_1!H1146)</f>
        <v>JavaScript Bootcamp</v>
      </c>
      <c r="I1146" s="5" t="str">
        <f>PROPER(TRIM(online_course_student_data_1!I1146))</f>
        <v>Web Development</v>
      </c>
      <c r="J1146" s="22">
        <f>IF(online_course_student_data_1!J1146&gt;100%,online_course_student_data_1!J1146/100,online_course_student_data_1!J1146)</f>
        <v>0.47</v>
      </c>
      <c r="K1146" s="11">
        <f>IF(online_course_student_data_1!K1146&gt;2,online_course_student_data_1!K1146/60,online_course_student_data_1!K1146)</f>
        <v>1.5</v>
      </c>
      <c r="L1146" s="4" t="s">
        <v>39</v>
      </c>
      <c r="M1146" s="25">
        <f>IF(ISBLANK(online_course_student_data_1!M1146),AVERAGE(1,5),IF(online_course_student_data_1!M1146&gt;5,"5",online_course_student_data_1!M1146))</f>
        <v>1</v>
      </c>
      <c r="N1146" s="5">
        <f>LEN(online_course_student_data_1!N1146)-LEN(SUBSTITUTE(online_course_student_data_1!N1146,",",""))+1</f>
        <v>8</v>
      </c>
      <c r="O1146" s="5" t="str" cm="1">
        <f t="array" ref="O1146">_xlfn.IFS(OR(ISBLANK(online_course_student_data_1!F1146),online_course_student_data_1!F1146=0),"Unknown",AND(online_course_student_data_1!F1146&gt;=18,online_course_student_data_1!F1146&lt;=22),"Student",AND(online_course_student_data_1!F1146&gt;=23,online_course_student_data_1!F1146&lt;=30),"Early Career",AND(online_course_student_data_1!F1146&gt;=31,online_course_student_data_1!F1146&lt;=40),"Mid Career",online_course_student_data_1!F1146&gt;=41,"Senior")</f>
        <v>Mid Career</v>
      </c>
      <c r="P1146" s="5" t="str" cm="1">
        <f t="array" ref="P1146">_xlfn.IFS(AND((J1146*100)+K1146&gt;0,(J1146*100)+K1146&lt;=5),"Low",AND((J1146*100)+K1146&gt;5,(J1146*100)+K1146&lt;=15),"Medium",(J1146*100)+K1146&gt;15,"High")</f>
        <v>High</v>
      </c>
      <c r="Q1146" s="24"/>
    </row>
    <row r="1147" spans="1:17" x14ac:dyDescent="0.25">
      <c r="A1147" s="4" t="s">
        <v>4805</v>
      </c>
      <c r="B1147" s="5" t="str">
        <f>TRIM(PROPER(online_course_student_data_1!$B1147))</f>
        <v>Crystal Wallace</v>
      </c>
      <c r="C1147" s="4" t="str">
        <f>TRIM(CLEAN(online_course_student_data_1!$C1147))</f>
        <v>martindavid@hart.biz</v>
      </c>
      <c r="D1147" s="5" t="str">
        <f>IF(LEFT(online_course_student_data_1!$D1147,1)="F","Female","Male")</f>
        <v>Female</v>
      </c>
      <c r="E1147" s="4" t="str">
        <f>IF(online_course_student_data_1!$E1147="us","USA",IF(online_course_student_data_1!$E1147="IN","INDIA",UPPER(online_course_student_data_1!$E1147)))</f>
        <v>USA</v>
      </c>
      <c r="F1147" s="13">
        <f>IF(OR(ISBLANK(online_course_student_data_1!F1147),online_course_student_data_1!F1147=0),ROUND(AVERAGE(online_course_student_data_1!F$2:F$1201),0),online_course_student_data_1!F1147)</f>
        <v>16</v>
      </c>
      <c r="G1147" s="10">
        <v>45005</v>
      </c>
      <c r="H1147" s="5" t="str">
        <f>TRIM(online_course_student_data_1!H1147)</f>
        <v>Startup Strategy</v>
      </c>
      <c r="I1147" s="5" t="str">
        <f>PROPER(TRIM(online_course_student_data_1!I1147))</f>
        <v>Business</v>
      </c>
      <c r="J1147" s="22">
        <f>IF(online_course_student_data_1!J1147&gt;100%,online_course_student_data_1!J1147/100,online_course_student_data_1!J1147)</f>
        <v>0.41</v>
      </c>
      <c r="K1147" s="11">
        <f>IF(online_course_student_data_1!K1147&gt;2,online_course_student_data_1!K1147/60,online_course_student_data_1!K1147)</f>
        <v>2</v>
      </c>
      <c r="L1147" s="4" t="s">
        <v>32</v>
      </c>
      <c r="M1147" s="25">
        <f>IF(ISBLANK(online_course_student_data_1!M1147),AVERAGE(1,5),IF(online_course_student_data_1!M1147&gt;5,"5",online_course_student_data_1!M1147))</f>
        <v>5</v>
      </c>
      <c r="N1147" s="5">
        <f>LEN(online_course_student_data_1!N1147)-LEN(SUBSTITUTE(online_course_student_data_1!N1147,",",""))+1</f>
        <v>3</v>
      </c>
      <c r="O1147" s="5" t="str" cm="1">
        <f t="array" ref="O1147">_xlfn.IFS(OR(ISBLANK(online_course_student_data_1!F1147),online_course_student_data_1!F1147=0),"Unknown",AND(online_course_student_data_1!F1147&gt;=18,online_course_student_data_1!F1147&lt;=22),"Student",AND(online_course_student_data_1!F1147&gt;=23,online_course_student_data_1!F1147&lt;=30),"Early Career",AND(online_course_student_data_1!F1147&gt;=31,online_course_student_data_1!F1147&lt;=40),"Mid Career",online_course_student_data_1!F1147&gt;=41,"Senior")</f>
        <v>Unknown</v>
      </c>
      <c r="P1147" s="5" t="str" cm="1">
        <f t="array" ref="P1147">_xlfn.IFS(AND((J1147*100)+K1147&gt;0,(J1147*100)+K1147&lt;=5),"Low",AND((J1147*100)+K1147&gt;5,(J1147*100)+K1147&lt;=15),"Medium",(J1147*100)+K1147&gt;15,"High")</f>
        <v>High</v>
      </c>
      <c r="Q1147" s="24"/>
    </row>
    <row r="1148" spans="1:17" x14ac:dyDescent="0.25">
      <c r="A1148" s="4" t="s">
        <v>4810</v>
      </c>
      <c r="B1148" s="5" t="str">
        <f>TRIM(PROPER(online_course_student_data_1!$B1148))</f>
        <v>Joshua Barnes</v>
      </c>
      <c r="C1148" s="4" t="str">
        <f>TRIM(CLEAN(online_course_student_data_1!$C1148))</f>
        <v>invalid-email</v>
      </c>
      <c r="D1148" s="5" t="str">
        <f>IF(LEFT(online_course_student_data_1!$D1148,1)="F","Female","Male")</f>
        <v>Male</v>
      </c>
      <c r="E1148" s="4" t="str">
        <f>IF(online_course_student_data_1!$E1148="us","USA",IF(online_course_student_data_1!$E1148="IN","INDIA",UPPER(online_course_student_data_1!$E1148)))</f>
        <v>INDIA</v>
      </c>
      <c r="F1148" s="13">
        <f>IF(OR(ISBLANK(online_course_student_data_1!F1148),online_course_student_data_1!F1148=0),ROUND(AVERAGE(online_course_student_data_1!F$2:F$1201),0),online_course_student_data_1!F1148)</f>
        <v>16</v>
      </c>
      <c r="G1148" s="10">
        <v>44778</v>
      </c>
      <c r="H1148" s="5" t="str">
        <f>TRIM(online_course_student_data_1!H1148)</f>
        <v>UI/UX Fundamentals</v>
      </c>
      <c r="I1148" s="5" t="str">
        <f>PROPER(TRIM(online_course_student_data_1!I1148))</f>
        <v>Design</v>
      </c>
      <c r="J1148" s="22">
        <f>IF(online_course_student_data_1!J1148&gt;100%,online_course_student_data_1!J1148/100,online_course_student_data_1!J1148)</f>
        <v>0.06</v>
      </c>
      <c r="K1148" s="11">
        <f>IF(online_course_student_data_1!K1148&gt;2,online_course_student_data_1!K1148/60,online_course_student_data_1!K1148)</f>
        <v>1</v>
      </c>
      <c r="L1148" s="4" t="s">
        <v>39</v>
      </c>
      <c r="M1148" s="25">
        <f>IF(ISBLANK(online_course_student_data_1!M1148),AVERAGE(1,5),IF(online_course_student_data_1!M1148&gt;5,"5",online_course_student_data_1!M1148))</f>
        <v>1</v>
      </c>
      <c r="N1148" s="5">
        <f>LEN(online_course_student_data_1!N1148)-LEN(SUBSTITUTE(online_course_student_data_1!N1148,",",""))+1</f>
        <v>2</v>
      </c>
      <c r="O1148" s="5" t="str" cm="1">
        <f t="array" ref="O1148">_xlfn.IFS(OR(ISBLANK(online_course_student_data_1!F1148),online_course_student_data_1!F1148=0),"Unknown",AND(online_course_student_data_1!F1148&gt;=18,online_course_student_data_1!F1148&lt;=22),"Student",AND(online_course_student_data_1!F1148&gt;=23,online_course_student_data_1!F1148&lt;=30),"Early Career",AND(online_course_student_data_1!F1148&gt;=31,online_course_student_data_1!F1148&lt;=40),"Mid Career",online_course_student_data_1!F1148&gt;=41,"Senior")</f>
        <v>Unknown</v>
      </c>
      <c r="P1148" s="5" t="str" cm="1">
        <f t="array" ref="P1148">_xlfn.IFS(AND((J1148*100)+K1148&gt;0,(J1148*100)+K1148&lt;=5),"Low",AND((J1148*100)+K1148&gt;5,(J1148*100)+K1148&lt;=15),"Medium",(J1148*100)+K1148&gt;15,"High")</f>
        <v>Medium</v>
      </c>
      <c r="Q1148" s="24"/>
    </row>
    <row r="1149" spans="1:17" x14ac:dyDescent="0.25">
      <c r="A1149" s="4" t="s">
        <v>4813</v>
      </c>
      <c r="B1149" s="5" t="str">
        <f>TRIM(PROPER(online_course_student_data_1!$B1149))</f>
        <v>Austin Baker</v>
      </c>
      <c r="C1149" s="4" t="str">
        <f>TRIM(CLEAN(online_course_student_data_1!$C1149))</f>
        <v>pmorales@gmail.com</v>
      </c>
      <c r="D1149" s="5" t="str">
        <f>IF(LEFT(online_course_student_data_1!$D1149,1)="F","Female","Male")</f>
        <v>Female</v>
      </c>
      <c r="E1149" s="4" t="str">
        <f>IF(online_course_student_data_1!$E1149="us","USA",IF(online_course_student_data_1!$E1149="IN","INDIA",UPPER(online_course_student_data_1!$E1149)))</f>
        <v>INDIA</v>
      </c>
      <c r="F1149" s="13">
        <f>IF(OR(ISBLANK(online_course_student_data_1!F1149),online_course_student_data_1!F1149=0),ROUND(AVERAGE(online_course_student_data_1!F$2:F$1201),0),online_course_student_data_1!F1149)</f>
        <v>37</v>
      </c>
      <c r="G1149" s="10">
        <v>44710</v>
      </c>
      <c r="H1149" s="5" t="str">
        <f>TRIM(online_course_student_data_1!H1149)</f>
        <v>Finance 101</v>
      </c>
      <c r="I1149" s="5" t="str">
        <f>PROPER(TRIM(online_course_student_data_1!I1149))</f>
        <v>Business</v>
      </c>
      <c r="J1149" s="22">
        <f>IF(online_course_student_data_1!J1149&gt;100%,online_course_student_data_1!J1149/100,online_course_student_data_1!J1149)</f>
        <v>0.39</v>
      </c>
      <c r="K1149" s="11">
        <f>IF(online_course_student_data_1!K1149&gt;2,online_course_student_data_1!K1149/60,online_course_student_data_1!K1149)</f>
        <v>1.5</v>
      </c>
      <c r="L1149" s="4" t="s">
        <v>39</v>
      </c>
      <c r="M1149" s="25">
        <f>IF(ISBLANK(online_course_student_data_1!M1149),AVERAGE(1,5),IF(online_course_student_data_1!M1149&gt;5,"5",online_course_student_data_1!M1149))</f>
        <v>3</v>
      </c>
      <c r="N1149" s="5">
        <f>LEN(online_course_student_data_1!N1149)-LEN(SUBSTITUTE(online_course_student_data_1!N1149,",",""))+1</f>
        <v>2</v>
      </c>
      <c r="O1149" s="5" t="str" cm="1">
        <f t="array" ref="O1149">_xlfn.IFS(OR(ISBLANK(online_course_student_data_1!F1149),online_course_student_data_1!F1149=0),"Unknown",AND(online_course_student_data_1!F1149&gt;=18,online_course_student_data_1!F1149&lt;=22),"Student",AND(online_course_student_data_1!F1149&gt;=23,online_course_student_data_1!F1149&lt;=30),"Early Career",AND(online_course_student_data_1!F1149&gt;=31,online_course_student_data_1!F1149&lt;=40),"Mid Career",online_course_student_data_1!F1149&gt;=41,"Senior")</f>
        <v>Mid Career</v>
      </c>
      <c r="P1149" s="5" t="str" cm="1">
        <f t="array" ref="P1149">_xlfn.IFS(AND((J1149*100)+K1149&gt;0,(J1149*100)+K1149&lt;=5),"Low",AND((J1149*100)+K1149&gt;5,(J1149*100)+K1149&lt;=15),"Medium",(J1149*100)+K1149&gt;15,"High")</f>
        <v>High</v>
      </c>
      <c r="Q1149" s="24"/>
    </row>
    <row r="1150" spans="1:17" x14ac:dyDescent="0.25">
      <c r="A1150" s="4" t="s">
        <v>4818</v>
      </c>
      <c r="B1150" s="5" t="str">
        <f>TRIM(PROPER(online_course_student_data_1!$B1150))</f>
        <v>Craig Keller</v>
      </c>
      <c r="C1150" s="4" t="str">
        <f>TRIM(CLEAN(online_course_student_data_1!$C1150))</f>
        <v>timothy29@yahoo.com</v>
      </c>
      <c r="D1150" s="5" t="str">
        <f>IF(LEFT(online_course_student_data_1!$D1150,1)="F","Female","Male")</f>
        <v>Male</v>
      </c>
      <c r="E1150" s="4" t="str">
        <f>IF(online_course_student_data_1!$E1150="us","USA",IF(online_course_student_data_1!$E1150="IN","INDIA",UPPER(online_course_student_data_1!$E1150)))</f>
        <v>UK</v>
      </c>
      <c r="F1150" s="13">
        <f>IF(OR(ISBLANK(online_course_student_data_1!F1150),online_course_student_data_1!F1150=0),ROUND(AVERAGE(online_course_student_data_1!F$2:F$1201),0),online_course_student_data_1!F1150)</f>
        <v>16</v>
      </c>
      <c r="G1150" s="10">
        <v>44875</v>
      </c>
      <c r="H1150" s="5" t="str">
        <f>TRIM(online_course_student_data_1!H1150)</f>
        <v>JavaScript Bootcamp</v>
      </c>
      <c r="I1150" s="5" t="str">
        <f>PROPER(TRIM(online_course_student_data_1!I1150))</f>
        <v>Web Development</v>
      </c>
      <c r="J1150" s="22">
        <f>IF(online_course_student_data_1!J1150&gt;100%,online_course_student_data_1!J1150/100,online_course_student_data_1!J1150)</f>
        <v>0.37</v>
      </c>
      <c r="K1150" s="11">
        <f>IF(online_course_student_data_1!K1150&gt;2,online_course_student_data_1!K1150/60,online_course_student_data_1!K1150)</f>
        <v>1.5</v>
      </c>
      <c r="L1150" s="4" t="s">
        <v>32</v>
      </c>
      <c r="M1150" s="25">
        <f>IF(ISBLANK(online_course_student_data_1!M1150),AVERAGE(1,5),IF(online_course_student_data_1!M1150&gt;5,"5",online_course_student_data_1!M1150))</f>
        <v>5</v>
      </c>
      <c r="N1150" s="5">
        <f>LEN(online_course_student_data_1!N1150)-LEN(SUBSTITUTE(online_course_student_data_1!N1150,",",""))+1</f>
        <v>8</v>
      </c>
      <c r="O1150" s="5" t="str" cm="1">
        <f t="array" ref="O1150">_xlfn.IFS(OR(ISBLANK(online_course_student_data_1!F1150),online_course_student_data_1!F1150=0),"Unknown",AND(online_course_student_data_1!F1150&gt;=18,online_course_student_data_1!F1150&lt;=22),"Student",AND(online_course_student_data_1!F1150&gt;=23,online_course_student_data_1!F1150&lt;=30),"Early Career",AND(online_course_student_data_1!F1150&gt;=31,online_course_student_data_1!F1150&lt;=40),"Mid Career",online_course_student_data_1!F1150&gt;=41,"Senior")</f>
        <v>Unknown</v>
      </c>
      <c r="P1150" s="5" t="str" cm="1">
        <f t="array" ref="P1150">_xlfn.IFS(AND((J1150*100)+K1150&gt;0,(J1150*100)+K1150&lt;=5),"Low",AND((J1150*100)+K1150&gt;5,(J1150*100)+K1150&lt;=15),"Medium",(J1150*100)+K1150&gt;15,"High")</f>
        <v>High</v>
      </c>
      <c r="Q1150" s="24"/>
    </row>
    <row r="1151" spans="1:17" x14ac:dyDescent="0.25">
      <c r="A1151" s="4" t="s">
        <v>4822</v>
      </c>
      <c r="B1151" s="5" t="str">
        <f>TRIM(PROPER(online_course_student_data_1!$B1151))</f>
        <v>Casey Miles</v>
      </c>
      <c r="C1151" s="4" t="str">
        <f>TRIM(CLEAN(online_course_student_data_1!$C1151))</f>
        <v>brian01@wade.com</v>
      </c>
      <c r="D1151" s="5" t="str">
        <f>IF(LEFT(online_course_student_data_1!$D1151,1)="F","Female","Male")</f>
        <v>Male</v>
      </c>
      <c r="E1151" s="4" t="str">
        <f>IF(online_course_student_data_1!$E1151="us","USA",IF(online_course_student_data_1!$E1151="IN","INDIA",UPPER(online_course_student_data_1!$E1151)))</f>
        <v>UK</v>
      </c>
      <c r="F1151" s="13">
        <f>IF(OR(ISBLANK(online_course_student_data_1!F1151),online_course_student_data_1!F1151=0),ROUND(AVERAGE(online_course_student_data_1!F$2:F$1201),0),online_course_student_data_1!F1151)</f>
        <v>16</v>
      </c>
      <c r="G1151" s="10">
        <v>44630</v>
      </c>
      <c r="H1151" s="5" t="str">
        <f>TRIM(online_course_student_data_1!H1151)</f>
        <v>React for Beginners</v>
      </c>
      <c r="I1151" s="5" t="str">
        <f>PROPER(TRIM(online_course_student_data_1!I1151))</f>
        <v>Web Development</v>
      </c>
      <c r="J1151" s="22">
        <f>IF(online_course_student_data_1!J1151&gt;100%,online_course_student_data_1!J1151/100,online_course_student_data_1!J1151)</f>
        <v>0.88</v>
      </c>
      <c r="K1151" s="11">
        <f>IF(online_course_student_data_1!K1151&gt;2,online_course_student_data_1!K1151/60,online_course_student_data_1!K1151)</f>
        <v>2</v>
      </c>
      <c r="L1151" s="4" t="s">
        <v>32</v>
      </c>
      <c r="M1151" s="25">
        <f>IF(ISBLANK(online_course_student_data_1!M1151),AVERAGE(1,5),IF(online_course_student_data_1!M1151&gt;5,"5",online_course_student_data_1!M1151))</f>
        <v>3</v>
      </c>
      <c r="N1151" s="5">
        <f>LEN(online_course_student_data_1!N1151)-LEN(SUBSTITUTE(online_course_student_data_1!N1151,",",""))+1</f>
        <v>2</v>
      </c>
      <c r="O1151" s="5" t="str" cm="1">
        <f t="array" ref="O1151">_xlfn.IFS(OR(ISBLANK(online_course_student_data_1!F1151),online_course_student_data_1!F1151=0),"Unknown",AND(online_course_student_data_1!F1151&gt;=18,online_course_student_data_1!F1151&lt;=22),"Student",AND(online_course_student_data_1!F1151&gt;=23,online_course_student_data_1!F1151&lt;=30),"Early Career",AND(online_course_student_data_1!F1151&gt;=31,online_course_student_data_1!F1151&lt;=40),"Mid Career",online_course_student_data_1!F1151&gt;=41,"Senior")</f>
        <v>Unknown</v>
      </c>
      <c r="P1151" s="5" t="str" cm="1">
        <f t="array" ref="P1151">_xlfn.IFS(AND((J1151*100)+K1151&gt;0,(J1151*100)+K1151&lt;=5),"Low",AND((J1151*100)+K1151&gt;5,(J1151*100)+K1151&lt;=15),"Medium",(J1151*100)+K1151&gt;15,"High")</f>
        <v>High</v>
      </c>
      <c r="Q1151" s="24"/>
    </row>
    <row r="1152" spans="1:17" x14ac:dyDescent="0.25">
      <c r="A1152" s="4" t="s">
        <v>4826</v>
      </c>
      <c r="B1152" s="5" t="str">
        <f>TRIM(PROPER(online_course_student_data_1!$B1152))</f>
        <v>Chelsea Wells</v>
      </c>
      <c r="C1152" s="4" t="str">
        <f>TRIM(CLEAN(online_course_student_data_1!$C1152))</f>
        <v>coryhughes@hotmail.com</v>
      </c>
      <c r="D1152" s="5" t="str">
        <f>IF(LEFT(online_course_student_data_1!$D1152,1)="F","Female","Male")</f>
        <v>Female</v>
      </c>
      <c r="E1152" s="4" t="str">
        <f>IF(online_course_student_data_1!$E1152="us","USA",IF(online_course_student_data_1!$E1152="IN","INDIA",UPPER(online_course_student_data_1!$E1152)))</f>
        <v>GERMANY</v>
      </c>
      <c r="F1152" s="13">
        <f>IF(OR(ISBLANK(online_course_student_data_1!F1152),online_course_student_data_1!F1152=0),ROUND(AVERAGE(online_course_student_data_1!F$2:F$1201),0),online_course_student_data_1!F1152)</f>
        <v>16</v>
      </c>
      <c r="G1152" s="10">
        <v>45154</v>
      </c>
      <c r="H1152" s="5" t="str">
        <f>TRIM(online_course_student_data_1!H1152)</f>
        <v>Project Management Essentials</v>
      </c>
      <c r="I1152" s="5" t="str">
        <f>PROPER(TRIM(online_course_student_data_1!I1152))</f>
        <v>Business</v>
      </c>
      <c r="J1152" s="22">
        <f>IF(online_course_student_data_1!J1152&gt;100%,online_course_student_data_1!J1152/100,online_course_student_data_1!J1152)</f>
        <v>0.3</v>
      </c>
      <c r="K1152" s="11">
        <f>IF(online_course_student_data_1!K1152&gt;2,online_course_student_data_1!K1152/60,online_course_student_data_1!K1152)</f>
        <v>2</v>
      </c>
      <c r="L1152" s="4" t="s">
        <v>39</v>
      </c>
      <c r="M1152" s="25" t="str">
        <f>IF(ISBLANK(online_course_student_data_1!M1152),AVERAGE(1,5),IF(online_course_student_data_1!M1152&gt;5,"5",online_course_student_data_1!M1152))</f>
        <v>5</v>
      </c>
      <c r="N1152" s="5">
        <f>LEN(online_course_student_data_1!N1152)-LEN(SUBSTITUTE(online_course_student_data_1!N1152,",",""))+1</f>
        <v>7</v>
      </c>
      <c r="O1152" s="5" t="str" cm="1">
        <f t="array" ref="O1152">_xlfn.IFS(OR(ISBLANK(online_course_student_data_1!F1152),online_course_student_data_1!F1152=0),"Unknown",AND(online_course_student_data_1!F1152&gt;=18,online_course_student_data_1!F1152&lt;=22),"Student",AND(online_course_student_data_1!F1152&gt;=23,online_course_student_data_1!F1152&lt;=30),"Early Career",AND(online_course_student_data_1!F1152&gt;=31,online_course_student_data_1!F1152&lt;=40),"Mid Career",online_course_student_data_1!F1152&gt;=41,"Senior")</f>
        <v>Unknown</v>
      </c>
      <c r="P1152" s="5" t="str" cm="1">
        <f t="array" ref="P1152">_xlfn.IFS(AND((J1152*100)+K1152&gt;0,(J1152*100)+K1152&lt;=5),"Low",AND((J1152*100)+K1152&gt;5,(J1152*100)+K1152&lt;=15),"Medium",(J1152*100)+K1152&gt;15,"High")</f>
        <v>High</v>
      </c>
      <c r="Q1152" s="24"/>
    </row>
    <row r="1153" spans="1:17" x14ac:dyDescent="0.25">
      <c r="A1153" s="4" t="s">
        <v>4831</v>
      </c>
      <c r="B1153" s="5" t="str">
        <f>TRIM(PROPER(online_course_student_data_1!$B1153))</f>
        <v>Cameron Hicks</v>
      </c>
      <c r="C1153" s="4" t="str">
        <f>TRIM(CLEAN(online_course_student_data_1!$C1153))</f>
        <v>epalmer@martin.com</v>
      </c>
      <c r="D1153" s="5" t="str">
        <f>IF(LEFT(online_course_student_data_1!$D1153,1)="F","Female","Male")</f>
        <v>Female</v>
      </c>
      <c r="E1153" s="4" t="str">
        <f>IF(online_course_student_data_1!$E1153="us","USA",IF(online_course_student_data_1!$E1153="IN","INDIA",UPPER(online_course_student_data_1!$E1153)))</f>
        <v>CANADA</v>
      </c>
      <c r="F1153" s="13">
        <f>IF(OR(ISBLANK(online_course_student_data_1!F1153),online_course_student_data_1!F1153=0),ROUND(AVERAGE(online_course_student_data_1!F$2:F$1201),0),online_course_student_data_1!F1153)</f>
        <v>16</v>
      </c>
      <c r="G1153" s="10">
        <v>45455</v>
      </c>
      <c r="H1153" s="5" t="str">
        <f>TRIM(online_course_student_data_1!H1153)</f>
        <v>Python for Data Science</v>
      </c>
      <c r="I1153" s="5" t="str">
        <f>PROPER(TRIM(online_course_student_data_1!I1153))</f>
        <v>Data Science</v>
      </c>
      <c r="J1153" s="22">
        <f>IF(online_course_student_data_1!J1153&gt;100%,online_course_student_data_1!J1153/100,online_course_student_data_1!J1153)</f>
        <v>0.18</v>
      </c>
      <c r="K1153" s="11">
        <f>IF(online_course_student_data_1!K1153&gt;2,online_course_student_data_1!K1153/60,online_course_student_data_1!K1153)</f>
        <v>0.75</v>
      </c>
      <c r="L1153" s="4" t="s">
        <v>32</v>
      </c>
      <c r="M1153" s="25">
        <f>IF(ISBLANK(online_course_student_data_1!M1153),AVERAGE(1,5),IF(online_course_student_data_1!M1153&gt;5,"5",online_course_student_data_1!M1153))</f>
        <v>1</v>
      </c>
      <c r="N1153" s="5">
        <f>LEN(online_course_student_data_1!N1153)-LEN(SUBSTITUTE(online_course_student_data_1!N1153,",",""))+1</f>
        <v>1</v>
      </c>
      <c r="O1153" s="5" t="str" cm="1">
        <f t="array" ref="O1153">_xlfn.IFS(OR(ISBLANK(online_course_student_data_1!F1153),online_course_student_data_1!F1153=0),"Unknown",AND(online_course_student_data_1!F1153&gt;=18,online_course_student_data_1!F1153&lt;=22),"Student",AND(online_course_student_data_1!F1153&gt;=23,online_course_student_data_1!F1153&lt;=30),"Early Career",AND(online_course_student_data_1!F1153&gt;=31,online_course_student_data_1!F1153&lt;=40),"Mid Career",online_course_student_data_1!F1153&gt;=41,"Senior")</f>
        <v>Unknown</v>
      </c>
      <c r="P1153" s="5" t="str" cm="1">
        <f t="array" ref="P1153">_xlfn.IFS(AND((J1153*100)+K1153&gt;0,(J1153*100)+K1153&lt;=5),"Low",AND((J1153*100)+K1153&gt;5,(J1153*100)+K1153&lt;=15),"Medium",(J1153*100)+K1153&gt;15,"High")</f>
        <v>High</v>
      </c>
      <c r="Q1153" s="24"/>
    </row>
    <row r="1154" spans="1:17" x14ac:dyDescent="0.25">
      <c r="A1154" s="4" t="s">
        <v>4834</v>
      </c>
      <c r="B1154" s="5" t="str">
        <f>TRIM(PROPER(online_course_student_data_1!$B1154))</f>
        <v>Amanda Flores</v>
      </c>
      <c r="C1154" s="4" t="str">
        <f>TRIM(CLEAN(online_course_student_data_1!$C1154))</f>
        <v>leejessica@yahoo.com</v>
      </c>
      <c r="D1154" s="5" t="str">
        <f>IF(LEFT(online_course_student_data_1!$D1154,1)="F","Female","Male")</f>
        <v>Male</v>
      </c>
      <c r="E1154" s="4" t="str">
        <f>IF(online_course_student_data_1!$E1154="us","USA",IF(online_course_student_data_1!$E1154="IN","INDIA",UPPER(online_course_student_data_1!$E1154)))</f>
        <v>GERMANY</v>
      </c>
      <c r="F1154" s="13">
        <f>IF(OR(ISBLANK(online_course_student_data_1!F1154),online_course_student_data_1!F1154=0),ROUND(AVERAGE(online_course_student_data_1!F$2:F$1201),0),online_course_student_data_1!F1154)</f>
        <v>16</v>
      </c>
      <c r="G1154" s="10">
        <v>45008</v>
      </c>
      <c r="H1154" s="5" t="str">
        <f>TRIM(online_course_student_data_1!H1154)</f>
        <v>React for Beginners</v>
      </c>
      <c r="I1154" s="5" t="str">
        <f>PROPER(TRIM(online_course_student_data_1!I1154))</f>
        <v>Web Development</v>
      </c>
      <c r="J1154" s="22">
        <f>IF(online_course_student_data_1!J1154&gt;100%,online_course_student_data_1!J1154/100,online_course_student_data_1!J1154)</f>
        <v>0.82</v>
      </c>
      <c r="K1154" s="11">
        <f>IF(online_course_student_data_1!K1154&gt;2,online_course_student_data_1!K1154/60,online_course_student_data_1!K1154)</f>
        <v>2</v>
      </c>
      <c r="L1154" s="4" t="s">
        <v>39</v>
      </c>
      <c r="M1154" s="25">
        <f>IF(ISBLANK(online_course_student_data_1!M1154),AVERAGE(1,5),IF(online_course_student_data_1!M1154&gt;5,"5",online_course_student_data_1!M1154))</f>
        <v>3</v>
      </c>
      <c r="N1154" s="5">
        <f>LEN(online_course_student_data_1!N1154)-LEN(SUBSTITUTE(online_course_student_data_1!N1154,",",""))+1</f>
        <v>8</v>
      </c>
      <c r="O1154" s="5" t="str" cm="1">
        <f t="array" ref="O1154">_xlfn.IFS(OR(ISBLANK(online_course_student_data_1!F1154),online_course_student_data_1!F1154=0),"Unknown",AND(online_course_student_data_1!F1154&gt;=18,online_course_student_data_1!F1154&lt;=22),"Student",AND(online_course_student_data_1!F1154&gt;=23,online_course_student_data_1!F1154&lt;=30),"Early Career",AND(online_course_student_data_1!F1154&gt;=31,online_course_student_data_1!F1154&lt;=40),"Mid Career",online_course_student_data_1!F1154&gt;=41,"Senior")</f>
        <v>Unknown</v>
      </c>
      <c r="P1154" s="5" t="str" cm="1">
        <f t="array" ref="P1154">_xlfn.IFS(AND((J1154*100)+K1154&gt;0,(J1154*100)+K1154&lt;=5),"Low",AND((J1154*100)+K1154&gt;5,(J1154*100)+K1154&lt;=15),"Medium",(J1154*100)+K1154&gt;15,"High")</f>
        <v>High</v>
      </c>
      <c r="Q1154" s="24"/>
    </row>
    <row r="1155" spans="1:17" x14ac:dyDescent="0.25">
      <c r="A1155" s="4" t="s">
        <v>4838</v>
      </c>
      <c r="B1155" s="5" t="str">
        <f>TRIM(PROPER(online_course_student_data_1!$B1155))</f>
        <v>Terry Mendoza</v>
      </c>
      <c r="C1155" s="4" t="str">
        <f>TRIM(CLEAN(online_course_student_data_1!$C1155))</f>
        <v>johnboyd@yahoo.com</v>
      </c>
      <c r="D1155" s="5" t="str">
        <f>IF(LEFT(online_course_student_data_1!$D1155,1)="F","Female","Male")</f>
        <v>Male</v>
      </c>
      <c r="E1155" s="4" t="str">
        <f>IF(online_course_student_data_1!$E1155="us","USA",IF(online_course_student_data_1!$E1155="IN","INDIA",UPPER(online_course_student_data_1!$E1155)))</f>
        <v>INDIA</v>
      </c>
      <c r="F1155" s="13">
        <f>IF(OR(ISBLANK(online_course_student_data_1!F1155),online_course_student_data_1!F1155=0),ROUND(AVERAGE(online_course_student_data_1!F$2:F$1201),0),online_course_student_data_1!F1155)</f>
        <v>32</v>
      </c>
      <c r="G1155" s="10">
        <v>45058</v>
      </c>
      <c r="H1155" s="5" t="str">
        <f>TRIM(online_course_student_data_1!H1155)</f>
        <v>Graphic Design Basics</v>
      </c>
      <c r="I1155" s="5" t="str">
        <f>PROPER(TRIM(online_course_student_data_1!I1155))</f>
        <v>Design</v>
      </c>
      <c r="J1155" s="22">
        <f>IF(online_course_student_data_1!J1155&gt;100%,online_course_student_data_1!J1155/100,online_course_student_data_1!J1155)</f>
        <v>0.32</v>
      </c>
      <c r="K1155" s="11">
        <f>IF(online_course_student_data_1!K1155&gt;2,online_course_student_data_1!K1155/60,online_course_student_data_1!K1155)</f>
        <v>1.5</v>
      </c>
      <c r="L1155" s="4" t="s">
        <v>39</v>
      </c>
      <c r="M1155" s="25">
        <f>IF(ISBLANK(online_course_student_data_1!M1155),AVERAGE(1,5),IF(online_course_student_data_1!M1155&gt;5,"5",online_course_student_data_1!M1155))</f>
        <v>4</v>
      </c>
      <c r="N1155" s="5">
        <f>LEN(online_course_student_data_1!N1155)-LEN(SUBSTITUTE(online_course_student_data_1!N1155,",",""))+1</f>
        <v>6</v>
      </c>
      <c r="O1155" s="5" t="str" cm="1">
        <f t="array" ref="O1155">_xlfn.IFS(OR(ISBLANK(online_course_student_data_1!F1155),online_course_student_data_1!F1155=0),"Unknown",AND(online_course_student_data_1!F1155&gt;=18,online_course_student_data_1!F1155&lt;=22),"Student",AND(online_course_student_data_1!F1155&gt;=23,online_course_student_data_1!F1155&lt;=30),"Early Career",AND(online_course_student_data_1!F1155&gt;=31,online_course_student_data_1!F1155&lt;=40),"Mid Career",online_course_student_data_1!F1155&gt;=41,"Senior")</f>
        <v>Mid Career</v>
      </c>
      <c r="P1155" s="5" t="str" cm="1">
        <f t="array" ref="P1155">_xlfn.IFS(AND((J1155*100)+K1155&gt;0,(J1155*100)+K1155&lt;=5),"Low",AND((J1155*100)+K1155&gt;5,(J1155*100)+K1155&lt;=15),"Medium",(J1155*100)+K1155&gt;15,"High")</f>
        <v>High</v>
      </c>
      <c r="Q1155" s="24"/>
    </row>
    <row r="1156" spans="1:17" x14ac:dyDescent="0.25">
      <c r="A1156" s="4" t="s">
        <v>4842</v>
      </c>
      <c r="B1156" s="5" t="str">
        <f>TRIM(PROPER(online_course_student_data_1!$B1156))</f>
        <v>Bradley Snow</v>
      </c>
      <c r="C1156" s="4" t="str">
        <f>TRIM(CLEAN(online_course_student_data_1!$C1156))</f>
        <v>woodphillip@santos-hatfield.com</v>
      </c>
      <c r="D1156" s="5" t="str">
        <f>IF(LEFT(online_course_student_data_1!$D1156,1)="F","Female","Male")</f>
        <v>Male</v>
      </c>
      <c r="E1156" s="4" t="str">
        <f>IF(online_course_student_data_1!$E1156="us","USA",IF(online_course_student_data_1!$E1156="IN","INDIA",UPPER(online_course_student_data_1!$E1156)))</f>
        <v>USA</v>
      </c>
      <c r="F1156" s="13">
        <f>IF(OR(ISBLANK(online_course_student_data_1!F1156),online_course_student_data_1!F1156=0),ROUND(AVERAGE(online_course_student_data_1!F$2:F$1201),0),online_course_student_data_1!F1156)</f>
        <v>16</v>
      </c>
      <c r="G1156" s="10">
        <v>44569</v>
      </c>
      <c r="H1156" s="5" t="str">
        <f>TRIM(online_course_student_data_1!H1156)</f>
        <v>Adobe Illustrator Mastery</v>
      </c>
      <c r="I1156" s="5" t="str">
        <f>PROPER(TRIM(online_course_student_data_1!I1156))</f>
        <v>Design</v>
      </c>
      <c r="J1156" s="22">
        <f>IF(online_course_student_data_1!J1156&gt;100%,online_course_student_data_1!J1156/100,online_course_student_data_1!J1156)</f>
        <v>0.23</v>
      </c>
      <c r="K1156" s="11">
        <f>IF(online_course_student_data_1!K1156&gt;2,online_course_student_data_1!K1156/60,online_course_student_data_1!K1156)</f>
        <v>0.75</v>
      </c>
      <c r="L1156" s="4" t="s">
        <v>32</v>
      </c>
      <c r="M1156" s="25">
        <f>IF(ISBLANK(online_course_student_data_1!M1156),AVERAGE(1,5),IF(online_course_student_data_1!M1156&gt;5,"5",online_course_student_data_1!M1156))</f>
        <v>1</v>
      </c>
      <c r="N1156" s="5">
        <f>LEN(online_course_student_data_1!N1156)-LEN(SUBSTITUTE(online_course_student_data_1!N1156,",",""))+1</f>
        <v>6</v>
      </c>
      <c r="O1156" s="5" t="str" cm="1">
        <f t="array" ref="O1156">_xlfn.IFS(OR(ISBLANK(online_course_student_data_1!F1156),online_course_student_data_1!F1156=0),"Unknown",AND(online_course_student_data_1!F1156&gt;=18,online_course_student_data_1!F1156&lt;=22),"Student",AND(online_course_student_data_1!F1156&gt;=23,online_course_student_data_1!F1156&lt;=30),"Early Career",AND(online_course_student_data_1!F1156&gt;=31,online_course_student_data_1!F1156&lt;=40),"Mid Career",online_course_student_data_1!F1156&gt;=41,"Senior")</f>
        <v>Unknown</v>
      </c>
      <c r="P1156" s="5" t="str" cm="1">
        <f t="array" ref="P1156">_xlfn.IFS(AND((J1156*100)+K1156&gt;0,(J1156*100)+K1156&lt;=5),"Low",AND((J1156*100)+K1156&gt;5,(J1156*100)+K1156&lt;=15),"Medium",(J1156*100)+K1156&gt;15,"High")</f>
        <v>High</v>
      </c>
      <c r="Q1156" s="24"/>
    </row>
    <row r="1157" spans="1:17" x14ac:dyDescent="0.25">
      <c r="A1157" s="4" t="s">
        <v>4846</v>
      </c>
      <c r="B1157" s="5" t="str">
        <f>TRIM(PROPER(online_course_student_data_1!$B1157))</f>
        <v>Savannah Harrison</v>
      </c>
      <c r="C1157" s="4" t="str">
        <f>TRIM(CLEAN(online_course_student_data_1!$C1157))</f>
        <v>stodd@hotmail.com</v>
      </c>
      <c r="D1157" s="5" t="str">
        <f>IF(LEFT(online_course_student_data_1!$D1157,1)="F","Female","Male")</f>
        <v>Male</v>
      </c>
      <c r="E1157" s="4" t="str">
        <f>IF(online_course_student_data_1!$E1157="us","USA",IF(online_course_student_data_1!$E1157="IN","INDIA",UPPER(online_course_student_data_1!$E1157)))</f>
        <v>INDIA</v>
      </c>
      <c r="F1157" s="13">
        <f>IF(OR(ISBLANK(online_course_student_data_1!F1157),online_course_student_data_1!F1157=0),ROUND(AVERAGE(online_course_student_data_1!F$2:F$1201),0),online_course_student_data_1!F1157)</f>
        <v>42</v>
      </c>
      <c r="G1157" s="10">
        <v>45129</v>
      </c>
      <c r="H1157" s="5" t="str">
        <f>TRIM(online_course_student_data_1!H1157)</f>
        <v>HTML &amp; CSS Basics</v>
      </c>
      <c r="I1157" s="5" t="str">
        <f>PROPER(TRIM(online_course_student_data_1!I1157))</f>
        <v>Web Development</v>
      </c>
      <c r="J1157" s="22">
        <f>IF(online_course_student_data_1!J1157&gt;100%,online_course_student_data_1!J1157/100,online_course_student_data_1!J1157)</f>
        <v>0.63</v>
      </c>
      <c r="K1157" s="11">
        <f>IF(online_course_student_data_1!K1157&gt;2,online_course_student_data_1!K1157/60,online_course_student_data_1!K1157)</f>
        <v>1.5</v>
      </c>
      <c r="L1157" s="4" t="s">
        <v>39</v>
      </c>
      <c r="M1157" s="25">
        <f>IF(ISBLANK(online_course_student_data_1!M1157),AVERAGE(1,5),IF(online_course_student_data_1!M1157&gt;5,"5",online_course_student_data_1!M1157))</f>
        <v>3</v>
      </c>
      <c r="N1157" s="5">
        <f>LEN(online_course_student_data_1!N1157)-LEN(SUBSTITUTE(online_course_student_data_1!N1157,",",""))+1</f>
        <v>3</v>
      </c>
      <c r="O1157" s="5" t="str" cm="1">
        <f t="array" ref="O1157">_xlfn.IFS(OR(ISBLANK(online_course_student_data_1!F1157),online_course_student_data_1!F1157=0),"Unknown",AND(online_course_student_data_1!F1157&gt;=18,online_course_student_data_1!F1157&lt;=22),"Student",AND(online_course_student_data_1!F1157&gt;=23,online_course_student_data_1!F1157&lt;=30),"Early Career",AND(online_course_student_data_1!F1157&gt;=31,online_course_student_data_1!F1157&lt;=40),"Mid Career",online_course_student_data_1!F1157&gt;=41,"Senior")</f>
        <v>Senior</v>
      </c>
      <c r="P1157" s="5" t="str" cm="1">
        <f t="array" ref="P1157">_xlfn.IFS(AND((J1157*100)+K1157&gt;0,(J1157*100)+K1157&lt;=5),"Low",AND((J1157*100)+K1157&gt;5,(J1157*100)+K1157&lt;=15),"Medium",(J1157*100)+K1157&gt;15,"High")</f>
        <v>High</v>
      </c>
      <c r="Q1157" s="24"/>
    </row>
    <row r="1158" spans="1:17" x14ac:dyDescent="0.25">
      <c r="A1158" s="4" t="s">
        <v>4850</v>
      </c>
      <c r="B1158" s="5" t="str">
        <f>TRIM(PROPER(online_course_student_data_1!$B1158))</f>
        <v>Rachel Taylor</v>
      </c>
      <c r="C1158" s="4" t="str">
        <f>TRIM(CLEAN(online_course_student_data_1!$C1158))</f>
        <v>holttheresa@hotmail.com</v>
      </c>
      <c r="D1158" s="5" t="str">
        <f>IF(LEFT(online_course_student_data_1!$D1158,1)="F","Female","Male")</f>
        <v>Female</v>
      </c>
      <c r="E1158" s="4" t="str">
        <f>IF(online_course_student_data_1!$E1158="us","USA",IF(online_course_student_data_1!$E1158="IN","INDIA",UPPER(online_course_student_data_1!$E1158)))</f>
        <v>UK</v>
      </c>
      <c r="F1158" s="13">
        <f>IF(OR(ISBLANK(online_course_student_data_1!F1158),online_course_student_data_1!F1158=0),ROUND(AVERAGE(online_course_student_data_1!F$2:F$1201),0),online_course_student_data_1!F1158)</f>
        <v>16</v>
      </c>
      <c r="G1158" s="10">
        <v>45738</v>
      </c>
      <c r="H1158" s="5" t="str">
        <f>TRIM(online_course_student_data_1!H1158)</f>
        <v>Finance 101</v>
      </c>
      <c r="I1158" s="5" t="str">
        <f>PROPER(TRIM(online_course_student_data_1!I1158))</f>
        <v>Business</v>
      </c>
      <c r="J1158" s="22">
        <f>IF(online_course_student_data_1!J1158&gt;100%,online_course_student_data_1!J1158/100,online_course_student_data_1!J1158)</f>
        <v>0.61</v>
      </c>
      <c r="K1158" s="11">
        <f>IF(online_course_student_data_1!K1158&gt;2,online_course_student_data_1!K1158/60,online_course_student_data_1!K1158)</f>
        <v>2</v>
      </c>
      <c r="L1158" s="4" t="s">
        <v>39</v>
      </c>
      <c r="M1158" s="25" t="str">
        <f>IF(ISBLANK(online_course_student_data_1!M1158),AVERAGE(1,5),IF(online_course_student_data_1!M1158&gt;5,"5",online_course_student_data_1!M1158))</f>
        <v>5</v>
      </c>
      <c r="N1158" s="5">
        <f>LEN(online_course_student_data_1!N1158)-LEN(SUBSTITUTE(online_course_student_data_1!N1158,",",""))+1</f>
        <v>6</v>
      </c>
      <c r="O1158" s="5" t="str" cm="1">
        <f t="array" ref="O1158">_xlfn.IFS(OR(ISBLANK(online_course_student_data_1!F1158),online_course_student_data_1!F1158=0),"Unknown",AND(online_course_student_data_1!F1158&gt;=18,online_course_student_data_1!F1158&lt;=22),"Student",AND(online_course_student_data_1!F1158&gt;=23,online_course_student_data_1!F1158&lt;=30),"Early Career",AND(online_course_student_data_1!F1158&gt;=31,online_course_student_data_1!F1158&lt;=40),"Mid Career",online_course_student_data_1!F1158&gt;=41,"Senior")</f>
        <v>Unknown</v>
      </c>
      <c r="P1158" s="5" t="str" cm="1">
        <f t="array" ref="P1158">_xlfn.IFS(AND((J1158*100)+K1158&gt;0,(J1158*100)+K1158&lt;=5),"Low",AND((J1158*100)+K1158&gt;5,(J1158*100)+K1158&lt;=15),"Medium",(J1158*100)+K1158&gt;15,"High")</f>
        <v>High</v>
      </c>
      <c r="Q1158" s="24"/>
    </row>
    <row r="1159" spans="1:17" x14ac:dyDescent="0.25">
      <c r="A1159" s="4" t="s">
        <v>4854</v>
      </c>
      <c r="B1159" s="5" t="str">
        <f>TRIM(PROPER(online_course_student_data_1!$B1159))</f>
        <v>Taylor Baxter</v>
      </c>
      <c r="C1159" s="4" t="str">
        <f>TRIM(CLEAN(online_course_student_data_1!$C1159))</f>
        <v>sara53@lee.com</v>
      </c>
      <c r="D1159" s="5" t="str">
        <f>IF(LEFT(online_course_student_data_1!$D1159,1)="F","Female","Male")</f>
        <v>Male</v>
      </c>
      <c r="E1159" s="4" t="str">
        <f>IF(online_course_student_data_1!$E1159="us","USA",IF(online_course_student_data_1!$E1159="IN","INDIA",UPPER(online_course_student_data_1!$E1159)))</f>
        <v>UK</v>
      </c>
      <c r="F1159" s="13">
        <f>IF(OR(ISBLANK(online_course_student_data_1!F1159),online_course_student_data_1!F1159=0),ROUND(AVERAGE(online_course_student_data_1!F$2:F$1201),0),online_course_student_data_1!F1159)</f>
        <v>16</v>
      </c>
      <c r="G1159" s="10">
        <v>45461</v>
      </c>
      <c r="H1159" s="5" t="str">
        <f>TRIM(online_course_student_data_1!H1159)</f>
        <v>SEO Fundamentals</v>
      </c>
      <c r="I1159" s="5" t="str">
        <f>PROPER(TRIM(online_course_student_data_1!I1159))</f>
        <v>Marketing</v>
      </c>
      <c r="J1159" s="22">
        <f>IF(online_course_student_data_1!J1159&gt;100%,online_course_student_data_1!J1159/100,online_course_student_data_1!J1159)</f>
        <v>0.78</v>
      </c>
      <c r="K1159" s="11">
        <f>IF(online_course_student_data_1!K1159&gt;2,online_course_student_data_1!K1159/60,online_course_student_data_1!K1159)</f>
        <v>0.75</v>
      </c>
      <c r="L1159" s="4" t="s">
        <v>32</v>
      </c>
      <c r="M1159" s="25">
        <f>IF(ISBLANK(online_course_student_data_1!M1159),AVERAGE(1,5),IF(online_course_student_data_1!M1159&gt;5,"5",online_course_student_data_1!M1159))</f>
        <v>5</v>
      </c>
      <c r="N1159" s="5">
        <f>LEN(online_course_student_data_1!N1159)-LEN(SUBSTITUTE(online_course_student_data_1!N1159,",",""))+1</f>
        <v>7</v>
      </c>
      <c r="O1159" s="5" t="str" cm="1">
        <f t="array" ref="O1159">_xlfn.IFS(OR(ISBLANK(online_course_student_data_1!F1159),online_course_student_data_1!F1159=0),"Unknown",AND(online_course_student_data_1!F1159&gt;=18,online_course_student_data_1!F1159&lt;=22),"Student",AND(online_course_student_data_1!F1159&gt;=23,online_course_student_data_1!F1159&lt;=30),"Early Career",AND(online_course_student_data_1!F1159&gt;=31,online_course_student_data_1!F1159&lt;=40),"Mid Career",online_course_student_data_1!F1159&gt;=41,"Senior")</f>
        <v>Unknown</v>
      </c>
      <c r="P1159" s="5" t="str" cm="1">
        <f t="array" ref="P1159">_xlfn.IFS(AND((J1159*100)+K1159&gt;0,(J1159*100)+K1159&lt;=5),"Low",AND((J1159*100)+K1159&gt;5,(J1159*100)+K1159&lt;=15),"Medium",(J1159*100)+K1159&gt;15,"High")</f>
        <v>High</v>
      </c>
      <c r="Q1159" s="24"/>
    </row>
    <row r="1160" spans="1:17" x14ac:dyDescent="0.25">
      <c r="A1160" s="4" t="s">
        <v>4858</v>
      </c>
      <c r="B1160" s="5" t="str">
        <f>TRIM(PROPER(online_course_student_data_1!$B1160))</f>
        <v>Mckenzie Lopez</v>
      </c>
      <c r="C1160" s="4" t="str">
        <f>TRIM(CLEAN(online_course_student_data_1!$C1160))</f>
        <v>james58@morris.com</v>
      </c>
      <c r="D1160" s="5" t="str">
        <f>IF(LEFT(online_course_student_data_1!$D1160,1)="F","Female","Male")</f>
        <v>Male</v>
      </c>
      <c r="E1160" s="4" t="str">
        <f>IF(online_course_student_data_1!$E1160="us","USA",IF(online_course_student_data_1!$E1160="IN","INDIA",UPPER(online_course_student_data_1!$E1160)))</f>
        <v>UK</v>
      </c>
      <c r="F1160" s="13">
        <f>IF(OR(ISBLANK(online_course_student_data_1!F1160),online_course_student_data_1!F1160=0),ROUND(AVERAGE(online_course_student_data_1!F$2:F$1201),0),online_course_student_data_1!F1160)</f>
        <v>16</v>
      </c>
      <c r="G1160" s="10">
        <v>45462</v>
      </c>
      <c r="H1160" s="5" t="str">
        <f>TRIM(online_course_student_data_1!H1160)</f>
        <v>Graphic Design Basics</v>
      </c>
      <c r="I1160" s="5" t="str">
        <f>PROPER(TRIM(online_course_student_data_1!I1160))</f>
        <v>Design</v>
      </c>
      <c r="J1160" s="22">
        <f>IF(online_course_student_data_1!J1160&gt;100%,online_course_student_data_1!J1160/100,online_course_student_data_1!J1160)</f>
        <v>0.75</v>
      </c>
      <c r="K1160" s="11">
        <f>IF(online_course_student_data_1!K1160&gt;2,online_course_student_data_1!K1160/60,online_course_student_data_1!K1160)</f>
        <v>2</v>
      </c>
      <c r="L1160" s="4" t="s">
        <v>32</v>
      </c>
      <c r="M1160" s="25">
        <f>IF(ISBLANK(online_course_student_data_1!M1160),AVERAGE(1,5),IF(online_course_student_data_1!M1160&gt;5,"5",online_course_student_data_1!M1160))</f>
        <v>3</v>
      </c>
      <c r="N1160" s="5">
        <f>LEN(online_course_student_data_1!N1160)-LEN(SUBSTITUTE(online_course_student_data_1!N1160,",",""))+1</f>
        <v>5</v>
      </c>
      <c r="O1160" s="5" t="str" cm="1">
        <f t="array" ref="O1160">_xlfn.IFS(OR(ISBLANK(online_course_student_data_1!F1160),online_course_student_data_1!F1160=0),"Unknown",AND(online_course_student_data_1!F1160&gt;=18,online_course_student_data_1!F1160&lt;=22),"Student",AND(online_course_student_data_1!F1160&gt;=23,online_course_student_data_1!F1160&lt;=30),"Early Career",AND(online_course_student_data_1!F1160&gt;=31,online_course_student_data_1!F1160&lt;=40),"Mid Career",online_course_student_data_1!F1160&gt;=41,"Senior")</f>
        <v>Unknown</v>
      </c>
      <c r="P1160" s="5" t="str" cm="1">
        <f t="array" ref="P1160">_xlfn.IFS(AND((J1160*100)+K1160&gt;0,(J1160*100)+K1160&lt;=5),"Low",AND((J1160*100)+K1160&gt;5,(J1160*100)+K1160&lt;=15),"Medium",(J1160*100)+K1160&gt;15,"High")</f>
        <v>High</v>
      </c>
      <c r="Q1160" s="24"/>
    </row>
    <row r="1161" spans="1:17" x14ac:dyDescent="0.25">
      <c r="A1161" s="4" t="s">
        <v>4862</v>
      </c>
      <c r="B1161" s="5" t="str">
        <f>TRIM(PROPER(online_course_student_data_1!$B1161))</f>
        <v>Christine Tyler</v>
      </c>
      <c r="C1161" s="4" t="str">
        <f>TRIM(CLEAN(online_course_student_data_1!$C1161))</f>
        <v>paigepacheco@yahoo.com</v>
      </c>
      <c r="D1161" s="5" t="str">
        <f>IF(LEFT(online_course_student_data_1!$D1161,1)="F","Female","Male")</f>
        <v>Male</v>
      </c>
      <c r="E1161" s="4" t="str">
        <f>IF(online_course_student_data_1!$E1161="us","USA",IF(online_course_student_data_1!$E1161="IN","INDIA",UPPER(online_course_student_data_1!$E1161)))</f>
        <v>USA</v>
      </c>
      <c r="F1161" s="13">
        <f>IF(OR(ISBLANK(online_course_student_data_1!F1161),online_course_student_data_1!F1161=0),ROUND(AVERAGE(online_course_student_data_1!F$2:F$1201),0),online_course_student_data_1!F1161)</f>
        <v>26</v>
      </c>
      <c r="G1161" s="10">
        <v>44722</v>
      </c>
      <c r="H1161" s="5" t="str">
        <f>TRIM(online_course_student_data_1!H1161)</f>
        <v>Digital Marketing 101</v>
      </c>
      <c r="I1161" s="5" t="str">
        <f>PROPER(TRIM(online_course_student_data_1!I1161))</f>
        <v>Marketing</v>
      </c>
      <c r="J1161" s="22">
        <f>IF(online_course_student_data_1!J1161&gt;100%,online_course_student_data_1!J1161/100,online_course_student_data_1!J1161)</f>
        <v>0.83</v>
      </c>
      <c r="K1161" s="11">
        <f>IF(online_course_student_data_1!K1161&gt;2,online_course_student_data_1!K1161/60,online_course_student_data_1!K1161)</f>
        <v>2</v>
      </c>
      <c r="L1161" s="4" t="s">
        <v>32</v>
      </c>
      <c r="M1161" s="25" t="str">
        <f>IF(ISBLANK(online_course_student_data_1!M1161),AVERAGE(1,5),IF(online_course_student_data_1!M1161&gt;5,"5",online_course_student_data_1!M1161))</f>
        <v>5</v>
      </c>
      <c r="N1161" s="5">
        <f>LEN(online_course_student_data_1!N1161)-LEN(SUBSTITUTE(online_course_student_data_1!N1161,",",""))+1</f>
        <v>8</v>
      </c>
      <c r="O1161" s="5" t="str" cm="1">
        <f t="array" ref="O1161">_xlfn.IFS(OR(ISBLANK(online_course_student_data_1!F1161),online_course_student_data_1!F1161=0),"Unknown",AND(online_course_student_data_1!F1161&gt;=18,online_course_student_data_1!F1161&lt;=22),"Student",AND(online_course_student_data_1!F1161&gt;=23,online_course_student_data_1!F1161&lt;=30),"Early Career",AND(online_course_student_data_1!F1161&gt;=31,online_course_student_data_1!F1161&lt;=40),"Mid Career",online_course_student_data_1!F1161&gt;=41,"Senior")</f>
        <v>Early Career</v>
      </c>
      <c r="P1161" s="5" t="str" cm="1">
        <f t="array" ref="P1161">_xlfn.IFS(AND((J1161*100)+K1161&gt;0,(J1161*100)+K1161&lt;=5),"Low",AND((J1161*100)+K1161&gt;5,(J1161*100)+K1161&lt;=15),"Medium",(J1161*100)+K1161&gt;15,"High")</f>
        <v>High</v>
      </c>
      <c r="Q1161" s="24"/>
    </row>
    <row r="1162" spans="1:17" x14ac:dyDescent="0.25">
      <c r="A1162" s="4" t="s">
        <v>4866</v>
      </c>
      <c r="B1162" s="5" t="str">
        <f>TRIM(PROPER(online_course_student_data_1!$B1162))</f>
        <v>Judy Peterson</v>
      </c>
      <c r="C1162" s="4" t="str">
        <f>TRIM(CLEAN(online_course_student_data_1!$C1162))</f>
        <v>kingtammy@hotmail.com</v>
      </c>
      <c r="D1162" s="5" t="str">
        <f>IF(LEFT(online_course_student_data_1!$D1162,1)="F","Female","Male")</f>
        <v>Male</v>
      </c>
      <c r="E1162" s="4" t="str">
        <f>IF(online_course_student_data_1!$E1162="us","USA",IF(online_course_student_data_1!$E1162="IN","INDIA",UPPER(online_course_student_data_1!$E1162)))</f>
        <v>INDIA</v>
      </c>
      <c r="F1162" s="13">
        <f>IF(OR(ISBLANK(online_course_student_data_1!F1162),online_course_student_data_1!F1162=0),ROUND(AVERAGE(online_course_student_data_1!F$2:F$1201),0),online_course_student_data_1!F1162)</f>
        <v>16</v>
      </c>
      <c r="G1162" s="10">
        <v>45039</v>
      </c>
      <c r="H1162" s="5" t="str">
        <f>TRIM(online_course_student_data_1!H1162)</f>
        <v>JavaScript Bootcamp</v>
      </c>
      <c r="I1162" s="5" t="str">
        <f>PROPER(TRIM(online_course_student_data_1!I1162))</f>
        <v>Web Development</v>
      </c>
      <c r="J1162" s="22">
        <f>IF(online_course_student_data_1!J1162&gt;100%,online_course_student_data_1!J1162/100,online_course_student_data_1!J1162)</f>
        <v>0.06</v>
      </c>
      <c r="K1162" s="11">
        <f>IF(online_course_student_data_1!K1162&gt;2,online_course_student_data_1!K1162/60,online_course_student_data_1!K1162)</f>
        <v>2</v>
      </c>
      <c r="L1162" s="4" t="s">
        <v>39</v>
      </c>
      <c r="M1162" s="25">
        <f>IF(ISBLANK(online_course_student_data_1!M1162),AVERAGE(1,5),IF(online_course_student_data_1!M1162&gt;5,"5",online_course_student_data_1!M1162))</f>
        <v>1</v>
      </c>
      <c r="N1162" s="5">
        <f>LEN(online_course_student_data_1!N1162)-LEN(SUBSTITUTE(online_course_student_data_1!N1162,",",""))+1</f>
        <v>4</v>
      </c>
      <c r="O1162" s="5" t="str" cm="1">
        <f t="array" ref="O1162">_xlfn.IFS(OR(ISBLANK(online_course_student_data_1!F1162),online_course_student_data_1!F1162=0),"Unknown",AND(online_course_student_data_1!F1162&gt;=18,online_course_student_data_1!F1162&lt;=22),"Student",AND(online_course_student_data_1!F1162&gt;=23,online_course_student_data_1!F1162&lt;=30),"Early Career",AND(online_course_student_data_1!F1162&gt;=31,online_course_student_data_1!F1162&lt;=40),"Mid Career",online_course_student_data_1!F1162&gt;=41,"Senior")</f>
        <v>Unknown</v>
      </c>
      <c r="P1162" s="5" t="str" cm="1">
        <f t="array" ref="P1162">_xlfn.IFS(AND((J1162*100)+K1162&gt;0,(J1162*100)+K1162&lt;=5),"Low",AND((J1162*100)+K1162&gt;5,(J1162*100)+K1162&lt;=15),"Medium",(J1162*100)+K1162&gt;15,"High")</f>
        <v>Medium</v>
      </c>
      <c r="Q1162" s="24"/>
    </row>
    <row r="1163" spans="1:17" x14ac:dyDescent="0.25">
      <c r="A1163" s="4" t="s">
        <v>4870</v>
      </c>
      <c r="B1163" s="5" t="str">
        <f>TRIM(PROPER(online_course_student_data_1!$B1163))</f>
        <v>Tanya Gibson</v>
      </c>
      <c r="C1163" s="4" t="str">
        <f>TRIM(CLEAN(online_course_student_data_1!$C1163))</f>
        <v>dgonzalez@yahoo.com</v>
      </c>
      <c r="D1163" s="5" t="str">
        <f>IF(LEFT(online_course_student_data_1!$D1163,1)="F","Female","Male")</f>
        <v>Female</v>
      </c>
      <c r="E1163" s="4" t="str">
        <f>IF(online_course_student_data_1!$E1163="us","USA",IF(online_course_student_data_1!$E1163="IN","INDIA",UPPER(online_course_student_data_1!$E1163)))</f>
        <v>GERMANY</v>
      </c>
      <c r="F1163" s="13">
        <f>IF(OR(ISBLANK(online_course_student_data_1!F1163),online_course_student_data_1!F1163=0),ROUND(AVERAGE(online_course_student_data_1!F$2:F$1201),0),online_course_student_data_1!F1163)</f>
        <v>16</v>
      </c>
      <c r="G1163" s="10">
        <v>45150</v>
      </c>
      <c r="H1163" s="5" t="str">
        <f>TRIM(online_course_student_data_1!H1163)</f>
        <v>Finance 101</v>
      </c>
      <c r="I1163" s="5" t="str">
        <f>PROPER(TRIM(online_course_student_data_1!I1163))</f>
        <v>Business</v>
      </c>
      <c r="J1163" s="22">
        <f>IF(online_course_student_data_1!J1163&gt;100%,online_course_student_data_1!J1163/100,online_course_student_data_1!J1163)</f>
        <v>0.27</v>
      </c>
      <c r="K1163" s="11">
        <f>IF(online_course_student_data_1!K1163&gt;2,online_course_student_data_1!K1163/60,online_course_student_data_1!K1163)</f>
        <v>2</v>
      </c>
      <c r="L1163" s="4" t="s">
        <v>39</v>
      </c>
      <c r="M1163" s="25">
        <f>IF(ISBLANK(online_course_student_data_1!M1163),AVERAGE(1,5),IF(online_course_student_data_1!M1163&gt;5,"5",online_course_student_data_1!M1163))</f>
        <v>5</v>
      </c>
      <c r="N1163" s="5">
        <f>LEN(online_course_student_data_1!N1163)-LEN(SUBSTITUTE(online_course_student_data_1!N1163,",",""))+1</f>
        <v>1</v>
      </c>
      <c r="O1163" s="5" t="str" cm="1">
        <f t="array" ref="O1163">_xlfn.IFS(OR(ISBLANK(online_course_student_data_1!F1163),online_course_student_data_1!F1163=0),"Unknown",AND(online_course_student_data_1!F1163&gt;=18,online_course_student_data_1!F1163&lt;=22),"Student",AND(online_course_student_data_1!F1163&gt;=23,online_course_student_data_1!F1163&lt;=30),"Early Career",AND(online_course_student_data_1!F1163&gt;=31,online_course_student_data_1!F1163&lt;=40),"Mid Career",online_course_student_data_1!F1163&gt;=41,"Senior")</f>
        <v>Unknown</v>
      </c>
      <c r="P1163" s="5" t="str" cm="1">
        <f t="array" ref="P1163">_xlfn.IFS(AND((J1163*100)+K1163&gt;0,(J1163*100)+K1163&lt;=5),"Low",AND((J1163*100)+K1163&gt;5,(J1163*100)+K1163&lt;=15),"Medium",(J1163*100)+K1163&gt;15,"High")</f>
        <v>High</v>
      </c>
      <c r="Q1163" s="24"/>
    </row>
    <row r="1164" spans="1:17" x14ac:dyDescent="0.25">
      <c r="A1164" s="4" t="s">
        <v>4873</v>
      </c>
      <c r="B1164" s="5" t="str">
        <f>TRIM(PROPER(online_course_student_data_1!$B1164))</f>
        <v>James Wilson</v>
      </c>
      <c r="C1164" s="4" t="str">
        <f>TRIM(CLEAN(online_course_student_data_1!$C1164))</f>
        <v>wardlaurie@williams.com</v>
      </c>
      <c r="D1164" s="5" t="str">
        <f>IF(LEFT(online_course_student_data_1!$D1164,1)="F","Female","Male")</f>
        <v>Male</v>
      </c>
      <c r="E1164" s="4" t="str">
        <f>IF(online_course_student_data_1!$E1164="us","USA",IF(online_course_student_data_1!$E1164="IN","INDIA",UPPER(online_course_student_data_1!$E1164)))</f>
        <v>USA</v>
      </c>
      <c r="F1164" s="13">
        <f>IF(OR(ISBLANK(online_course_student_data_1!F1164),online_course_student_data_1!F1164=0),ROUND(AVERAGE(online_course_student_data_1!F$2:F$1201),0),online_course_student_data_1!F1164)</f>
        <v>16</v>
      </c>
      <c r="G1164" s="10">
        <v>45485</v>
      </c>
      <c r="H1164" s="5" t="str">
        <f>TRIM(online_course_student_data_1!H1164)</f>
        <v>Social Media Strategy</v>
      </c>
      <c r="I1164" s="5" t="str">
        <f>PROPER(TRIM(online_course_student_data_1!I1164))</f>
        <v>Marketing</v>
      </c>
      <c r="J1164" s="22">
        <f>IF(online_course_student_data_1!J1164&gt;100%,online_course_student_data_1!J1164/100,online_course_student_data_1!J1164)</f>
        <v>0.1</v>
      </c>
      <c r="K1164" s="11">
        <f>IF(online_course_student_data_1!K1164&gt;2,online_course_student_data_1!K1164/60,online_course_student_data_1!K1164)</f>
        <v>1.5</v>
      </c>
      <c r="L1164" s="4" t="s">
        <v>39</v>
      </c>
      <c r="M1164" s="25">
        <f>IF(ISBLANK(online_course_student_data_1!M1164),AVERAGE(1,5),IF(online_course_student_data_1!M1164&gt;5,"5",online_course_student_data_1!M1164))</f>
        <v>3</v>
      </c>
      <c r="N1164" s="5">
        <f>LEN(online_course_student_data_1!N1164)-LEN(SUBSTITUTE(online_course_student_data_1!N1164,",",""))+1</f>
        <v>4</v>
      </c>
      <c r="O1164" s="5" t="str" cm="1">
        <f t="array" ref="O1164">_xlfn.IFS(OR(ISBLANK(online_course_student_data_1!F1164),online_course_student_data_1!F1164=0),"Unknown",AND(online_course_student_data_1!F1164&gt;=18,online_course_student_data_1!F1164&lt;=22),"Student",AND(online_course_student_data_1!F1164&gt;=23,online_course_student_data_1!F1164&lt;=30),"Early Career",AND(online_course_student_data_1!F1164&gt;=31,online_course_student_data_1!F1164&lt;=40),"Mid Career",online_course_student_data_1!F1164&gt;=41,"Senior")</f>
        <v>Unknown</v>
      </c>
      <c r="P1164" s="5" t="str" cm="1">
        <f t="array" ref="P1164">_xlfn.IFS(AND((J1164*100)+K1164&gt;0,(J1164*100)+K1164&lt;=5),"Low",AND((J1164*100)+K1164&gt;5,(J1164*100)+K1164&lt;=15),"Medium",(J1164*100)+K1164&gt;15,"High")</f>
        <v>Medium</v>
      </c>
      <c r="Q1164" s="24"/>
    </row>
    <row r="1165" spans="1:17" x14ac:dyDescent="0.25">
      <c r="A1165" s="4" t="s">
        <v>4876</v>
      </c>
      <c r="B1165" s="5" t="str">
        <f>TRIM(PROPER(online_course_student_data_1!$B1165))</f>
        <v>Tammy Mcdaniel</v>
      </c>
      <c r="C1165" s="4" t="str">
        <f>TRIM(CLEAN(online_course_student_data_1!$C1165))</f>
        <v>vanceashley@rodriguez.com</v>
      </c>
      <c r="D1165" s="5" t="str">
        <f>IF(LEFT(online_course_student_data_1!$D1165,1)="F","Female","Male")</f>
        <v>Male</v>
      </c>
      <c r="E1165" s="4" t="str">
        <f>IF(online_course_student_data_1!$E1165="us","USA",IF(online_course_student_data_1!$E1165="IN","INDIA",UPPER(online_course_student_data_1!$E1165)))</f>
        <v>CANADA</v>
      </c>
      <c r="F1165" s="13">
        <f>IF(OR(ISBLANK(online_course_student_data_1!F1165),online_course_student_data_1!F1165=0),ROUND(AVERAGE(online_course_student_data_1!F$2:F$1201),0),online_course_student_data_1!F1165)</f>
        <v>16</v>
      </c>
      <c r="G1165" s="10">
        <v>44824</v>
      </c>
      <c r="H1165" s="5" t="str">
        <f>TRIM(online_course_student_data_1!H1165)</f>
        <v>Finance 101</v>
      </c>
      <c r="I1165" s="5" t="str">
        <f>PROPER(TRIM(online_course_student_data_1!I1165))</f>
        <v>Business</v>
      </c>
      <c r="J1165" s="22">
        <f>IF(online_course_student_data_1!J1165&gt;100%,online_course_student_data_1!J1165/100,online_course_student_data_1!J1165)</f>
        <v>0.54</v>
      </c>
      <c r="K1165" s="11">
        <f>IF(online_course_student_data_1!K1165&gt;2,online_course_student_data_1!K1165/60,online_course_student_data_1!K1165)</f>
        <v>2</v>
      </c>
      <c r="L1165" s="4" t="s">
        <v>32</v>
      </c>
      <c r="M1165" s="25">
        <f>IF(ISBLANK(online_course_student_data_1!M1165),AVERAGE(1,5),IF(online_course_student_data_1!M1165&gt;5,"5",online_course_student_data_1!M1165))</f>
        <v>2</v>
      </c>
      <c r="N1165" s="5">
        <f>LEN(online_course_student_data_1!N1165)-LEN(SUBSTITUTE(online_course_student_data_1!N1165,",",""))+1</f>
        <v>5</v>
      </c>
      <c r="O1165" s="5" t="str" cm="1">
        <f t="array" ref="O1165">_xlfn.IFS(OR(ISBLANK(online_course_student_data_1!F1165),online_course_student_data_1!F1165=0),"Unknown",AND(online_course_student_data_1!F1165&gt;=18,online_course_student_data_1!F1165&lt;=22),"Student",AND(online_course_student_data_1!F1165&gt;=23,online_course_student_data_1!F1165&lt;=30),"Early Career",AND(online_course_student_data_1!F1165&gt;=31,online_course_student_data_1!F1165&lt;=40),"Mid Career",online_course_student_data_1!F1165&gt;=41,"Senior")</f>
        <v>Unknown</v>
      </c>
      <c r="P1165" s="5" t="str" cm="1">
        <f t="array" ref="P1165">_xlfn.IFS(AND((J1165*100)+K1165&gt;0,(J1165*100)+K1165&lt;=5),"Low",AND((J1165*100)+K1165&gt;5,(J1165*100)+K1165&lt;=15),"Medium",(J1165*100)+K1165&gt;15,"High")</f>
        <v>High</v>
      </c>
      <c r="Q1165" s="24"/>
    </row>
    <row r="1166" spans="1:17" x14ac:dyDescent="0.25">
      <c r="A1166" s="4" t="s">
        <v>4881</v>
      </c>
      <c r="B1166" s="5" t="str">
        <f>TRIM(PROPER(online_course_student_data_1!$B1166))</f>
        <v>Laura Adams</v>
      </c>
      <c r="C1166" s="4" t="str">
        <f>TRIM(CLEAN(online_course_student_data_1!$C1166))</f>
        <v>edwardspencer@yahoo.com</v>
      </c>
      <c r="D1166" s="5" t="str">
        <f>IF(LEFT(online_course_student_data_1!$D1166,1)="F","Female","Male")</f>
        <v>Male</v>
      </c>
      <c r="E1166" s="4" t="str">
        <f>IF(online_course_student_data_1!$E1166="us","USA",IF(online_course_student_data_1!$E1166="IN","INDIA",UPPER(online_course_student_data_1!$E1166)))</f>
        <v>UK</v>
      </c>
      <c r="F1166" s="13">
        <f>IF(OR(ISBLANK(online_course_student_data_1!F1166),online_course_student_data_1!F1166=0),ROUND(AVERAGE(online_course_student_data_1!F$2:F$1201),0),online_course_student_data_1!F1166)</f>
        <v>16</v>
      </c>
      <c r="G1166" s="10">
        <v>45099</v>
      </c>
      <c r="H1166" s="5" t="str">
        <f>TRIM(online_course_student_data_1!H1166)</f>
        <v>Python for Data Science</v>
      </c>
      <c r="I1166" s="5" t="str">
        <f>PROPER(TRIM(online_course_student_data_1!I1166))</f>
        <v>Data Science</v>
      </c>
      <c r="J1166" s="22">
        <f>IF(online_course_student_data_1!J1166&gt;100%,online_course_student_data_1!J1166/100,online_course_student_data_1!J1166)</f>
        <v>0.08</v>
      </c>
      <c r="K1166" s="11">
        <f>IF(online_course_student_data_1!K1166&gt;2,online_course_student_data_1!K1166/60,online_course_student_data_1!K1166)</f>
        <v>1.5</v>
      </c>
      <c r="L1166" s="4" t="s">
        <v>32</v>
      </c>
      <c r="M1166" s="25" t="str">
        <f>IF(ISBLANK(online_course_student_data_1!M1166),AVERAGE(1,5),IF(online_course_student_data_1!M1166&gt;5,"5",online_course_student_data_1!M1166))</f>
        <v>5</v>
      </c>
      <c r="N1166" s="5">
        <f>LEN(online_course_student_data_1!N1166)-LEN(SUBSTITUTE(online_course_student_data_1!N1166,",",""))+1</f>
        <v>2</v>
      </c>
      <c r="O1166" s="5" t="str" cm="1">
        <f t="array" ref="O1166">_xlfn.IFS(OR(ISBLANK(online_course_student_data_1!F1166),online_course_student_data_1!F1166=0),"Unknown",AND(online_course_student_data_1!F1166&gt;=18,online_course_student_data_1!F1166&lt;=22),"Student",AND(online_course_student_data_1!F1166&gt;=23,online_course_student_data_1!F1166&lt;=30),"Early Career",AND(online_course_student_data_1!F1166&gt;=31,online_course_student_data_1!F1166&lt;=40),"Mid Career",online_course_student_data_1!F1166&gt;=41,"Senior")</f>
        <v>Unknown</v>
      </c>
      <c r="P1166" s="5" t="str" cm="1">
        <f t="array" ref="P1166">_xlfn.IFS(AND((J1166*100)+K1166&gt;0,(J1166*100)+K1166&lt;=5),"Low",AND((J1166*100)+K1166&gt;5,(J1166*100)+K1166&lt;=15),"Medium",(J1166*100)+K1166&gt;15,"High")</f>
        <v>Medium</v>
      </c>
      <c r="Q1166" s="24"/>
    </row>
    <row r="1167" spans="1:17" x14ac:dyDescent="0.25">
      <c r="A1167" s="4" t="s">
        <v>4885</v>
      </c>
      <c r="B1167" s="5" t="str">
        <f>TRIM(PROPER(online_course_student_data_1!$B1167))</f>
        <v>Joshua Smith</v>
      </c>
      <c r="C1167" s="4" t="str">
        <f>TRIM(CLEAN(online_course_student_data_1!$C1167))</f>
        <v>duncanchristina@pacheco-martinez.com</v>
      </c>
      <c r="D1167" s="5" t="str">
        <f>IF(LEFT(online_course_student_data_1!$D1167,1)="F","Female","Male")</f>
        <v>Female</v>
      </c>
      <c r="E1167" s="4" t="str">
        <f>IF(online_course_student_data_1!$E1167="us","USA",IF(online_course_student_data_1!$E1167="IN","INDIA",UPPER(online_course_student_data_1!$E1167)))</f>
        <v>UK</v>
      </c>
      <c r="F1167" s="13">
        <f>IF(OR(ISBLANK(online_course_student_data_1!F1167),online_course_student_data_1!F1167=0),ROUND(AVERAGE(online_course_student_data_1!F$2:F$1201),0),online_course_student_data_1!F1167)</f>
        <v>30</v>
      </c>
      <c r="G1167" s="10">
        <v>44999</v>
      </c>
      <c r="H1167" s="5" t="str">
        <f>TRIM(online_course_student_data_1!H1167)</f>
        <v>SEO Fundamentals</v>
      </c>
      <c r="I1167" s="5" t="str">
        <f>PROPER(TRIM(online_course_student_data_1!I1167))</f>
        <v>Marketing</v>
      </c>
      <c r="J1167" s="22">
        <f>IF(online_course_student_data_1!J1167&gt;100%,online_course_student_data_1!J1167/100,online_course_student_data_1!J1167)</f>
        <v>0.35</v>
      </c>
      <c r="K1167" s="11">
        <f>IF(online_course_student_data_1!K1167&gt;2,online_course_student_data_1!K1167/60,online_course_student_data_1!K1167)</f>
        <v>2</v>
      </c>
      <c r="L1167" s="4" t="s">
        <v>32</v>
      </c>
      <c r="M1167" s="25" t="str">
        <f>IF(ISBLANK(online_course_student_data_1!M1167),AVERAGE(1,5),IF(online_course_student_data_1!M1167&gt;5,"5",online_course_student_data_1!M1167))</f>
        <v>5</v>
      </c>
      <c r="N1167" s="5">
        <f>LEN(online_course_student_data_1!N1167)-LEN(SUBSTITUTE(online_course_student_data_1!N1167,",",""))+1</f>
        <v>2</v>
      </c>
      <c r="O1167" s="5" t="str" cm="1">
        <f t="array" ref="O1167">_xlfn.IFS(OR(ISBLANK(online_course_student_data_1!F1167),online_course_student_data_1!F1167=0),"Unknown",AND(online_course_student_data_1!F1167&gt;=18,online_course_student_data_1!F1167&lt;=22),"Student",AND(online_course_student_data_1!F1167&gt;=23,online_course_student_data_1!F1167&lt;=30),"Early Career",AND(online_course_student_data_1!F1167&gt;=31,online_course_student_data_1!F1167&lt;=40),"Mid Career",online_course_student_data_1!F1167&gt;=41,"Senior")</f>
        <v>Early Career</v>
      </c>
      <c r="P1167" s="5" t="str" cm="1">
        <f t="array" ref="P1167">_xlfn.IFS(AND((J1167*100)+K1167&gt;0,(J1167*100)+K1167&lt;=5),"Low",AND((J1167*100)+K1167&gt;5,(J1167*100)+K1167&lt;=15),"Medium",(J1167*100)+K1167&gt;15,"High")</f>
        <v>High</v>
      </c>
      <c r="Q1167" s="24"/>
    </row>
    <row r="1168" spans="1:17" x14ac:dyDescent="0.25">
      <c r="A1168" s="4" t="s">
        <v>4889</v>
      </c>
      <c r="B1168" s="5" t="str">
        <f>TRIM(PROPER(online_course_student_data_1!$B1168))</f>
        <v>Christopher Robinson</v>
      </c>
      <c r="C1168" s="4" t="str">
        <f>TRIM(CLEAN(online_course_student_data_1!$C1168))</f>
        <v>allenkyle@valencia.com</v>
      </c>
      <c r="D1168" s="5" t="str">
        <f>IF(LEFT(online_course_student_data_1!$D1168,1)="F","Female","Male")</f>
        <v>Female</v>
      </c>
      <c r="E1168" s="4" t="str">
        <f>IF(online_course_student_data_1!$E1168="us","USA",IF(online_course_student_data_1!$E1168="IN","INDIA",UPPER(online_course_student_data_1!$E1168)))</f>
        <v>UK</v>
      </c>
      <c r="F1168" s="13">
        <f>IF(OR(ISBLANK(online_course_student_data_1!F1168),online_course_student_data_1!F1168=0),ROUND(AVERAGE(online_course_student_data_1!F$2:F$1201),0),online_course_student_data_1!F1168)</f>
        <v>16</v>
      </c>
      <c r="G1168" s="10">
        <v>45289</v>
      </c>
      <c r="H1168" s="5" t="str">
        <f>TRIM(online_course_student_data_1!H1168)</f>
        <v>Data Visualization with R</v>
      </c>
      <c r="I1168" s="5" t="str">
        <f>PROPER(TRIM(online_course_student_data_1!I1168))</f>
        <v>Data Science</v>
      </c>
      <c r="J1168" s="22">
        <f>IF(online_course_student_data_1!J1168&gt;100%,online_course_student_data_1!J1168/100,online_course_student_data_1!J1168)</f>
        <v>0.43</v>
      </c>
      <c r="K1168" s="11">
        <f>IF(online_course_student_data_1!K1168&gt;2,online_course_student_data_1!K1168/60,online_course_student_data_1!K1168)</f>
        <v>1.5</v>
      </c>
      <c r="L1168" s="4" t="s">
        <v>32</v>
      </c>
      <c r="M1168" s="25">
        <f>IF(ISBLANK(online_course_student_data_1!M1168),AVERAGE(1,5),IF(online_course_student_data_1!M1168&gt;5,"5",online_course_student_data_1!M1168))</f>
        <v>2</v>
      </c>
      <c r="N1168" s="5">
        <f>LEN(online_course_student_data_1!N1168)-LEN(SUBSTITUTE(online_course_student_data_1!N1168,",",""))+1</f>
        <v>2</v>
      </c>
      <c r="O1168" s="5" t="str" cm="1">
        <f t="array" ref="O1168">_xlfn.IFS(OR(ISBLANK(online_course_student_data_1!F1168),online_course_student_data_1!F1168=0),"Unknown",AND(online_course_student_data_1!F1168&gt;=18,online_course_student_data_1!F1168&lt;=22),"Student",AND(online_course_student_data_1!F1168&gt;=23,online_course_student_data_1!F1168&lt;=30),"Early Career",AND(online_course_student_data_1!F1168&gt;=31,online_course_student_data_1!F1168&lt;=40),"Mid Career",online_course_student_data_1!F1168&gt;=41,"Senior")</f>
        <v>Unknown</v>
      </c>
      <c r="P1168" s="5" t="str" cm="1">
        <f t="array" ref="P1168">_xlfn.IFS(AND((J1168*100)+K1168&gt;0,(J1168*100)+K1168&lt;=5),"Low",AND((J1168*100)+K1168&gt;5,(J1168*100)+K1168&lt;=15),"Medium",(J1168*100)+K1168&gt;15,"High")</f>
        <v>High</v>
      </c>
      <c r="Q1168" s="24"/>
    </row>
    <row r="1169" spans="1:17" x14ac:dyDescent="0.25">
      <c r="A1169" s="4" t="s">
        <v>4893</v>
      </c>
      <c r="B1169" s="5" t="str">
        <f>TRIM(PROPER(online_course_student_data_1!$B1169))</f>
        <v>Chris Beasley</v>
      </c>
      <c r="C1169" s="4" t="str">
        <f>TRIM(CLEAN(online_course_student_data_1!$C1169))</f>
        <v>weaverjoseph@hotmail.com</v>
      </c>
      <c r="D1169" s="5" t="str">
        <f>IF(LEFT(online_course_student_data_1!$D1169,1)="F","Female","Male")</f>
        <v>Female</v>
      </c>
      <c r="E1169" s="4" t="str">
        <f>IF(online_course_student_data_1!$E1169="us","USA",IF(online_course_student_data_1!$E1169="IN","INDIA",UPPER(online_course_student_data_1!$E1169)))</f>
        <v>USA</v>
      </c>
      <c r="F1169" s="13">
        <f>IF(OR(ISBLANK(online_course_student_data_1!F1169),online_course_student_data_1!F1169=0),ROUND(AVERAGE(online_course_student_data_1!F$2:F$1201),0),online_course_student_data_1!F1169)</f>
        <v>41</v>
      </c>
      <c r="G1169" s="10">
        <v>44813</v>
      </c>
      <c r="H1169" s="5" t="str">
        <f>TRIM(online_course_student_data_1!H1169)</f>
        <v>UI/UX Fundamentals</v>
      </c>
      <c r="I1169" s="5" t="str">
        <f>PROPER(TRIM(online_course_student_data_1!I1169))</f>
        <v>Design</v>
      </c>
      <c r="J1169" s="22">
        <f>IF(online_course_student_data_1!J1169&gt;100%,online_course_student_data_1!J1169/100,online_course_student_data_1!J1169)</f>
        <v>0.51</v>
      </c>
      <c r="K1169" s="11">
        <f>IF(online_course_student_data_1!K1169&gt;2,online_course_student_data_1!K1169/60,online_course_student_data_1!K1169)</f>
        <v>0.75</v>
      </c>
      <c r="L1169" s="4" t="s">
        <v>39</v>
      </c>
      <c r="M1169" s="25">
        <f>IF(ISBLANK(online_course_student_data_1!M1169),AVERAGE(1,5),IF(online_course_student_data_1!M1169&gt;5,"5",online_course_student_data_1!M1169))</f>
        <v>2</v>
      </c>
      <c r="N1169" s="5">
        <f>LEN(online_course_student_data_1!N1169)-LEN(SUBSTITUTE(online_course_student_data_1!N1169,",",""))+1</f>
        <v>2</v>
      </c>
      <c r="O1169" s="5" t="str" cm="1">
        <f t="array" ref="O1169">_xlfn.IFS(OR(ISBLANK(online_course_student_data_1!F1169),online_course_student_data_1!F1169=0),"Unknown",AND(online_course_student_data_1!F1169&gt;=18,online_course_student_data_1!F1169&lt;=22),"Student",AND(online_course_student_data_1!F1169&gt;=23,online_course_student_data_1!F1169&lt;=30),"Early Career",AND(online_course_student_data_1!F1169&gt;=31,online_course_student_data_1!F1169&lt;=40),"Mid Career",online_course_student_data_1!F1169&gt;=41,"Senior")</f>
        <v>Senior</v>
      </c>
      <c r="P1169" s="5" t="str" cm="1">
        <f t="array" ref="P1169">_xlfn.IFS(AND((J1169*100)+K1169&gt;0,(J1169*100)+K1169&lt;=5),"Low",AND((J1169*100)+K1169&gt;5,(J1169*100)+K1169&lt;=15),"Medium",(J1169*100)+K1169&gt;15,"High")</f>
        <v>High</v>
      </c>
      <c r="Q1169" s="24"/>
    </row>
    <row r="1170" spans="1:17" x14ac:dyDescent="0.25">
      <c r="A1170" s="4" t="s">
        <v>4896</v>
      </c>
      <c r="B1170" s="5" t="str">
        <f>TRIM(PROPER(online_course_student_data_1!$B1170))</f>
        <v>Alex Romero</v>
      </c>
      <c r="C1170" s="4" t="str">
        <f>TRIM(CLEAN(online_course_student_data_1!$C1170))</f>
        <v>xobrien@gmail.com</v>
      </c>
      <c r="D1170" s="5" t="str">
        <f>IF(LEFT(online_course_student_data_1!$D1170,1)="F","Female","Male")</f>
        <v>Female</v>
      </c>
      <c r="E1170" s="4" t="str">
        <f>IF(online_course_student_data_1!$E1170="us","USA",IF(online_course_student_data_1!$E1170="IN","INDIA",UPPER(online_course_student_data_1!$E1170)))</f>
        <v>INDIA</v>
      </c>
      <c r="F1170" s="13">
        <f>IF(OR(ISBLANK(online_course_student_data_1!F1170),online_course_student_data_1!F1170=0),ROUND(AVERAGE(online_course_student_data_1!F$2:F$1201),0),online_course_student_data_1!F1170)</f>
        <v>16</v>
      </c>
      <c r="G1170" s="10">
        <v>45540</v>
      </c>
      <c r="H1170" s="5" t="str">
        <f>TRIM(online_course_student_data_1!H1170)</f>
        <v>SEO Fundamentals</v>
      </c>
      <c r="I1170" s="5" t="str">
        <f>PROPER(TRIM(online_course_student_data_1!I1170))</f>
        <v>Marketing</v>
      </c>
      <c r="J1170" s="22">
        <f>IF(online_course_student_data_1!J1170&gt;100%,online_course_student_data_1!J1170/100,online_course_student_data_1!J1170)</f>
        <v>0.25</v>
      </c>
      <c r="K1170" s="11">
        <f>IF(online_course_student_data_1!K1170&gt;2,online_course_student_data_1!K1170/60,online_course_student_data_1!K1170)</f>
        <v>2</v>
      </c>
      <c r="L1170" s="4" t="s">
        <v>39</v>
      </c>
      <c r="M1170" s="25">
        <f>IF(ISBLANK(online_course_student_data_1!M1170),AVERAGE(1,5),IF(online_course_student_data_1!M1170&gt;5,"5",online_course_student_data_1!M1170))</f>
        <v>1</v>
      </c>
      <c r="N1170" s="5">
        <f>LEN(online_course_student_data_1!N1170)-LEN(SUBSTITUTE(online_course_student_data_1!N1170,",",""))+1</f>
        <v>7</v>
      </c>
      <c r="O1170" s="5" t="str" cm="1">
        <f t="array" ref="O1170">_xlfn.IFS(OR(ISBLANK(online_course_student_data_1!F1170),online_course_student_data_1!F1170=0),"Unknown",AND(online_course_student_data_1!F1170&gt;=18,online_course_student_data_1!F1170&lt;=22),"Student",AND(online_course_student_data_1!F1170&gt;=23,online_course_student_data_1!F1170&lt;=30),"Early Career",AND(online_course_student_data_1!F1170&gt;=31,online_course_student_data_1!F1170&lt;=40),"Mid Career",online_course_student_data_1!F1170&gt;=41,"Senior")</f>
        <v>Unknown</v>
      </c>
      <c r="P1170" s="5" t="str" cm="1">
        <f t="array" ref="P1170">_xlfn.IFS(AND((J1170*100)+K1170&gt;0,(J1170*100)+K1170&lt;=5),"Low",AND((J1170*100)+K1170&gt;5,(J1170*100)+K1170&lt;=15),"Medium",(J1170*100)+K1170&gt;15,"High")</f>
        <v>High</v>
      </c>
      <c r="Q1170" s="24"/>
    </row>
    <row r="1171" spans="1:17" x14ac:dyDescent="0.25">
      <c r="A1171" s="4" t="s">
        <v>4900</v>
      </c>
      <c r="B1171" s="5" t="str">
        <f>TRIM(PROPER(online_course_student_data_1!$B1171))</f>
        <v>Caroline Powell</v>
      </c>
      <c r="C1171" s="4" t="str">
        <f>TRIM(CLEAN(online_course_student_data_1!$C1171))</f>
        <v>michael43@roberts.info</v>
      </c>
      <c r="D1171" s="5" t="str">
        <f>IF(LEFT(online_course_student_data_1!$D1171,1)="F","Female","Male")</f>
        <v>Male</v>
      </c>
      <c r="E1171" s="4" t="str">
        <f>IF(online_course_student_data_1!$E1171="us","USA",IF(online_course_student_data_1!$E1171="IN","INDIA",UPPER(online_course_student_data_1!$E1171)))</f>
        <v>UK</v>
      </c>
      <c r="F1171" s="13">
        <f>IF(OR(ISBLANK(online_course_student_data_1!F1171),online_course_student_data_1!F1171=0),ROUND(AVERAGE(online_course_student_data_1!F$2:F$1201),0),online_course_student_data_1!F1171)</f>
        <v>16</v>
      </c>
      <c r="G1171" s="10">
        <v>45720</v>
      </c>
      <c r="H1171" s="5" t="str">
        <f>TRIM(online_course_student_data_1!H1171)</f>
        <v>Machine Learning A-Z</v>
      </c>
      <c r="I1171" s="5" t="str">
        <f>PROPER(TRIM(online_course_student_data_1!I1171))</f>
        <v>Data Science</v>
      </c>
      <c r="J1171" s="22">
        <f>IF(online_course_student_data_1!J1171&gt;100%,online_course_student_data_1!J1171/100,online_course_student_data_1!J1171)</f>
        <v>0.12</v>
      </c>
      <c r="K1171" s="11">
        <f>IF(online_course_student_data_1!K1171&gt;2,online_course_student_data_1!K1171/60,online_course_student_data_1!K1171)</f>
        <v>1.5</v>
      </c>
      <c r="L1171" s="4" t="s">
        <v>39</v>
      </c>
      <c r="M1171" s="25">
        <f>IF(ISBLANK(online_course_student_data_1!M1171),AVERAGE(1,5),IF(online_course_student_data_1!M1171&gt;5,"5",online_course_student_data_1!M1171))</f>
        <v>5</v>
      </c>
      <c r="N1171" s="5">
        <f>LEN(online_course_student_data_1!N1171)-LEN(SUBSTITUTE(online_course_student_data_1!N1171,",",""))+1</f>
        <v>8</v>
      </c>
      <c r="O1171" s="5" t="str" cm="1">
        <f t="array" ref="O1171">_xlfn.IFS(OR(ISBLANK(online_course_student_data_1!F1171),online_course_student_data_1!F1171=0),"Unknown",AND(online_course_student_data_1!F1171&gt;=18,online_course_student_data_1!F1171&lt;=22),"Student",AND(online_course_student_data_1!F1171&gt;=23,online_course_student_data_1!F1171&lt;=30),"Early Career",AND(online_course_student_data_1!F1171&gt;=31,online_course_student_data_1!F1171&lt;=40),"Mid Career",online_course_student_data_1!F1171&gt;=41,"Senior")</f>
        <v>Unknown</v>
      </c>
      <c r="P1171" s="5" t="str" cm="1">
        <f t="array" ref="P1171">_xlfn.IFS(AND((J1171*100)+K1171&gt;0,(J1171*100)+K1171&lt;=5),"Low",AND((J1171*100)+K1171&gt;5,(J1171*100)+K1171&lt;=15),"Medium",(J1171*100)+K1171&gt;15,"High")</f>
        <v>Medium</v>
      </c>
      <c r="Q1171" s="24"/>
    </row>
    <row r="1172" spans="1:17" x14ac:dyDescent="0.25">
      <c r="A1172" s="4" t="s">
        <v>4904</v>
      </c>
      <c r="B1172" s="5" t="str">
        <f>TRIM(PROPER(online_course_student_data_1!$B1172))</f>
        <v>Amy Marquez</v>
      </c>
      <c r="C1172" s="4" t="str">
        <f>TRIM(CLEAN(online_course_student_data_1!$C1172))</f>
        <v>xarmstrong@smith-graham.info</v>
      </c>
      <c r="D1172" s="5" t="str">
        <f>IF(LEFT(online_course_student_data_1!$D1172,1)="F","Female","Male")</f>
        <v>Female</v>
      </c>
      <c r="E1172" s="4" t="str">
        <f>IF(online_course_student_data_1!$E1172="us","USA",IF(online_course_student_data_1!$E1172="IN","INDIA",UPPER(online_course_student_data_1!$E1172)))</f>
        <v>INDIA</v>
      </c>
      <c r="F1172" s="13">
        <f>IF(OR(ISBLANK(online_course_student_data_1!F1172),online_course_student_data_1!F1172=0),ROUND(AVERAGE(online_course_student_data_1!F$2:F$1201),0),online_course_student_data_1!F1172)</f>
        <v>16</v>
      </c>
      <c r="G1172" s="10">
        <v>44695</v>
      </c>
      <c r="H1172" s="5" t="str">
        <f>TRIM(online_course_student_data_1!H1172)</f>
        <v>Startup Strategy</v>
      </c>
      <c r="I1172" s="5" t="str">
        <f>PROPER(TRIM(online_course_student_data_1!I1172))</f>
        <v>Business</v>
      </c>
      <c r="J1172" s="22">
        <f>IF(online_course_student_data_1!J1172&gt;100%,online_course_student_data_1!J1172/100,online_course_student_data_1!J1172)</f>
        <v>0.39</v>
      </c>
      <c r="K1172" s="11">
        <f>IF(online_course_student_data_1!K1172&gt;2,online_course_student_data_1!K1172/60,online_course_student_data_1!K1172)</f>
        <v>1</v>
      </c>
      <c r="L1172" s="4" t="s">
        <v>39</v>
      </c>
      <c r="M1172" s="25">
        <f>IF(ISBLANK(online_course_student_data_1!M1172),AVERAGE(1,5),IF(online_course_student_data_1!M1172&gt;5,"5",online_course_student_data_1!M1172))</f>
        <v>5</v>
      </c>
      <c r="N1172" s="5">
        <f>LEN(online_course_student_data_1!N1172)-LEN(SUBSTITUTE(online_course_student_data_1!N1172,",",""))+1</f>
        <v>1</v>
      </c>
      <c r="O1172" s="5" t="str" cm="1">
        <f t="array" ref="O1172">_xlfn.IFS(OR(ISBLANK(online_course_student_data_1!F1172),online_course_student_data_1!F1172=0),"Unknown",AND(online_course_student_data_1!F1172&gt;=18,online_course_student_data_1!F1172&lt;=22),"Student",AND(online_course_student_data_1!F1172&gt;=23,online_course_student_data_1!F1172&lt;=30),"Early Career",AND(online_course_student_data_1!F1172&gt;=31,online_course_student_data_1!F1172&lt;=40),"Mid Career",online_course_student_data_1!F1172&gt;=41,"Senior")</f>
        <v>Unknown</v>
      </c>
      <c r="P1172" s="5" t="str" cm="1">
        <f t="array" ref="P1172">_xlfn.IFS(AND((J1172*100)+K1172&gt;0,(J1172*100)+K1172&lt;=5),"Low",AND((J1172*100)+K1172&gt;5,(J1172*100)+K1172&lt;=15),"Medium",(J1172*100)+K1172&gt;15,"High")</f>
        <v>High</v>
      </c>
      <c r="Q1172" s="24"/>
    </row>
    <row r="1173" spans="1:17" x14ac:dyDescent="0.25">
      <c r="A1173" s="4" t="s">
        <v>4907</v>
      </c>
      <c r="B1173" s="5" t="str">
        <f>TRIM(PROPER(online_course_student_data_1!$B1173))</f>
        <v>Jacob Osborn</v>
      </c>
      <c r="C1173" s="4" t="str">
        <f>TRIM(CLEAN(online_course_student_data_1!$C1173))</f>
        <v>garynash@hotmail.com</v>
      </c>
      <c r="D1173" s="5" t="str">
        <f>IF(LEFT(online_course_student_data_1!$D1173,1)="F","Female","Male")</f>
        <v>Female</v>
      </c>
      <c r="E1173" s="4" t="str">
        <f>IF(online_course_student_data_1!$E1173="us","USA",IF(online_course_student_data_1!$E1173="IN","INDIA",UPPER(online_course_student_data_1!$E1173)))</f>
        <v>CANADA</v>
      </c>
      <c r="F1173" s="13">
        <f>IF(OR(ISBLANK(online_course_student_data_1!F1173),online_course_student_data_1!F1173=0),ROUND(AVERAGE(online_course_student_data_1!F$2:F$1201),0),online_course_student_data_1!F1173)</f>
        <v>16</v>
      </c>
      <c r="G1173" s="10">
        <v>45316</v>
      </c>
      <c r="H1173" s="5" t="str">
        <f>TRIM(online_course_student_data_1!H1173)</f>
        <v>Project Management Essentials</v>
      </c>
      <c r="I1173" s="5" t="str">
        <f>PROPER(TRIM(online_course_student_data_1!I1173))</f>
        <v>Business</v>
      </c>
      <c r="J1173" s="22">
        <f>IF(online_course_student_data_1!J1173&gt;100%,online_course_student_data_1!J1173/100,online_course_student_data_1!J1173)</f>
        <v>0.52</v>
      </c>
      <c r="K1173" s="11">
        <f>IF(online_course_student_data_1!K1173&gt;2,online_course_student_data_1!K1173/60,online_course_student_data_1!K1173)</f>
        <v>2</v>
      </c>
      <c r="L1173" s="4" t="s">
        <v>32</v>
      </c>
      <c r="M1173" s="25">
        <f>IF(ISBLANK(online_course_student_data_1!M1173),AVERAGE(1,5),IF(online_course_student_data_1!M1173&gt;5,"5",online_course_student_data_1!M1173))</f>
        <v>1</v>
      </c>
      <c r="N1173" s="5">
        <f>LEN(online_course_student_data_1!N1173)-LEN(SUBSTITUTE(online_course_student_data_1!N1173,",",""))+1</f>
        <v>3</v>
      </c>
      <c r="O1173" s="5" t="str" cm="1">
        <f t="array" ref="O1173">_xlfn.IFS(OR(ISBLANK(online_course_student_data_1!F1173),online_course_student_data_1!F1173=0),"Unknown",AND(online_course_student_data_1!F1173&gt;=18,online_course_student_data_1!F1173&lt;=22),"Student",AND(online_course_student_data_1!F1173&gt;=23,online_course_student_data_1!F1173&lt;=30),"Early Career",AND(online_course_student_data_1!F1173&gt;=31,online_course_student_data_1!F1173&lt;=40),"Mid Career",online_course_student_data_1!F1173&gt;=41,"Senior")</f>
        <v>Unknown</v>
      </c>
      <c r="P1173" s="5" t="str" cm="1">
        <f t="array" ref="P1173">_xlfn.IFS(AND((J1173*100)+K1173&gt;0,(J1173*100)+K1173&lt;=5),"Low",AND((J1173*100)+K1173&gt;5,(J1173*100)+K1173&lt;=15),"Medium",(J1173*100)+K1173&gt;15,"High")</f>
        <v>High</v>
      </c>
      <c r="Q1173" s="24"/>
    </row>
    <row r="1174" spans="1:17" x14ac:dyDescent="0.25">
      <c r="A1174" s="4" t="s">
        <v>4911</v>
      </c>
      <c r="B1174" s="5" t="str">
        <f>TRIM(PROPER(online_course_student_data_1!$B1174))</f>
        <v>Veronica Diaz</v>
      </c>
      <c r="C1174" s="4" t="str">
        <f>TRIM(CLEAN(online_course_student_data_1!$C1174))</f>
        <v>mannerik@dominguez.com</v>
      </c>
      <c r="D1174" s="5" t="str">
        <f>IF(LEFT(online_course_student_data_1!$D1174,1)="F","Female","Male")</f>
        <v>Female</v>
      </c>
      <c r="E1174" s="4" t="str">
        <f>IF(online_course_student_data_1!$E1174="us","USA",IF(online_course_student_data_1!$E1174="IN","INDIA",UPPER(online_course_student_data_1!$E1174)))</f>
        <v>USA</v>
      </c>
      <c r="F1174" s="13">
        <f>IF(OR(ISBLANK(online_course_student_data_1!F1174),online_course_student_data_1!F1174=0),ROUND(AVERAGE(online_course_student_data_1!F$2:F$1201),0),online_course_student_data_1!F1174)</f>
        <v>16</v>
      </c>
      <c r="G1174" s="10">
        <v>45461</v>
      </c>
      <c r="H1174" s="5" t="str">
        <f>TRIM(online_course_student_data_1!H1174)</f>
        <v>Project Management Essentials</v>
      </c>
      <c r="I1174" s="5" t="str">
        <f>PROPER(TRIM(online_course_student_data_1!I1174))</f>
        <v>Business</v>
      </c>
      <c r="J1174" s="22">
        <f>IF(online_course_student_data_1!J1174&gt;100%,online_course_student_data_1!J1174/100,online_course_student_data_1!J1174)</f>
        <v>0.17</v>
      </c>
      <c r="K1174" s="11">
        <f>IF(online_course_student_data_1!K1174&gt;2,online_course_student_data_1!K1174/60,online_course_student_data_1!K1174)</f>
        <v>1</v>
      </c>
      <c r="L1174" s="4" t="s">
        <v>32</v>
      </c>
      <c r="M1174" s="25">
        <f>IF(ISBLANK(online_course_student_data_1!M1174),AVERAGE(1,5),IF(online_course_student_data_1!M1174&gt;5,"5",online_course_student_data_1!M1174))</f>
        <v>5</v>
      </c>
      <c r="N1174" s="5">
        <f>LEN(online_course_student_data_1!N1174)-LEN(SUBSTITUTE(online_course_student_data_1!N1174,",",""))+1</f>
        <v>3</v>
      </c>
      <c r="O1174" s="5" t="str" cm="1">
        <f t="array" ref="O1174">_xlfn.IFS(OR(ISBLANK(online_course_student_data_1!F1174),online_course_student_data_1!F1174=0),"Unknown",AND(online_course_student_data_1!F1174&gt;=18,online_course_student_data_1!F1174&lt;=22),"Student",AND(online_course_student_data_1!F1174&gt;=23,online_course_student_data_1!F1174&lt;=30),"Early Career",AND(online_course_student_data_1!F1174&gt;=31,online_course_student_data_1!F1174&lt;=40),"Mid Career",online_course_student_data_1!F1174&gt;=41,"Senior")</f>
        <v>Unknown</v>
      </c>
      <c r="P1174" s="5" t="str" cm="1">
        <f t="array" ref="P1174">_xlfn.IFS(AND((J1174*100)+K1174&gt;0,(J1174*100)+K1174&lt;=5),"Low",AND((J1174*100)+K1174&gt;5,(J1174*100)+K1174&lt;=15),"Medium",(J1174*100)+K1174&gt;15,"High")</f>
        <v>High</v>
      </c>
      <c r="Q1174" s="24"/>
    </row>
    <row r="1175" spans="1:17" x14ac:dyDescent="0.25">
      <c r="A1175" s="4" t="s">
        <v>4915</v>
      </c>
      <c r="B1175" s="5" t="str">
        <f>TRIM(PROPER(online_course_student_data_1!$B1175))</f>
        <v>Seth Lopez</v>
      </c>
      <c r="C1175" s="4" t="str">
        <f>TRIM(CLEAN(online_course_student_data_1!$C1175))</f>
        <v>garrett13@gmail.com</v>
      </c>
      <c r="D1175" s="5" t="str">
        <f>IF(LEFT(online_course_student_data_1!$D1175,1)="F","Female","Male")</f>
        <v>Female</v>
      </c>
      <c r="E1175" s="4" t="str">
        <f>IF(online_course_student_data_1!$E1175="us","USA",IF(online_course_student_data_1!$E1175="IN","INDIA",UPPER(online_course_student_data_1!$E1175)))</f>
        <v>INDIA</v>
      </c>
      <c r="F1175" s="13">
        <f>IF(OR(ISBLANK(online_course_student_data_1!F1175),online_course_student_data_1!F1175=0),ROUND(AVERAGE(online_course_student_data_1!F$2:F$1201),0),online_course_student_data_1!F1175)</f>
        <v>16</v>
      </c>
      <c r="G1175" s="10">
        <v>45568</v>
      </c>
      <c r="H1175" s="5" t="str">
        <f>TRIM(online_course_student_data_1!H1175)</f>
        <v>Python for Data Science</v>
      </c>
      <c r="I1175" s="5" t="str">
        <f>PROPER(TRIM(online_course_student_data_1!I1175))</f>
        <v>Data Science</v>
      </c>
      <c r="J1175" s="22">
        <f>IF(online_course_student_data_1!J1175&gt;100%,online_course_student_data_1!J1175/100,online_course_student_data_1!J1175)</f>
        <v>0.28999999999999998</v>
      </c>
      <c r="K1175" s="11">
        <f>IF(online_course_student_data_1!K1175&gt;2,online_course_student_data_1!K1175/60,online_course_student_data_1!K1175)</f>
        <v>0.75</v>
      </c>
      <c r="L1175" s="4" t="s">
        <v>32</v>
      </c>
      <c r="M1175" s="25">
        <f>IF(ISBLANK(online_course_student_data_1!M1175),AVERAGE(1,5),IF(online_course_student_data_1!M1175&gt;5,"5",online_course_student_data_1!M1175))</f>
        <v>1</v>
      </c>
      <c r="N1175" s="5">
        <f>LEN(online_course_student_data_1!N1175)-LEN(SUBSTITUTE(online_course_student_data_1!N1175,",",""))+1</f>
        <v>4</v>
      </c>
      <c r="O1175" s="5" t="str" cm="1">
        <f t="array" ref="O1175">_xlfn.IFS(OR(ISBLANK(online_course_student_data_1!F1175),online_course_student_data_1!F1175=0),"Unknown",AND(online_course_student_data_1!F1175&gt;=18,online_course_student_data_1!F1175&lt;=22),"Student",AND(online_course_student_data_1!F1175&gt;=23,online_course_student_data_1!F1175&lt;=30),"Early Career",AND(online_course_student_data_1!F1175&gt;=31,online_course_student_data_1!F1175&lt;=40),"Mid Career",online_course_student_data_1!F1175&gt;=41,"Senior")</f>
        <v>Unknown</v>
      </c>
      <c r="P1175" s="5" t="str" cm="1">
        <f t="array" ref="P1175">_xlfn.IFS(AND((J1175*100)+K1175&gt;0,(J1175*100)+K1175&lt;=5),"Low",AND((J1175*100)+K1175&gt;5,(J1175*100)+K1175&lt;=15),"Medium",(J1175*100)+K1175&gt;15,"High")</f>
        <v>High</v>
      </c>
      <c r="Q1175" s="24"/>
    </row>
    <row r="1176" spans="1:17" x14ac:dyDescent="0.25">
      <c r="A1176" s="4" t="s">
        <v>4919</v>
      </c>
      <c r="B1176" s="5" t="str">
        <f>TRIM(PROPER(online_course_student_data_1!$B1176))</f>
        <v>Tiffany David</v>
      </c>
      <c r="C1176" s="4" t="str">
        <f>TRIM(CLEAN(online_course_student_data_1!$C1176))</f>
        <v>amy62@smith.org</v>
      </c>
      <c r="D1176" s="5" t="str">
        <f>IF(LEFT(online_course_student_data_1!$D1176,1)="F","Female","Male")</f>
        <v>Male</v>
      </c>
      <c r="E1176" s="4" t="str">
        <f>IF(online_course_student_data_1!$E1176="us","USA",IF(online_course_student_data_1!$E1176="IN","INDIA",UPPER(online_course_student_data_1!$E1176)))</f>
        <v>UK</v>
      </c>
      <c r="F1176" s="13">
        <f>IF(OR(ISBLANK(online_course_student_data_1!F1176),online_course_student_data_1!F1176=0),ROUND(AVERAGE(online_course_student_data_1!F$2:F$1201),0),online_course_student_data_1!F1176)</f>
        <v>20</v>
      </c>
      <c r="G1176" s="10">
        <v>45622</v>
      </c>
      <c r="H1176" s="5" t="str">
        <f>TRIM(online_course_student_data_1!H1176)</f>
        <v>Startup Strategy</v>
      </c>
      <c r="I1176" s="5" t="str">
        <f>PROPER(TRIM(online_course_student_data_1!I1176))</f>
        <v>Business</v>
      </c>
      <c r="J1176" s="22">
        <f>IF(online_course_student_data_1!J1176&gt;100%,online_course_student_data_1!J1176/100,online_course_student_data_1!J1176)</f>
        <v>0.53</v>
      </c>
      <c r="K1176" s="11">
        <f>IF(online_course_student_data_1!K1176&gt;2,online_course_student_data_1!K1176/60,online_course_student_data_1!K1176)</f>
        <v>1.5</v>
      </c>
      <c r="L1176" s="4" t="s">
        <v>32</v>
      </c>
      <c r="M1176" s="25">
        <f>IF(ISBLANK(online_course_student_data_1!M1176),AVERAGE(1,5),IF(online_course_student_data_1!M1176&gt;5,"5",online_course_student_data_1!M1176))</f>
        <v>1</v>
      </c>
      <c r="N1176" s="5">
        <f>LEN(online_course_student_data_1!N1176)-LEN(SUBSTITUTE(online_course_student_data_1!N1176,",",""))+1</f>
        <v>7</v>
      </c>
      <c r="O1176" s="5" t="str" cm="1">
        <f t="array" ref="O1176">_xlfn.IFS(OR(ISBLANK(online_course_student_data_1!F1176),online_course_student_data_1!F1176=0),"Unknown",AND(online_course_student_data_1!F1176&gt;=18,online_course_student_data_1!F1176&lt;=22),"Student",AND(online_course_student_data_1!F1176&gt;=23,online_course_student_data_1!F1176&lt;=30),"Early Career",AND(online_course_student_data_1!F1176&gt;=31,online_course_student_data_1!F1176&lt;=40),"Mid Career",online_course_student_data_1!F1176&gt;=41,"Senior")</f>
        <v>Student</v>
      </c>
      <c r="P1176" s="5" t="str" cm="1">
        <f t="array" ref="P1176">_xlfn.IFS(AND((J1176*100)+K1176&gt;0,(J1176*100)+K1176&lt;=5),"Low",AND((J1176*100)+K1176&gt;5,(J1176*100)+K1176&lt;=15),"Medium",(J1176*100)+K1176&gt;15,"High")</f>
        <v>High</v>
      </c>
      <c r="Q1176" s="24"/>
    </row>
    <row r="1177" spans="1:17" x14ac:dyDescent="0.25">
      <c r="A1177" s="4" t="s">
        <v>4924</v>
      </c>
      <c r="B1177" s="5" t="str">
        <f>TRIM(PROPER(online_course_student_data_1!$B1177))</f>
        <v>Cassandra Martinez</v>
      </c>
      <c r="C1177" s="4" t="str">
        <f>TRIM(CLEAN(online_course_student_data_1!$C1177))</f>
        <v>jennifer28@gmail.com</v>
      </c>
      <c r="D1177" s="5" t="str">
        <f>IF(LEFT(online_course_student_data_1!$D1177,1)="F","Female","Male")</f>
        <v>Female</v>
      </c>
      <c r="E1177" s="4" t="str">
        <f>IF(online_course_student_data_1!$E1177="us","USA",IF(online_course_student_data_1!$E1177="IN","INDIA",UPPER(online_course_student_data_1!$E1177)))</f>
        <v>USA</v>
      </c>
      <c r="F1177" s="13">
        <f>IF(OR(ISBLANK(online_course_student_data_1!F1177),online_course_student_data_1!F1177=0),ROUND(AVERAGE(online_course_student_data_1!F$2:F$1201),0),online_course_student_data_1!F1177)</f>
        <v>28</v>
      </c>
      <c r="G1177" s="10">
        <v>44659</v>
      </c>
      <c r="H1177" s="5" t="str">
        <f>TRIM(online_course_student_data_1!H1177)</f>
        <v>Python for Data Science</v>
      </c>
      <c r="I1177" s="5" t="str">
        <f>PROPER(TRIM(online_course_student_data_1!I1177))</f>
        <v>Data Science</v>
      </c>
      <c r="J1177" s="22">
        <f>IF(online_course_student_data_1!J1177&gt;100%,online_course_student_data_1!J1177/100,online_course_student_data_1!J1177)</f>
        <v>0.46</v>
      </c>
      <c r="K1177" s="11">
        <f>IF(online_course_student_data_1!K1177&gt;2,online_course_student_data_1!K1177/60,online_course_student_data_1!K1177)</f>
        <v>1.5</v>
      </c>
      <c r="L1177" s="4" t="s">
        <v>32</v>
      </c>
      <c r="M1177" s="25">
        <f>IF(ISBLANK(online_course_student_data_1!M1177),AVERAGE(1,5),IF(online_course_student_data_1!M1177&gt;5,"5",online_course_student_data_1!M1177))</f>
        <v>4</v>
      </c>
      <c r="N1177" s="5">
        <f>LEN(online_course_student_data_1!N1177)-LEN(SUBSTITUTE(online_course_student_data_1!N1177,",",""))+1</f>
        <v>8</v>
      </c>
      <c r="O1177" s="5" t="str" cm="1">
        <f t="array" ref="O1177">_xlfn.IFS(OR(ISBLANK(online_course_student_data_1!F1177),online_course_student_data_1!F1177=0),"Unknown",AND(online_course_student_data_1!F1177&gt;=18,online_course_student_data_1!F1177&lt;=22),"Student",AND(online_course_student_data_1!F1177&gt;=23,online_course_student_data_1!F1177&lt;=30),"Early Career",AND(online_course_student_data_1!F1177&gt;=31,online_course_student_data_1!F1177&lt;=40),"Mid Career",online_course_student_data_1!F1177&gt;=41,"Senior")</f>
        <v>Early Career</v>
      </c>
      <c r="P1177" s="5" t="str" cm="1">
        <f t="array" ref="P1177">_xlfn.IFS(AND((J1177*100)+K1177&gt;0,(J1177*100)+K1177&lt;=5),"Low",AND((J1177*100)+K1177&gt;5,(J1177*100)+K1177&lt;=15),"Medium",(J1177*100)+K1177&gt;15,"High")</f>
        <v>High</v>
      </c>
      <c r="Q1177" s="24"/>
    </row>
    <row r="1178" spans="1:17" x14ac:dyDescent="0.25">
      <c r="A1178" s="4" t="s">
        <v>4928</v>
      </c>
      <c r="B1178" s="5" t="str">
        <f>TRIM(PROPER(online_course_student_data_1!$B1178))</f>
        <v>Dominic Li</v>
      </c>
      <c r="C1178" s="4" t="str">
        <f>TRIM(CLEAN(online_course_student_data_1!$C1178))</f>
        <v>dtaylor@moore-anderson.org</v>
      </c>
      <c r="D1178" s="5" t="str">
        <f>IF(LEFT(online_course_student_data_1!$D1178,1)="F","Female","Male")</f>
        <v>Female</v>
      </c>
      <c r="E1178" s="4" t="str">
        <f>IF(online_course_student_data_1!$E1178="us","USA",IF(online_course_student_data_1!$E1178="IN","INDIA",UPPER(online_course_student_data_1!$E1178)))</f>
        <v>USA</v>
      </c>
      <c r="F1178" s="13">
        <f>IF(OR(ISBLANK(online_course_student_data_1!F1178),online_course_student_data_1!F1178=0),ROUND(AVERAGE(online_course_student_data_1!F$2:F$1201),0),online_course_student_data_1!F1178)</f>
        <v>16</v>
      </c>
      <c r="G1178" s="10">
        <v>45039</v>
      </c>
      <c r="H1178" s="5" t="str">
        <f>TRIM(online_course_student_data_1!H1178)</f>
        <v>Data Visualization with R</v>
      </c>
      <c r="I1178" s="5" t="str">
        <f>PROPER(TRIM(online_course_student_data_1!I1178))</f>
        <v>Data Science</v>
      </c>
      <c r="J1178" s="22">
        <f>IF(online_course_student_data_1!J1178&gt;100%,online_course_student_data_1!J1178/100,online_course_student_data_1!J1178)</f>
        <v>0.9</v>
      </c>
      <c r="K1178" s="11">
        <f>IF(online_course_student_data_1!K1178&gt;2,online_course_student_data_1!K1178/60,online_course_student_data_1!K1178)</f>
        <v>2</v>
      </c>
      <c r="L1178" s="4" t="s">
        <v>32</v>
      </c>
      <c r="M1178" s="25">
        <f>IF(ISBLANK(online_course_student_data_1!M1178),AVERAGE(1,5),IF(online_course_student_data_1!M1178&gt;5,"5",online_course_student_data_1!M1178))</f>
        <v>2</v>
      </c>
      <c r="N1178" s="5">
        <f>LEN(online_course_student_data_1!N1178)-LEN(SUBSTITUTE(online_course_student_data_1!N1178,",",""))+1</f>
        <v>1</v>
      </c>
      <c r="O1178" s="5" t="str" cm="1">
        <f t="array" ref="O1178">_xlfn.IFS(OR(ISBLANK(online_course_student_data_1!F1178),online_course_student_data_1!F1178=0),"Unknown",AND(online_course_student_data_1!F1178&gt;=18,online_course_student_data_1!F1178&lt;=22),"Student",AND(online_course_student_data_1!F1178&gt;=23,online_course_student_data_1!F1178&lt;=30),"Early Career",AND(online_course_student_data_1!F1178&gt;=31,online_course_student_data_1!F1178&lt;=40),"Mid Career",online_course_student_data_1!F1178&gt;=41,"Senior")</f>
        <v>Unknown</v>
      </c>
      <c r="P1178" s="5" t="str" cm="1">
        <f t="array" ref="P1178">_xlfn.IFS(AND((J1178*100)+K1178&gt;0,(J1178*100)+K1178&lt;=5),"Low",AND((J1178*100)+K1178&gt;5,(J1178*100)+K1178&lt;=15),"Medium",(J1178*100)+K1178&gt;15,"High")</f>
        <v>High</v>
      </c>
      <c r="Q1178" s="24"/>
    </row>
    <row r="1179" spans="1:17" x14ac:dyDescent="0.25">
      <c r="A1179" s="4" t="s">
        <v>4931</v>
      </c>
      <c r="B1179" s="5" t="str">
        <f>TRIM(PROPER(online_course_student_data_1!$B1179))</f>
        <v>Christopher Rodriguez</v>
      </c>
      <c r="C1179" s="4" t="str">
        <f>TRIM(CLEAN(online_course_student_data_1!$C1179))</f>
        <v>daniellewebster@mcgrath.com</v>
      </c>
      <c r="D1179" s="5" t="str">
        <f>IF(LEFT(online_course_student_data_1!$D1179,1)="F","Female","Male")</f>
        <v>Female</v>
      </c>
      <c r="E1179" s="4" t="str">
        <f>IF(online_course_student_data_1!$E1179="us","USA",IF(online_course_student_data_1!$E1179="IN","INDIA",UPPER(online_course_student_data_1!$E1179)))</f>
        <v>INDIA</v>
      </c>
      <c r="F1179" s="13">
        <f>IF(OR(ISBLANK(online_course_student_data_1!F1179),online_course_student_data_1!F1179=0),ROUND(AVERAGE(online_course_student_data_1!F$2:F$1201),0),online_course_student_data_1!F1179)</f>
        <v>16</v>
      </c>
      <c r="G1179" s="10">
        <v>45228</v>
      </c>
      <c r="H1179" s="5" t="str">
        <f>TRIM(online_course_student_data_1!H1179)</f>
        <v>Social Media Strategy</v>
      </c>
      <c r="I1179" s="5" t="str">
        <f>PROPER(TRIM(online_course_student_data_1!I1179))</f>
        <v>Marketing</v>
      </c>
      <c r="J1179" s="22">
        <f>IF(online_course_student_data_1!J1179&gt;100%,online_course_student_data_1!J1179/100,online_course_student_data_1!J1179)</f>
        <v>7.0000000000000007E-2</v>
      </c>
      <c r="K1179" s="11">
        <f>IF(online_course_student_data_1!K1179&gt;2,online_course_student_data_1!K1179/60,online_course_student_data_1!K1179)</f>
        <v>2</v>
      </c>
      <c r="L1179" s="4" t="s">
        <v>32</v>
      </c>
      <c r="M1179" s="25">
        <f>IF(ISBLANK(online_course_student_data_1!M1179),AVERAGE(1,5),IF(online_course_student_data_1!M1179&gt;5,"5",online_course_student_data_1!M1179))</f>
        <v>4</v>
      </c>
      <c r="N1179" s="5">
        <f>LEN(online_course_student_data_1!N1179)-LEN(SUBSTITUTE(online_course_student_data_1!N1179,",",""))+1</f>
        <v>4</v>
      </c>
      <c r="O1179" s="5" t="str" cm="1">
        <f t="array" ref="O1179">_xlfn.IFS(OR(ISBLANK(online_course_student_data_1!F1179),online_course_student_data_1!F1179=0),"Unknown",AND(online_course_student_data_1!F1179&gt;=18,online_course_student_data_1!F1179&lt;=22),"Student",AND(online_course_student_data_1!F1179&gt;=23,online_course_student_data_1!F1179&lt;=30),"Early Career",AND(online_course_student_data_1!F1179&gt;=31,online_course_student_data_1!F1179&lt;=40),"Mid Career",online_course_student_data_1!F1179&gt;=41,"Senior")</f>
        <v>Unknown</v>
      </c>
      <c r="P1179" s="5" t="str" cm="1">
        <f t="array" ref="P1179">_xlfn.IFS(AND((J1179*100)+K1179&gt;0,(J1179*100)+K1179&lt;=5),"Low",AND((J1179*100)+K1179&gt;5,(J1179*100)+K1179&lt;=15),"Medium",(J1179*100)+K1179&gt;15,"High")</f>
        <v>Medium</v>
      </c>
      <c r="Q1179" s="24"/>
    </row>
    <row r="1180" spans="1:17" x14ac:dyDescent="0.25">
      <c r="A1180" s="4" t="s">
        <v>4935</v>
      </c>
      <c r="B1180" s="5" t="str">
        <f>TRIM(PROPER(online_course_student_data_1!$B1180))</f>
        <v>Jennifer Weaver</v>
      </c>
      <c r="C1180" s="4" t="str">
        <f>TRIM(CLEAN(online_course_student_data_1!$C1180))</f>
        <v>hhayden@yahoo.com</v>
      </c>
      <c r="D1180" s="5" t="str">
        <f>IF(LEFT(online_course_student_data_1!$D1180,1)="F","Female","Male")</f>
        <v>Female</v>
      </c>
      <c r="E1180" s="4" t="str">
        <f>IF(online_course_student_data_1!$E1180="us","USA",IF(online_course_student_data_1!$E1180="IN","INDIA",UPPER(online_course_student_data_1!$E1180)))</f>
        <v>INDIA</v>
      </c>
      <c r="F1180" s="13">
        <f>IF(OR(ISBLANK(online_course_student_data_1!F1180),online_course_student_data_1!F1180=0),ROUND(AVERAGE(online_course_student_data_1!F$2:F$1201),0),online_course_student_data_1!F1180)</f>
        <v>16</v>
      </c>
      <c r="G1180" s="10">
        <v>45104</v>
      </c>
      <c r="H1180" s="5" t="str">
        <f>TRIM(online_course_student_data_1!H1180)</f>
        <v>Adobe Illustrator Mastery</v>
      </c>
      <c r="I1180" s="5" t="str">
        <f>PROPER(TRIM(online_course_student_data_1!I1180))</f>
        <v>Design</v>
      </c>
      <c r="J1180" s="22">
        <f>IF(online_course_student_data_1!J1180&gt;100%,online_course_student_data_1!J1180/100,online_course_student_data_1!J1180)</f>
        <v>0.15</v>
      </c>
      <c r="K1180" s="11">
        <f>IF(online_course_student_data_1!K1180&gt;2,online_course_student_data_1!K1180/60,online_course_student_data_1!K1180)</f>
        <v>2</v>
      </c>
      <c r="L1180" s="4" t="s">
        <v>39</v>
      </c>
      <c r="M1180" s="25">
        <f>IF(ISBLANK(online_course_student_data_1!M1180),AVERAGE(1,5),IF(online_course_student_data_1!M1180&gt;5,"5",online_course_student_data_1!M1180))</f>
        <v>3</v>
      </c>
      <c r="N1180" s="5">
        <f>LEN(online_course_student_data_1!N1180)-LEN(SUBSTITUTE(online_course_student_data_1!N1180,",",""))+1</f>
        <v>5</v>
      </c>
      <c r="O1180" s="5" t="str" cm="1">
        <f t="array" ref="O1180">_xlfn.IFS(OR(ISBLANK(online_course_student_data_1!F1180),online_course_student_data_1!F1180=0),"Unknown",AND(online_course_student_data_1!F1180&gt;=18,online_course_student_data_1!F1180&lt;=22),"Student",AND(online_course_student_data_1!F1180&gt;=23,online_course_student_data_1!F1180&lt;=30),"Early Career",AND(online_course_student_data_1!F1180&gt;=31,online_course_student_data_1!F1180&lt;=40),"Mid Career",online_course_student_data_1!F1180&gt;=41,"Senior")</f>
        <v>Unknown</v>
      </c>
      <c r="P1180" s="5" t="str" cm="1">
        <f t="array" ref="P1180">_xlfn.IFS(AND((J1180*100)+K1180&gt;0,(J1180*100)+K1180&lt;=5),"Low",AND((J1180*100)+K1180&gt;5,(J1180*100)+K1180&lt;=15),"Medium",(J1180*100)+K1180&gt;15,"High")</f>
        <v>High</v>
      </c>
      <c r="Q1180" s="24"/>
    </row>
    <row r="1181" spans="1:17" x14ac:dyDescent="0.25">
      <c r="A1181" s="4" t="s">
        <v>4940</v>
      </c>
      <c r="B1181" s="5" t="str">
        <f>TRIM(PROPER(online_course_student_data_1!$B1181))</f>
        <v>David Giles</v>
      </c>
      <c r="C1181" s="4" t="str">
        <f>TRIM(CLEAN(online_course_student_data_1!$C1181))</f>
        <v>cmartinez@jones.com</v>
      </c>
      <c r="D1181" s="5" t="str">
        <f>IF(LEFT(online_course_student_data_1!$D1181,1)="F","Female","Male")</f>
        <v>Male</v>
      </c>
      <c r="E1181" s="4" t="str">
        <f>IF(online_course_student_data_1!$E1181="us","USA",IF(online_course_student_data_1!$E1181="IN","INDIA",UPPER(online_course_student_data_1!$E1181)))</f>
        <v>INDIA</v>
      </c>
      <c r="F1181" s="13">
        <f>IF(OR(ISBLANK(online_course_student_data_1!F1181),online_course_student_data_1!F1181=0),ROUND(AVERAGE(online_course_student_data_1!F$2:F$1201),0),online_course_student_data_1!F1181)</f>
        <v>25</v>
      </c>
      <c r="G1181" s="10">
        <v>45333</v>
      </c>
      <c r="H1181" s="5" t="str">
        <f>TRIM(online_course_student_data_1!H1181)</f>
        <v>Finance 101</v>
      </c>
      <c r="I1181" s="5" t="str">
        <f>PROPER(TRIM(online_course_student_data_1!I1181))</f>
        <v>Business</v>
      </c>
      <c r="J1181" s="22">
        <f>IF(online_course_student_data_1!J1181&gt;100%,online_course_student_data_1!J1181/100,online_course_student_data_1!J1181)</f>
        <v>0.82</v>
      </c>
      <c r="K1181" s="11">
        <f>IF(online_course_student_data_1!K1181&gt;2,online_course_student_data_1!K1181/60,online_course_student_data_1!K1181)</f>
        <v>0.75</v>
      </c>
      <c r="L1181" s="4" t="s">
        <v>39</v>
      </c>
      <c r="M1181" s="25">
        <f>IF(ISBLANK(online_course_student_data_1!M1181),AVERAGE(1,5),IF(online_course_student_data_1!M1181&gt;5,"5",online_course_student_data_1!M1181))</f>
        <v>5</v>
      </c>
      <c r="N1181" s="5">
        <f>LEN(online_course_student_data_1!N1181)-LEN(SUBSTITUTE(online_course_student_data_1!N1181,",",""))+1</f>
        <v>3</v>
      </c>
      <c r="O1181" s="5" t="str" cm="1">
        <f t="array" ref="O1181">_xlfn.IFS(OR(ISBLANK(online_course_student_data_1!F1181),online_course_student_data_1!F1181=0),"Unknown",AND(online_course_student_data_1!F1181&gt;=18,online_course_student_data_1!F1181&lt;=22),"Student",AND(online_course_student_data_1!F1181&gt;=23,online_course_student_data_1!F1181&lt;=30),"Early Career",AND(online_course_student_data_1!F1181&gt;=31,online_course_student_data_1!F1181&lt;=40),"Mid Career",online_course_student_data_1!F1181&gt;=41,"Senior")</f>
        <v>Early Career</v>
      </c>
      <c r="P1181" s="5" t="str" cm="1">
        <f t="array" ref="P1181">_xlfn.IFS(AND((J1181*100)+K1181&gt;0,(J1181*100)+K1181&lt;=5),"Low",AND((J1181*100)+K1181&gt;5,(J1181*100)+K1181&lt;=15),"Medium",(J1181*100)+K1181&gt;15,"High")</f>
        <v>High</v>
      </c>
      <c r="Q1181" s="24"/>
    </row>
    <row r="1182" spans="1:17" x14ac:dyDescent="0.25">
      <c r="A1182" s="4" t="s">
        <v>4943</v>
      </c>
      <c r="B1182" s="5" t="str">
        <f>TRIM(PROPER(online_course_student_data_1!$B1182))</f>
        <v>James Edwards</v>
      </c>
      <c r="C1182" s="4" t="str">
        <f>TRIM(CLEAN(online_course_student_data_1!$C1182))</f>
        <v>lewiskimberly@cole.com</v>
      </c>
      <c r="D1182" s="5" t="str">
        <f>IF(LEFT(online_course_student_data_1!$D1182,1)="F","Female","Male")</f>
        <v>Female</v>
      </c>
      <c r="E1182" s="4" t="str">
        <f>IF(online_course_student_data_1!$E1182="us","USA",IF(online_course_student_data_1!$E1182="IN","INDIA",UPPER(online_course_student_data_1!$E1182)))</f>
        <v>INDIA</v>
      </c>
      <c r="F1182" s="13">
        <f>IF(OR(ISBLANK(online_course_student_data_1!F1182),online_course_student_data_1!F1182=0),ROUND(AVERAGE(online_course_student_data_1!F$2:F$1201),0),online_course_student_data_1!F1182)</f>
        <v>31</v>
      </c>
      <c r="G1182" s="10">
        <v>44630</v>
      </c>
      <c r="H1182" s="5" t="str">
        <f>TRIM(online_course_student_data_1!H1182)</f>
        <v>Data Visualization with R</v>
      </c>
      <c r="I1182" s="5" t="str">
        <f>PROPER(TRIM(online_course_student_data_1!I1182))</f>
        <v>Data Science</v>
      </c>
      <c r="J1182" s="22">
        <f>IF(online_course_student_data_1!J1182&gt;100%,online_course_student_data_1!J1182/100,online_course_student_data_1!J1182)</f>
        <v>0.35</v>
      </c>
      <c r="K1182" s="11">
        <f>IF(online_course_student_data_1!K1182&gt;2,online_course_student_data_1!K1182/60,online_course_student_data_1!K1182)</f>
        <v>1.5</v>
      </c>
      <c r="L1182" s="4" t="s">
        <v>39</v>
      </c>
      <c r="M1182" s="25">
        <f>IF(ISBLANK(online_course_student_data_1!M1182),AVERAGE(1,5),IF(online_course_student_data_1!M1182&gt;5,"5",online_course_student_data_1!M1182))</f>
        <v>1</v>
      </c>
      <c r="N1182" s="5">
        <f>LEN(online_course_student_data_1!N1182)-LEN(SUBSTITUTE(online_course_student_data_1!N1182,",",""))+1</f>
        <v>7</v>
      </c>
      <c r="O1182" s="5" t="str" cm="1">
        <f t="array" ref="O1182">_xlfn.IFS(OR(ISBLANK(online_course_student_data_1!F1182),online_course_student_data_1!F1182=0),"Unknown",AND(online_course_student_data_1!F1182&gt;=18,online_course_student_data_1!F1182&lt;=22),"Student",AND(online_course_student_data_1!F1182&gt;=23,online_course_student_data_1!F1182&lt;=30),"Early Career",AND(online_course_student_data_1!F1182&gt;=31,online_course_student_data_1!F1182&lt;=40),"Mid Career",online_course_student_data_1!F1182&gt;=41,"Senior")</f>
        <v>Mid Career</v>
      </c>
      <c r="P1182" s="5" t="str" cm="1">
        <f t="array" ref="P1182">_xlfn.IFS(AND((J1182*100)+K1182&gt;0,(J1182*100)+K1182&lt;=5),"Low",AND((J1182*100)+K1182&gt;5,(J1182*100)+K1182&lt;=15),"Medium",(J1182*100)+K1182&gt;15,"High")</f>
        <v>High</v>
      </c>
      <c r="Q1182" s="24"/>
    </row>
    <row r="1183" spans="1:17" x14ac:dyDescent="0.25">
      <c r="A1183" s="4" t="s">
        <v>4947</v>
      </c>
      <c r="B1183" s="5" t="str">
        <f>TRIM(PROPER(online_course_student_data_1!$B1183))</f>
        <v>Steven Mckee</v>
      </c>
      <c r="C1183" s="4" t="str">
        <f>TRIM(CLEAN(online_course_student_data_1!$C1183))</f>
        <v>tross@yahoo.com</v>
      </c>
      <c r="D1183" s="5" t="str">
        <f>IF(LEFT(online_course_student_data_1!$D1183,1)="F","Female","Male")</f>
        <v>Female</v>
      </c>
      <c r="E1183" s="4" t="str">
        <f>IF(online_course_student_data_1!$E1183="us","USA",IF(online_course_student_data_1!$E1183="IN","INDIA",UPPER(online_course_student_data_1!$E1183)))</f>
        <v>GERMANY</v>
      </c>
      <c r="F1183" s="13">
        <f>IF(OR(ISBLANK(online_course_student_data_1!F1183),online_course_student_data_1!F1183=0),ROUND(AVERAGE(online_course_student_data_1!F$2:F$1201),0),online_course_student_data_1!F1183)</f>
        <v>16</v>
      </c>
      <c r="G1183" s="10">
        <v>45901</v>
      </c>
      <c r="H1183" s="5" t="str">
        <f>TRIM(online_course_student_data_1!H1183)</f>
        <v>HTML &amp; CSS Basics</v>
      </c>
      <c r="I1183" s="5" t="str">
        <f>PROPER(TRIM(online_course_student_data_1!I1183))</f>
        <v>Web Development</v>
      </c>
      <c r="J1183" s="22">
        <f>IF(online_course_student_data_1!J1183&gt;100%,online_course_student_data_1!J1183/100,online_course_student_data_1!J1183)</f>
        <v>0.52</v>
      </c>
      <c r="K1183" s="11">
        <f>IF(online_course_student_data_1!K1183&gt;2,online_course_student_data_1!K1183/60,online_course_student_data_1!K1183)</f>
        <v>2</v>
      </c>
      <c r="L1183" s="4" t="s">
        <v>39</v>
      </c>
      <c r="M1183" s="25">
        <f>IF(ISBLANK(online_course_student_data_1!M1183),AVERAGE(1,5),IF(online_course_student_data_1!M1183&gt;5,"5",online_course_student_data_1!M1183))</f>
        <v>4</v>
      </c>
      <c r="N1183" s="5">
        <f>LEN(online_course_student_data_1!N1183)-LEN(SUBSTITUTE(online_course_student_data_1!N1183,",",""))+1</f>
        <v>2</v>
      </c>
      <c r="O1183" s="5" t="str" cm="1">
        <f t="array" ref="O1183">_xlfn.IFS(OR(ISBLANK(online_course_student_data_1!F1183),online_course_student_data_1!F1183=0),"Unknown",AND(online_course_student_data_1!F1183&gt;=18,online_course_student_data_1!F1183&lt;=22),"Student",AND(online_course_student_data_1!F1183&gt;=23,online_course_student_data_1!F1183&lt;=30),"Early Career",AND(online_course_student_data_1!F1183&gt;=31,online_course_student_data_1!F1183&lt;=40),"Mid Career",online_course_student_data_1!F1183&gt;=41,"Senior")</f>
        <v>Unknown</v>
      </c>
      <c r="P1183" s="5" t="str" cm="1">
        <f t="array" ref="P1183">_xlfn.IFS(AND((J1183*100)+K1183&gt;0,(J1183*100)+K1183&lt;=5),"Low",AND((J1183*100)+K1183&gt;5,(J1183*100)+K1183&lt;=15),"Medium",(J1183*100)+K1183&gt;15,"High")</f>
        <v>High</v>
      </c>
      <c r="Q1183" s="24"/>
    </row>
    <row r="1184" spans="1:17" x14ac:dyDescent="0.25">
      <c r="A1184" s="4" t="s">
        <v>4951</v>
      </c>
      <c r="B1184" s="5" t="str">
        <f>TRIM(PROPER(online_course_student_data_1!$B1184))</f>
        <v>Anthony Gould</v>
      </c>
      <c r="C1184" s="4" t="str">
        <f>TRIM(CLEAN(online_course_student_data_1!$C1184))</f>
        <v>invalid-email</v>
      </c>
      <c r="D1184" s="5" t="str">
        <f>IF(LEFT(online_course_student_data_1!$D1184,1)="F","Female","Male")</f>
        <v>Female</v>
      </c>
      <c r="E1184" s="4" t="str">
        <f>IF(online_course_student_data_1!$E1184="us","USA",IF(online_course_student_data_1!$E1184="IN","INDIA",UPPER(online_course_student_data_1!$E1184)))</f>
        <v>UK</v>
      </c>
      <c r="F1184" s="13">
        <f>IF(OR(ISBLANK(online_course_student_data_1!F1184),online_course_student_data_1!F1184=0),ROUND(AVERAGE(online_course_student_data_1!F$2:F$1201),0),online_course_student_data_1!F1184)</f>
        <v>19</v>
      </c>
      <c r="G1184" s="10">
        <v>45057</v>
      </c>
      <c r="H1184" s="5" t="str">
        <f>TRIM(online_course_student_data_1!H1184)</f>
        <v>Startup Strategy</v>
      </c>
      <c r="I1184" s="5" t="str">
        <f>PROPER(TRIM(online_course_student_data_1!I1184))</f>
        <v>Business</v>
      </c>
      <c r="J1184" s="22">
        <f>IF(online_course_student_data_1!J1184&gt;100%,online_course_student_data_1!J1184/100,online_course_student_data_1!J1184)</f>
        <v>0.35</v>
      </c>
      <c r="K1184" s="11">
        <f>IF(online_course_student_data_1!K1184&gt;2,online_course_student_data_1!K1184/60,online_course_student_data_1!K1184)</f>
        <v>2</v>
      </c>
      <c r="L1184" s="4" t="s">
        <v>32</v>
      </c>
      <c r="M1184" s="25">
        <f>IF(ISBLANK(online_course_student_data_1!M1184),AVERAGE(1,5),IF(online_course_student_data_1!M1184&gt;5,"5",online_course_student_data_1!M1184))</f>
        <v>4</v>
      </c>
      <c r="N1184" s="5">
        <f>LEN(online_course_student_data_1!N1184)-LEN(SUBSTITUTE(online_course_student_data_1!N1184,",",""))+1</f>
        <v>4</v>
      </c>
      <c r="O1184" s="5" t="str" cm="1">
        <f t="array" ref="O1184">_xlfn.IFS(OR(ISBLANK(online_course_student_data_1!F1184),online_course_student_data_1!F1184=0),"Unknown",AND(online_course_student_data_1!F1184&gt;=18,online_course_student_data_1!F1184&lt;=22),"Student",AND(online_course_student_data_1!F1184&gt;=23,online_course_student_data_1!F1184&lt;=30),"Early Career",AND(online_course_student_data_1!F1184&gt;=31,online_course_student_data_1!F1184&lt;=40),"Mid Career",online_course_student_data_1!F1184&gt;=41,"Senior")</f>
        <v>Student</v>
      </c>
      <c r="P1184" s="5" t="str" cm="1">
        <f t="array" ref="P1184">_xlfn.IFS(AND((J1184*100)+K1184&gt;0,(J1184*100)+K1184&lt;=5),"Low",AND((J1184*100)+K1184&gt;5,(J1184*100)+K1184&lt;=15),"Medium",(J1184*100)+K1184&gt;15,"High")</f>
        <v>High</v>
      </c>
      <c r="Q1184" s="24"/>
    </row>
    <row r="1185" spans="1:17" x14ac:dyDescent="0.25">
      <c r="A1185" s="4" t="s">
        <v>4954</v>
      </c>
      <c r="B1185" s="5" t="str">
        <f>TRIM(PROPER(online_course_student_data_1!$B1185))</f>
        <v>John Hughes</v>
      </c>
      <c r="C1185" s="4" t="str">
        <f>TRIM(CLEAN(online_course_student_data_1!$C1185))</f>
        <v>georgemichael@hotmail.com</v>
      </c>
      <c r="D1185" s="5" t="str">
        <f>IF(LEFT(online_course_student_data_1!$D1185,1)="F","Female","Male")</f>
        <v>Male</v>
      </c>
      <c r="E1185" s="4" t="str">
        <f>IF(online_course_student_data_1!$E1185="us","USA",IF(online_course_student_data_1!$E1185="IN","INDIA",UPPER(online_course_student_data_1!$E1185)))</f>
        <v>UK</v>
      </c>
      <c r="F1185" s="13">
        <f>IF(OR(ISBLANK(online_course_student_data_1!F1185),online_course_student_data_1!F1185=0),ROUND(AVERAGE(online_course_student_data_1!F$2:F$1201),0),online_course_student_data_1!F1185)</f>
        <v>16</v>
      </c>
      <c r="G1185" s="10">
        <v>45652</v>
      </c>
      <c r="H1185" s="5" t="str">
        <f>TRIM(online_course_student_data_1!H1185)</f>
        <v>Startup Strategy</v>
      </c>
      <c r="I1185" s="5" t="str">
        <f>PROPER(TRIM(online_course_student_data_1!I1185))</f>
        <v>Business</v>
      </c>
      <c r="J1185" s="22">
        <f>IF(online_course_student_data_1!J1185&gt;100%,online_course_student_data_1!J1185/100,online_course_student_data_1!J1185)</f>
        <v>0.18</v>
      </c>
      <c r="K1185" s="11">
        <f>IF(online_course_student_data_1!K1185&gt;2,online_course_student_data_1!K1185/60,online_course_student_data_1!K1185)</f>
        <v>1.5</v>
      </c>
      <c r="L1185" s="4" t="s">
        <v>39</v>
      </c>
      <c r="M1185" s="25">
        <f>IF(ISBLANK(online_course_student_data_1!M1185),AVERAGE(1,5),IF(online_course_student_data_1!M1185&gt;5,"5",online_course_student_data_1!M1185))</f>
        <v>3</v>
      </c>
      <c r="N1185" s="5">
        <f>LEN(online_course_student_data_1!N1185)-LEN(SUBSTITUTE(online_course_student_data_1!N1185,",",""))+1</f>
        <v>7</v>
      </c>
      <c r="O1185" s="5" t="str" cm="1">
        <f t="array" ref="O1185">_xlfn.IFS(OR(ISBLANK(online_course_student_data_1!F1185),online_course_student_data_1!F1185=0),"Unknown",AND(online_course_student_data_1!F1185&gt;=18,online_course_student_data_1!F1185&lt;=22),"Student",AND(online_course_student_data_1!F1185&gt;=23,online_course_student_data_1!F1185&lt;=30),"Early Career",AND(online_course_student_data_1!F1185&gt;=31,online_course_student_data_1!F1185&lt;=40),"Mid Career",online_course_student_data_1!F1185&gt;=41,"Senior")</f>
        <v>Unknown</v>
      </c>
      <c r="P1185" s="5" t="str" cm="1">
        <f t="array" ref="P1185">_xlfn.IFS(AND((J1185*100)+K1185&gt;0,(J1185*100)+K1185&lt;=5),"Low",AND((J1185*100)+K1185&gt;5,(J1185*100)+K1185&lt;=15),"Medium",(J1185*100)+K1185&gt;15,"High")</f>
        <v>High</v>
      </c>
      <c r="Q1185" s="24"/>
    </row>
    <row r="1186" spans="1:17" x14ac:dyDescent="0.25">
      <c r="A1186" s="4" t="s">
        <v>4959</v>
      </c>
      <c r="B1186" s="5" t="str">
        <f>TRIM(PROPER(online_course_student_data_1!$B1186))</f>
        <v>Karen Gomez</v>
      </c>
      <c r="C1186" s="4" t="str">
        <f>TRIM(CLEAN(online_course_student_data_1!$C1186))</f>
        <v>sandra20@thomas.net</v>
      </c>
      <c r="D1186" s="5" t="str">
        <f>IF(LEFT(online_course_student_data_1!$D1186,1)="F","Female","Male")</f>
        <v>Male</v>
      </c>
      <c r="E1186" s="4" t="str">
        <f>IF(online_course_student_data_1!$E1186="us","USA",IF(online_course_student_data_1!$E1186="IN","INDIA",UPPER(online_course_student_data_1!$E1186)))</f>
        <v>UK</v>
      </c>
      <c r="F1186" s="13">
        <f>IF(OR(ISBLANK(online_course_student_data_1!F1186),online_course_student_data_1!F1186=0),ROUND(AVERAGE(online_course_student_data_1!F$2:F$1201),0),online_course_student_data_1!F1186)</f>
        <v>16</v>
      </c>
      <c r="G1186" s="10">
        <v>45573</v>
      </c>
      <c r="H1186" s="5" t="str">
        <f>TRIM(online_course_student_data_1!H1186)</f>
        <v>Project Management Essentials</v>
      </c>
      <c r="I1186" s="5" t="str">
        <f>PROPER(TRIM(online_course_student_data_1!I1186))</f>
        <v>Business</v>
      </c>
      <c r="J1186" s="22">
        <f>IF(online_course_student_data_1!J1186&gt;100%,online_course_student_data_1!J1186/100,online_course_student_data_1!J1186)</f>
        <v>0.35</v>
      </c>
      <c r="K1186" s="11">
        <f>IF(online_course_student_data_1!K1186&gt;2,online_course_student_data_1!K1186/60,online_course_student_data_1!K1186)</f>
        <v>2</v>
      </c>
      <c r="L1186" s="4" t="s">
        <v>32</v>
      </c>
      <c r="M1186" s="25" t="str">
        <f>IF(ISBLANK(online_course_student_data_1!M1186),AVERAGE(1,5),IF(online_course_student_data_1!M1186&gt;5,"5",online_course_student_data_1!M1186))</f>
        <v>5</v>
      </c>
      <c r="N1186" s="5">
        <f>LEN(online_course_student_data_1!N1186)-LEN(SUBSTITUTE(online_course_student_data_1!N1186,",",""))+1</f>
        <v>4</v>
      </c>
      <c r="O1186" s="5" t="str" cm="1">
        <f t="array" ref="O1186">_xlfn.IFS(OR(ISBLANK(online_course_student_data_1!F1186),online_course_student_data_1!F1186=0),"Unknown",AND(online_course_student_data_1!F1186&gt;=18,online_course_student_data_1!F1186&lt;=22),"Student",AND(online_course_student_data_1!F1186&gt;=23,online_course_student_data_1!F1186&lt;=30),"Early Career",AND(online_course_student_data_1!F1186&gt;=31,online_course_student_data_1!F1186&lt;=40),"Mid Career",online_course_student_data_1!F1186&gt;=41,"Senior")</f>
        <v>Unknown</v>
      </c>
      <c r="P1186" s="5" t="str" cm="1">
        <f t="array" ref="P1186">_xlfn.IFS(AND((J1186*100)+K1186&gt;0,(J1186*100)+K1186&lt;=5),"Low",AND((J1186*100)+K1186&gt;5,(J1186*100)+K1186&lt;=15),"Medium",(J1186*100)+K1186&gt;15,"High")</f>
        <v>High</v>
      </c>
      <c r="Q1186" s="24"/>
    </row>
    <row r="1187" spans="1:17" x14ac:dyDescent="0.25">
      <c r="A1187" s="4" t="s">
        <v>4963</v>
      </c>
      <c r="B1187" s="5" t="str">
        <f>TRIM(PROPER(online_course_student_data_1!$B1187))</f>
        <v>Jacqueline West</v>
      </c>
      <c r="C1187" s="4" t="str">
        <f>TRIM(CLEAN(online_course_student_data_1!$C1187))</f>
        <v>ureed@yahoo.com</v>
      </c>
      <c r="D1187" s="5" t="str">
        <f>IF(LEFT(online_course_student_data_1!$D1187,1)="F","Female","Male")</f>
        <v>Male</v>
      </c>
      <c r="E1187" s="4" t="str">
        <f>IF(online_course_student_data_1!$E1187="us","USA",IF(online_course_student_data_1!$E1187="IN","INDIA",UPPER(online_course_student_data_1!$E1187)))</f>
        <v>INDIA</v>
      </c>
      <c r="F1187" s="13">
        <f>IF(OR(ISBLANK(online_course_student_data_1!F1187),online_course_student_data_1!F1187=0),ROUND(AVERAGE(online_course_student_data_1!F$2:F$1201),0),online_course_student_data_1!F1187)</f>
        <v>16</v>
      </c>
      <c r="G1187" s="10">
        <v>45076</v>
      </c>
      <c r="H1187" s="5" t="str">
        <f>TRIM(online_course_student_data_1!H1187)</f>
        <v>React for Beginners</v>
      </c>
      <c r="I1187" s="5" t="str">
        <f>PROPER(TRIM(online_course_student_data_1!I1187))</f>
        <v>Web Development</v>
      </c>
      <c r="J1187" s="22">
        <f>IF(online_course_student_data_1!J1187&gt;100%,online_course_student_data_1!J1187/100,online_course_student_data_1!J1187)</f>
        <v>0.7</v>
      </c>
      <c r="K1187" s="11">
        <f>IF(online_course_student_data_1!K1187&gt;2,online_course_student_data_1!K1187/60,online_course_student_data_1!K1187)</f>
        <v>2</v>
      </c>
      <c r="L1187" s="4" t="s">
        <v>32</v>
      </c>
      <c r="M1187" s="25">
        <f>IF(ISBLANK(online_course_student_data_1!M1187),AVERAGE(1,5),IF(online_course_student_data_1!M1187&gt;5,"5",online_course_student_data_1!M1187))</f>
        <v>5</v>
      </c>
      <c r="N1187" s="5">
        <f>LEN(online_course_student_data_1!N1187)-LEN(SUBSTITUTE(online_course_student_data_1!N1187,",",""))+1</f>
        <v>8</v>
      </c>
      <c r="O1187" s="5" t="str" cm="1">
        <f t="array" ref="O1187">_xlfn.IFS(OR(ISBLANK(online_course_student_data_1!F1187),online_course_student_data_1!F1187=0),"Unknown",AND(online_course_student_data_1!F1187&gt;=18,online_course_student_data_1!F1187&lt;=22),"Student",AND(online_course_student_data_1!F1187&gt;=23,online_course_student_data_1!F1187&lt;=30),"Early Career",AND(online_course_student_data_1!F1187&gt;=31,online_course_student_data_1!F1187&lt;=40),"Mid Career",online_course_student_data_1!F1187&gt;=41,"Senior")</f>
        <v>Unknown</v>
      </c>
      <c r="P1187" s="5" t="str" cm="1">
        <f t="array" ref="P1187">_xlfn.IFS(AND((J1187*100)+K1187&gt;0,(J1187*100)+K1187&lt;=5),"Low",AND((J1187*100)+K1187&gt;5,(J1187*100)+K1187&lt;=15),"Medium",(J1187*100)+K1187&gt;15,"High")</f>
        <v>High</v>
      </c>
      <c r="Q1187" s="24"/>
    </row>
    <row r="1188" spans="1:17" x14ac:dyDescent="0.25">
      <c r="A1188" s="4" t="s">
        <v>4967</v>
      </c>
      <c r="B1188" s="5" t="str">
        <f>TRIM(PROPER(online_course_student_data_1!$B1188))</f>
        <v>Jeffrey Freeman</v>
      </c>
      <c r="C1188" s="4" t="str">
        <f>TRIM(CLEAN(online_course_student_data_1!$C1188))</f>
        <v>lutzeric@rivera-klein.com</v>
      </c>
      <c r="D1188" s="5" t="str">
        <f>IF(LEFT(online_course_student_data_1!$D1188,1)="F","Female","Male")</f>
        <v>Female</v>
      </c>
      <c r="E1188" s="4" t="str">
        <f>IF(online_course_student_data_1!$E1188="us","USA",IF(online_course_student_data_1!$E1188="IN","INDIA",UPPER(online_course_student_data_1!$E1188)))</f>
        <v>INDIA</v>
      </c>
      <c r="F1188" s="13">
        <f>IF(OR(ISBLANK(online_course_student_data_1!F1188),online_course_student_data_1!F1188=0),ROUND(AVERAGE(online_course_student_data_1!F$2:F$1201),0),online_course_student_data_1!F1188)</f>
        <v>16</v>
      </c>
      <c r="G1188" s="10">
        <v>45229</v>
      </c>
      <c r="H1188" s="5" t="str">
        <f>TRIM(online_course_student_data_1!H1188)</f>
        <v>SEO Fundamentals</v>
      </c>
      <c r="I1188" s="5" t="str">
        <f>PROPER(TRIM(online_course_student_data_1!I1188))</f>
        <v>Marketing</v>
      </c>
      <c r="J1188" s="22">
        <f>IF(online_course_student_data_1!J1188&gt;100%,online_course_student_data_1!J1188/100,online_course_student_data_1!J1188)</f>
        <v>0.13</v>
      </c>
      <c r="K1188" s="11">
        <f>IF(online_course_student_data_1!K1188&gt;2,online_course_student_data_1!K1188/60,online_course_student_data_1!K1188)</f>
        <v>1.5</v>
      </c>
      <c r="L1188" s="4" t="s">
        <v>32</v>
      </c>
      <c r="M1188" s="25">
        <f>IF(ISBLANK(online_course_student_data_1!M1188),AVERAGE(1,5),IF(online_course_student_data_1!M1188&gt;5,"5",online_course_student_data_1!M1188))</f>
        <v>2</v>
      </c>
      <c r="N1188" s="5">
        <f>LEN(online_course_student_data_1!N1188)-LEN(SUBSTITUTE(online_course_student_data_1!N1188,",",""))+1</f>
        <v>7</v>
      </c>
      <c r="O1188" s="5" t="str" cm="1">
        <f t="array" ref="O1188">_xlfn.IFS(OR(ISBLANK(online_course_student_data_1!F1188),online_course_student_data_1!F1188=0),"Unknown",AND(online_course_student_data_1!F1188&gt;=18,online_course_student_data_1!F1188&lt;=22),"Student",AND(online_course_student_data_1!F1188&gt;=23,online_course_student_data_1!F1188&lt;=30),"Early Career",AND(online_course_student_data_1!F1188&gt;=31,online_course_student_data_1!F1188&lt;=40),"Mid Career",online_course_student_data_1!F1188&gt;=41,"Senior")</f>
        <v>Unknown</v>
      </c>
      <c r="P1188" s="5" t="str" cm="1">
        <f t="array" ref="P1188">_xlfn.IFS(AND((J1188*100)+K1188&gt;0,(J1188*100)+K1188&lt;=5),"Low",AND((J1188*100)+K1188&gt;5,(J1188*100)+K1188&lt;=15),"Medium",(J1188*100)+K1188&gt;15,"High")</f>
        <v>Medium</v>
      </c>
      <c r="Q1188" s="24"/>
    </row>
    <row r="1189" spans="1:17" x14ac:dyDescent="0.25">
      <c r="A1189" s="4" t="s">
        <v>4972</v>
      </c>
      <c r="B1189" s="5" t="str">
        <f>TRIM(PROPER(online_course_student_data_1!$B1189))</f>
        <v>James Foster</v>
      </c>
      <c r="C1189" s="4" t="str">
        <f>TRIM(CLEAN(online_course_student_data_1!$C1189))</f>
        <v>turnerstephanie@barnes.biz</v>
      </c>
      <c r="D1189" s="5" t="str">
        <f>IF(LEFT(online_course_student_data_1!$D1189,1)="F","Female","Male")</f>
        <v>Male</v>
      </c>
      <c r="E1189" s="4" t="str">
        <f>IF(online_course_student_data_1!$E1189="us","USA",IF(online_course_student_data_1!$E1189="IN","INDIA",UPPER(online_course_student_data_1!$E1189)))</f>
        <v>INDIA</v>
      </c>
      <c r="F1189" s="13">
        <f>IF(OR(ISBLANK(online_course_student_data_1!F1189),online_course_student_data_1!F1189=0),ROUND(AVERAGE(online_course_student_data_1!F$2:F$1201),0),online_course_student_data_1!F1189)</f>
        <v>16</v>
      </c>
      <c r="G1189" s="10">
        <v>44881</v>
      </c>
      <c r="H1189" s="5" t="str">
        <f>TRIM(online_course_student_data_1!H1189)</f>
        <v>React for Beginners</v>
      </c>
      <c r="I1189" s="5" t="str">
        <f>PROPER(TRIM(online_course_student_data_1!I1189))</f>
        <v>Web Development</v>
      </c>
      <c r="J1189" s="22">
        <f>IF(online_course_student_data_1!J1189&gt;100%,online_course_student_data_1!J1189/100,online_course_student_data_1!J1189)</f>
        <v>0.02</v>
      </c>
      <c r="K1189" s="11">
        <f>IF(online_course_student_data_1!K1189&gt;2,online_course_student_data_1!K1189/60,online_course_student_data_1!K1189)</f>
        <v>0.75</v>
      </c>
      <c r="L1189" s="4" t="s">
        <v>32</v>
      </c>
      <c r="M1189" s="25">
        <f>IF(ISBLANK(online_course_student_data_1!M1189),AVERAGE(1,5),IF(online_course_student_data_1!M1189&gt;5,"5",online_course_student_data_1!M1189))</f>
        <v>3</v>
      </c>
      <c r="N1189" s="5">
        <f>LEN(online_course_student_data_1!N1189)-LEN(SUBSTITUTE(online_course_student_data_1!N1189,",",""))+1</f>
        <v>8</v>
      </c>
      <c r="O1189" s="5" t="str" cm="1">
        <f t="array" ref="O1189">_xlfn.IFS(OR(ISBLANK(online_course_student_data_1!F1189),online_course_student_data_1!F1189=0),"Unknown",AND(online_course_student_data_1!F1189&gt;=18,online_course_student_data_1!F1189&lt;=22),"Student",AND(online_course_student_data_1!F1189&gt;=23,online_course_student_data_1!F1189&lt;=30),"Early Career",AND(online_course_student_data_1!F1189&gt;=31,online_course_student_data_1!F1189&lt;=40),"Mid Career",online_course_student_data_1!F1189&gt;=41,"Senior")</f>
        <v>Unknown</v>
      </c>
      <c r="P1189" s="5" t="str" cm="1">
        <f t="array" ref="P1189">_xlfn.IFS(AND((J1189*100)+K1189&gt;0,(J1189*100)+K1189&lt;=5),"Low",AND((J1189*100)+K1189&gt;5,(J1189*100)+K1189&lt;=15),"Medium",(J1189*100)+K1189&gt;15,"High")</f>
        <v>Low</v>
      </c>
      <c r="Q1189" s="24"/>
    </row>
    <row r="1190" spans="1:17" x14ac:dyDescent="0.25">
      <c r="A1190" s="4" t="s">
        <v>4976</v>
      </c>
      <c r="B1190" s="5" t="str">
        <f>TRIM(PROPER(online_course_student_data_1!$B1190))</f>
        <v>Christine Ritter Md</v>
      </c>
      <c r="C1190" s="4" t="str">
        <f>TRIM(CLEAN(online_course_student_data_1!$C1190))</f>
        <v>jessica13@herman-martin.info</v>
      </c>
      <c r="D1190" s="5" t="str">
        <f>IF(LEFT(online_course_student_data_1!$D1190,1)="F","Female","Male")</f>
        <v>Female</v>
      </c>
      <c r="E1190" s="4" t="str">
        <f>IF(online_course_student_data_1!$E1190="us","USA",IF(online_course_student_data_1!$E1190="IN","INDIA",UPPER(online_course_student_data_1!$E1190)))</f>
        <v>USA</v>
      </c>
      <c r="F1190" s="13">
        <f>IF(OR(ISBLANK(online_course_student_data_1!F1190),online_course_student_data_1!F1190=0),ROUND(AVERAGE(online_course_student_data_1!F$2:F$1201),0),online_course_student_data_1!F1190)</f>
        <v>16</v>
      </c>
      <c r="G1190" s="10">
        <v>44893</v>
      </c>
      <c r="H1190" s="5" t="str">
        <f>TRIM(online_course_student_data_1!H1190)</f>
        <v>Finance 101</v>
      </c>
      <c r="I1190" s="5" t="str">
        <f>PROPER(TRIM(online_course_student_data_1!I1190))</f>
        <v>Business</v>
      </c>
      <c r="J1190" s="22">
        <f>IF(online_course_student_data_1!J1190&gt;100%,online_course_student_data_1!J1190/100,online_course_student_data_1!J1190)</f>
        <v>0.34</v>
      </c>
      <c r="K1190" s="11">
        <f>IF(online_course_student_data_1!K1190&gt;2,online_course_student_data_1!K1190/60,online_course_student_data_1!K1190)</f>
        <v>2</v>
      </c>
      <c r="L1190" s="4" t="s">
        <v>39</v>
      </c>
      <c r="M1190" s="25">
        <f>IF(ISBLANK(online_course_student_data_1!M1190),AVERAGE(1,5),IF(online_course_student_data_1!M1190&gt;5,"5",online_course_student_data_1!M1190))</f>
        <v>5</v>
      </c>
      <c r="N1190" s="5">
        <f>LEN(online_course_student_data_1!N1190)-LEN(SUBSTITUTE(online_course_student_data_1!N1190,",",""))+1</f>
        <v>7</v>
      </c>
      <c r="O1190" s="5" t="str" cm="1">
        <f t="array" ref="O1190">_xlfn.IFS(OR(ISBLANK(online_course_student_data_1!F1190),online_course_student_data_1!F1190=0),"Unknown",AND(online_course_student_data_1!F1190&gt;=18,online_course_student_data_1!F1190&lt;=22),"Student",AND(online_course_student_data_1!F1190&gt;=23,online_course_student_data_1!F1190&lt;=30),"Early Career",AND(online_course_student_data_1!F1190&gt;=31,online_course_student_data_1!F1190&lt;=40),"Mid Career",online_course_student_data_1!F1190&gt;=41,"Senior")</f>
        <v>Unknown</v>
      </c>
      <c r="P1190" s="5" t="str" cm="1">
        <f t="array" ref="P1190">_xlfn.IFS(AND((J1190*100)+K1190&gt;0,(J1190*100)+K1190&lt;=5),"Low",AND((J1190*100)+K1190&gt;5,(J1190*100)+K1190&lt;=15),"Medium",(J1190*100)+K1190&gt;15,"High")</f>
        <v>High</v>
      </c>
      <c r="Q1190" s="24"/>
    </row>
    <row r="1191" spans="1:17" x14ac:dyDescent="0.25">
      <c r="A1191" s="4" t="s">
        <v>4981</v>
      </c>
      <c r="B1191" s="5" t="str">
        <f>TRIM(PROPER(online_course_student_data_1!$B1191))</f>
        <v>Lisa Krause</v>
      </c>
      <c r="C1191" s="4" t="str">
        <f>TRIM(CLEAN(online_course_student_data_1!$C1191))</f>
        <v>barbara85@hotmail.com</v>
      </c>
      <c r="D1191" s="5" t="str">
        <f>IF(LEFT(online_course_student_data_1!$D1191,1)="F","Female","Male")</f>
        <v>Male</v>
      </c>
      <c r="E1191" s="4" t="str">
        <f>IF(online_course_student_data_1!$E1191="us","USA",IF(online_course_student_data_1!$E1191="IN","INDIA",UPPER(online_course_student_data_1!$E1191)))</f>
        <v>USA</v>
      </c>
      <c r="F1191" s="13">
        <f>IF(OR(ISBLANK(online_course_student_data_1!F1191),online_course_student_data_1!F1191=0),ROUND(AVERAGE(online_course_student_data_1!F$2:F$1201),0),online_course_student_data_1!F1191)</f>
        <v>16</v>
      </c>
      <c r="G1191" s="10">
        <v>44571</v>
      </c>
      <c r="H1191" s="5" t="str">
        <f>TRIM(online_course_student_data_1!H1191)</f>
        <v>Startup Strategy</v>
      </c>
      <c r="I1191" s="5" t="str">
        <f>PROPER(TRIM(online_course_student_data_1!I1191))</f>
        <v>Business</v>
      </c>
      <c r="J1191" s="22">
        <f>IF(online_course_student_data_1!J1191&gt;100%,online_course_student_data_1!J1191/100,online_course_student_data_1!J1191)</f>
        <v>0.3</v>
      </c>
      <c r="K1191" s="11">
        <f>IF(online_course_student_data_1!K1191&gt;2,online_course_student_data_1!K1191/60,online_course_student_data_1!K1191)</f>
        <v>2</v>
      </c>
      <c r="L1191" s="4" t="s">
        <v>39</v>
      </c>
      <c r="M1191" s="25">
        <f>IF(ISBLANK(online_course_student_data_1!M1191),AVERAGE(1,5),IF(online_course_student_data_1!M1191&gt;5,"5",online_course_student_data_1!M1191))</f>
        <v>5</v>
      </c>
      <c r="N1191" s="5">
        <f>LEN(online_course_student_data_1!N1191)-LEN(SUBSTITUTE(online_course_student_data_1!N1191,",",""))+1</f>
        <v>6</v>
      </c>
      <c r="O1191" s="5" t="str" cm="1">
        <f t="array" ref="O1191">_xlfn.IFS(OR(ISBLANK(online_course_student_data_1!F1191),online_course_student_data_1!F1191=0),"Unknown",AND(online_course_student_data_1!F1191&gt;=18,online_course_student_data_1!F1191&lt;=22),"Student",AND(online_course_student_data_1!F1191&gt;=23,online_course_student_data_1!F1191&lt;=30),"Early Career",AND(online_course_student_data_1!F1191&gt;=31,online_course_student_data_1!F1191&lt;=40),"Mid Career",online_course_student_data_1!F1191&gt;=41,"Senior")</f>
        <v>Unknown</v>
      </c>
      <c r="P1191" s="5" t="str" cm="1">
        <f t="array" ref="P1191">_xlfn.IFS(AND((J1191*100)+K1191&gt;0,(J1191*100)+K1191&lt;=5),"Low",AND((J1191*100)+K1191&gt;5,(J1191*100)+K1191&lt;=15),"Medium",(J1191*100)+K1191&gt;15,"High")</f>
        <v>High</v>
      </c>
      <c r="Q1191" s="24"/>
    </row>
    <row r="1192" spans="1:17" x14ac:dyDescent="0.25">
      <c r="A1192" s="4" t="s">
        <v>4985</v>
      </c>
      <c r="B1192" s="5" t="str">
        <f>TRIM(PROPER(online_course_student_data_1!$B1192))</f>
        <v>Michelle Meyer</v>
      </c>
      <c r="C1192" s="4" t="str">
        <f>TRIM(CLEAN(online_course_student_data_1!$C1192))</f>
        <v>jeremyjohnson@yahoo.com</v>
      </c>
      <c r="D1192" s="5" t="str">
        <f>IF(LEFT(online_course_student_data_1!$D1192,1)="F","Female","Male")</f>
        <v>Female</v>
      </c>
      <c r="E1192" s="4" t="str">
        <f>IF(online_course_student_data_1!$E1192="us","USA",IF(online_course_student_data_1!$E1192="IN","INDIA",UPPER(online_course_student_data_1!$E1192)))</f>
        <v>UK</v>
      </c>
      <c r="F1192" s="13">
        <f>IF(OR(ISBLANK(online_course_student_data_1!F1192),online_course_student_data_1!F1192=0),ROUND(AVERAGE(online_course_student_data_1!F$2:F$1201),0),online_course_student_data_1!F1192)</f>
        <v>16</v>
      </c>
      <c r="G1192" s="10">
        <v>45690</v>
      </c>
      <c r="H1192" s="5" t="str">
        <f>TRIM(online_course_student_data_1!H1192)</f>
        <v>Graphic Design Basics</v>
      </c>
      <c r="I1192" s="5" t="str">
        <f>PROPER(TRIM(online_course_student_data_1!I1192))</f>
        <v>Design</v>
      </c>
      <c r="J1192" s="22">
        <f>IF(online_course_student_data_1!J1192&gt;100%,online_course_student_data_1!J1192/100,online_course_student_data_1!J1192)</f>
        <v>0.94</v>
      </c>
      <c r="K1192" s="11">
        <f>IF(online_course_student_data_1!K1192&gt;2,online_course_student_data_1!K1192/60,online_course_student_data_1!K1192)</f>
        <v>2</v>
      </c>
      <c r="L1192" s="4" t="s">
        <v>32</v>
      </c>
      <c r="M1192" s="25">
        <f>IF(ISBLANK(online_course_student_data_1!M1192),AVERAGE(1,5),IF(online_course_student_data_1!M1192&gt;5,"5",online_course_student_data_1!M1192))</f>
        <v>1</v>
      </c>
      <c r="N1192" s="5">
        <f>LEN(online_course_student_data_1!N1192)-LEN(SUBSTITUTE(online_course_student_data_1!N1192,",",""))+1</f>
        <v>4</v>
      </c>
      <c r="O1192" s="5" t="str" cm="1">
        <f t="array" ref="O1192">_xlfn.IFS(OR(ISBLANK(online_course_student_data_1!F1192),online_course_student_data_1!F1192=0),"Unknown",AND(online_course_student_data_1!F1192&gt;=18,online_course_student_data_1!F1192&lt;=22),"Student",AND(online_course_student_data_1!F1192&gt;=23,online_course_student_data_1!F1192&lt;=30),"Early Career",AND(online_course_student_data_1!F1192&gt;=31,online_course_student_data_1!F1192&lt;=40),"Mid Career",online_course_student_data_1!F1192&gt;=41,"Senior")</f>
        <v>Unknown</v>
      </c>
      <c r="P1192" s="5" t="str" cm="1">
        <f t="array" ref="P1192">_xlfn.IFS(AND((J1192*100)+K1192&gt;0,(J1192*100)+K1192&lt;=5),"Low",AND((J1192*100)+K1192&gt;5,(J1192*100)+K1192&lt;=15),"Medium",(J1192*100)+K1192&gt;15,"High")</f>
        <v>High</v>
      </c>
      <c r="Q1192" s="24"/>
    </row>
    <row r="1193" spans="1:17" x14ac:dyDescent="0.25">
      <c r="A1193" s="4" t="s">
        <v>4989</v>
      </c>
      <c r="B1193" s="5" t="str">
        <f>TRIM(PROPER(online_course_student_data_1!$B1193))</f>
        <v>Dr. Jared Crane Md</v>
      </c>
      <c r="C1193" s="4" t="str">
        <f>TRIM(CLEAN(online_course_student_data_1!$C1193))</f>
        <v>hollowayangela@gmail.com</v>
      </c>
      <c r="D1193" s="5" t="str">
        <f>IF(LEFT(online_course_student_data_1!$D1193,1)="F","Female","Male")</f>
        <v>Female</v>
      </c>
      <c r="E1193" s="4" t="str">
        <f>IF(online_course_student_data_1!$E1193="us","USA",IF(online_course_student_data_1!$E1193="IN","INDIA",UPPER(online_course_student_data_1!$E1193)))</f>
        <v>GERMANY</v>
      </c>
      <c r="F1193" s="13">
        <f>IF(OR(ISBLANK(online_course_student_data_1!F1193),online_course_student_data_1!F1193=0),ROUND(AVERAGE(online_course_student_data_1!F$2:F$1201),0),online_course_student_data_1!F1193)</f>
        <v>16</v>
      </c>
      <c r="G1193" s="10">
        <v>44991</v>
      </c>
      <c r="H1193" s="5" t="str">
        <f>TRIM(online_course_student_data_1!H1193)</f>
        <v>Python for Data Science</v>
      </c>
      <c r="I1193" s="5" t="str">
        <f>PROPER(TRIM(online_course_student_data_1!I1193))</f>
        <v>Data Science</v>
      </c>
      <c r="J1193" s="22">
        <f>IF(online_course_student_data_1!J1193&gt;100%,online_course_student_data_1!J1193/100,online_course_student_data_1!J1193)</f>
        <v>0.52</v>
      </c>
      <c r="K1193" s="11">
        <f>IF(online_course_student_data_1!K1193&gt;2,online_course_student_data_1!K1193/60,online_course_student_data_1!K1193)</f>
        <v>1.5</v>
      </c>
      <c r="L1193" s="4" t="s">
        <v>32</v>
      </c>
      <c r="M1193" s="25">
        <f>IF(ISBLANK(online_course_student_data_1!M1193),AVERAGE(1,5),IF(online_course_student_data_1!M1193&gt;5,"5",online_course_student_data_1!M1193))</f>
        <v>1</v>
      </c>
      <c r="N1193" s="5">
        <f>LEN(online_course_student_data_1!N1193)-LEN(SUBSTITUTE(online_course_student_data_1!N1193,",",""))+1</f>
        <v>5</v>
      </c>
      <c r="O1193" s="5" t="str" cm="1">
        <f t="array" ref="O1193">_xlfn.IFS(OR(ISBLANK(online_course_student_data_1!F1193),online_course_student_data_1!F1193=0),"Unknown",AND(online_course_student_data_1!F1193&gt;=18,online_course_student_data_1!F1193&lt;=22),"Student",AND(online_course_student_data_1!F1193&gt;=23,online_course_student_data_1!F1193&lt;=30),"Early Career",AND(online_course_student_data_1!F1193&gt;=31,online_course_student_data_1!F1193&lt;=40),"Mid Career",online_course_student_data_1!F1193&gt;=41,"Senior")</f>
        <v>Unknown</v>
      </c>
      <c r="P1193" s="5" t="str" cm="1">
        <f t="array" ref="P1193">_xlfn.IFS(AND((J1193*100)+K1193&gt;0,(J1193*100)+K1193&lt;=5),"Low",AND((J1193*100)+K1193&gt;5,(J1193*100)+K1193&lt;=15),"Medium",(J1193*100)+K1193&gt;15,"High")</f>
        <v>High</v>
      </c>
      <c r="Q1193" s="24"/>
    </row>
    <row r="1194" spans="1:17" x14ac:dyDescent="0.25">
      <c r="A1194" s="4" t="s">
        <v>4993</v>
      </c>
      <c r="B1194" s="5" t="str">
        <f>TRIM(PROPER(online_course_student_data_1!$B1194))</f>
        <v>Joshua Cox</v>
      </c>
      <c r="C1194" s="4" t="str">
        <f>TRIM(CLEAN(online_course_student_data_1!$C1194))</f>
        <v>tknight@gmail.com</v>
      </c>
      <c r="D1194" s="5" t="str">
        <f>IF(LEFT(online_course_student_data_1!$D1194,1)="F","Female","Male")</f>
        <v>Male</v>
      </c>
      <c r="E1194" s="4" t="str">
        <f>IF(online_course_student_data_1!$E1194="us","USA",IF(online_course_student_data_1!$E1194="IN","INDIA",UPPER(online_course_student_data_1!$E1194)))</f>
        <v>INDIA</v>
      </c>
      <c r="F1194" s="13">
        <f>IF(OR(ISBLANK(online_course_student_data_1!F1194),online_course_student_data_1!F1194=0),ROUND(AVERAGE(online_course_student_data_1!F$2:F$1201),0),online_course_student_data_1!F1194)</f>
        <v>16</v>
      </c>
      <c r="G1194" s="10">
        <v>45044</v>
      </c>
      <c r="H1194" s="5" t="str">
        <f>TRIM(online_course_student_data_1!H1194)</f>
        <v>Python for Data Science</v>
      </c>
      <c r="I1194" s="5" t="str">
        <f>PROPER(TRIM(online_course_student_data_1!I1194))</f>
        <v>Data Science</v>
      </c>
      <c r="J1194" s="22">
        <f>IF(online_course_student_data_1!J1194&gt;100%,online_course_student_data_1!J1194/100,online_course_student_data_1!J1194)</f>
        <v>0.8</v>
      </c>
      <c r="K1194" s="11">
        <f>IF(online_course_student_data_1!K1194&gt;2,online_course_student_data_1!K1194/60,online_course_student_data_1!K1194)</f>
        <v>0.75</v>
      </c>
      <c r="L1194" s="4" t="s">
        <v>39</v>
      </c>
      <c r="M1194" s="25" t="str">
        <f>IF(ISBLANK(online_course_student_data_1!M1194),AVERAGE(1,5),IF(online_course_student_data_1!M1194&gt;5,"5",online_course_student_data_1!M1194))</f>
        <v>5</v>
      </c>
      <c r="N1194" s="5">
        <f>LEN(online_course_student_data_1!N1194)-LEN(SUBSTITUTE(online_course_student_data_1!N1194,",",""))+1</f>
        <v>5</v>
      </c>
      <c r="O1194" s="5" t="str" cm="1">
        <f t="array" ref="O1194">_xlfn.IFS(OR(ISBLANK(online_course_student_data_1!F1194),online_course_student_data_1!F1194=0),"Unknown",AND(online_course_student_data_1!F1194&gt;=18,online_course_student_data_1!F1194&lt;=22),"Student",AND(online_course_student_data_1!F1194&gt;=23,online_course_student_data_1!F1194&lt;=30),"Early Career",AND(online_course_student_data_1!F1194&gt;=31,online_course_student_data_1!F1194&lt;=40),"Mid Career",online_course_student_data_1!F1194&gt;=41,"Senior")</f>
        <v>Unknown</v>
      </c>
      <c r="P1194" s="5" t="str" cm="1">
        <f t="array" ref="P1194">_xlfn.IFS(AND((J1194*100)+K1194&gt;0,(J1194*100)+K1194&lt;=5),"Low",AND((J1194*100)+K1194&gt;5,(J1194*100)+K1194&lt;=15),"Medium",(J1194*100)+K1194&gt;15,"High")</f>
        <v>High</v>
      </c>
      <c r="Q1194" s="24"/>
    </row>
    <row r="1195" spans="1:17" x14ac:dyDescent="0.25">
      <c r="A1195" s="4" t="s">
        <v>4997</v>
      </c>
      <c r="B1195" s="5" t="str">
        <f>TRIM(PROPER(online_course_student_data_1!$B1195))</f>
        <v>Andrea Edwards</v>
      </c>
      <c r="C1195" s="4" t="str">
        <f>TRIM(CLEAN(online_course_student_data_1!$C1195))</f>
        <v>bsullivan@perry.com</v>
      </c>
      <c r="D1195" s="5" t="str">
        <f>IF(LEFT(online_course_student_data_1!$D1195,1)="F","Female","Male")</f>
        <v>Male</v>
      </c>
      <c r="E1195" s="4" t="str">
        <f>IF(online_course_student_data_1!$E1195="us","USA",IF(online_course_student_data_1!$E1195="IN","INDIA",UPPER(online_course_student_data_1!$E1195)))</f>
        <v>INDIA</v>
      </c>
      <c r="F1195" s="13">
        <f>IF(OR(ISBLANK(online_course_student_data_1!F1195),online_course_student_data_1!F1195=0),ROUND(AVERAGE(online_course_student_data_1!F$2:F$1201),0),online_course_student_data_1!F1195)</f>
        <v>16</v>
      </c>
      <c r="G1195" s="10">
        <v>45034</v>
      </c>
      <c r="H1195" s="5" t="str">
        <f>TRIM(online_course_student_data_1!H1195)</f>
        <v>Machine Learning A-Z</v>
      </c>
      <c r="I1195" s="5" t="str">
        <f>PROPER(TRIM(online_course_student_data_1!I1195))</f>
        <v>Data Science</v>
      </c>
      <c r="J1195" s="22">
        <f>IF(online_course_student_data_1!J1195&gt;100%,online_course_student_data_1!J1195/100,online_course_student_data_1!J1195)</f>
        <v>0.12</v>
      </c>
      <c r="K1195" s="11">
        <f>IF(online_course_student_data_1!K1195&gt;2,online_course_student_data_1!K1195/60,online_course_student_data_1!K1195)</f>
        <v>2</v>
      </c>
      <c r="L1195" s="4" t="s">
        <v>32</v>
      </c>
      <c r="M1195" s="25">
        <f>IF(ISBLANK(online_course_student_data_1!M1195),AVERAGE(1,5),IF(online_course_student_data_1!M1195&gt;5,"5",online_course_student_data_1!M1195))</f>
        <v>1</v>
      </c>
      <c r="N1195" s="5">
        <f>LEN(online_course_student_data_1!N1195)-LEN(SUBSTITUTE(online_course_student_data_1!N1195,",",""))+1</f>
        <v>4</v>
      </c>
      <c r="O1195" s="5" t="str" cm="1">
        <f t="array" ref="O1195">_xlfn.IFS(OR(ISBLANK(online_course_student_data_1!F1195),online_course_student_data_1!F1195=0),"Unknown",AND(online_course_student_data_1!F1195&gt;=18,online_course_student_data_1!F1195&lt;=22),"Student",AND(online_course_student_data_1!F1195&gt;=23,online_course_student_data_1!F1195&lt;=30),"Early Career",AND(online_course_student_data_1!F1195&gt;=31,online_course_student_data_1!F1195&lt;=40),"Mid Career",online_course_student_data_1!F1195&gt;=41,"Senior")</f>
        <v>Unknown</v>
      </c>
      <c r="P1195" s="5" t="str" cm="1">
        <f t="array" ref="P1195">_xlfn.IFS(AND((J1195*100)+K1195&gt;0,(J1195*100)+K1195&lt;=5),"Low",AND((J1195*100)+K1195&gt;5,(J1195*100)+K1195&lt;=15),"Medium",(J1195*100)+K1195&gt;15,"High")</f>
        <v>Medium</v>
      </c>
      <c r="Q1195" s="24"/>
    </row>
    <row r="1196" spans="1:17" x14ac:dyDescent="0.25">
      <c r="A1196" s="4" t="s">
        <v>5001</v>
      </c>
      <c r="B1196" s="5" t="str">
        <f>TRIM(PROPER(online_course_student_data_1!$B1196))</f>
        <v>Katherine Mullen</v>
      </c>
      <c r="C1196" s="4" t="str">
        <f>TRIM(CLEAN(online_course_student_data_1!$C1196))</f>
        <v>pjordan@sanchez-ballard.com</v>
      </c>
      <c r="D1196" s="5" t="str">
        <f>IF(LEFT(online_course_student_data_1!$D1196,1)="F","Female","Male")</f>
        <v>Male</v>
      </c>
      <c r="E1196" s="4" t="str">
        <f>IF(online_course_student_data_1!$E1196="us","USA",IF(online_course_student_data_1!$E1196="IN","INDIA",UPPER(online_course_student_data_1!$E1196)))</f>
        <v>UK</v>
      </c>
      <c r="F1196" s="13">
        <f>IF(OR(ISBLANK(online_course_student_data_1!F1196),online_course_student_data_1!F1196=0),ROUND(AVERAGE(online_course_student_data_1!F$2:F$1201),0),online_course_student_data_1!F1196)</f>
        <v>16</v>
      </c>
      <c r="G1196" s="10">
        <v>44996</v>
      </c>
      <c r="H1196" s="5" t="str">
        <f>TRIM(online_course_student_data_1!H1196)</f>
        <v>Adobe Illustrator Mastery</v>
      </c>
      <c r="I1196" s="5" t="str">
        <f>PROPER(TRIM(online_course_student_data_1!I1196))</f>
        <v>Design</v>
      </c>
      <c r="J1196" s="22">
        <f>IF(online_course_student_data_1!J1196&gt;100%,online_course_student_data_1!J1196/100,online_course_student_data_1!J1196)</f>
        <v>0.8</v>
      </c>
      <c r="K1196" s="11">
        <f>IF(online_course_student_data_1!K1196&gt;2,online_course_student_data_1!K1196/60,online_course_student_data_1!K1196)</f>
        <v>1.5</v>
      </c>
      <c r="L1196" s="4" t="s">
        <v>39</v>
      </c>
      <c r="M1196" s="25">
        <f>IF(ISBLANK(online_course_student_data_1!M1196),AVERAGE(1,5),IF(online_course_student_data_1!M1196&gt;5,"5",online_course_student_data_1!M1196))</f>
        <v>5</v>
      </c>
      <c r="N1196" s="5">
        <f>LEN(online_course_student_data_1!N1196)-LEN(SUBSTITUTE(online_course_student_data_1!N1196,",",""))+1</f>
        <v>3</v>
      </c>
      <c r="O1196" s="5" t="str" cm="1">
        <f t="array" ref="O1196">_xlfn.IFS(OR(ISBLANK(online_course_student_data_1!F1196),online_course_student_data_1!F1196=0),"Unknown",AND(online_course_student_data_1!F1196&gt;=18,online_course_student_data_1!F1196&lt;=22),"Student",AND(online_course_student_data_1!F1196&gt;=23,online_course_student_data_1!F1196&lt;=30),"Early Career",AND(online_course_student_data_1!F1196&gt;=31,online_course_student_data_1!F1196&lt;=40),"Mid Career",online_course_student_data_1!F1196&gt;=41,"Senior")</f>
        <v>Unknown</v>
      </c>
      <c r="P1196" s="5" t="str" cm="1">
        <f t="array" ref="P1196">_xlfn.IFS(AND((J1196*100)+K1196&gt;0,(J1196*100)+K1196&lt;=5),"Low",AND((J1196*100)+K1196&gt;5,(J1196*100)+K1196&lt;=15),"Medium",(J1196*100)+K1196&gt;15,"High")</f>
        <v>High</v>
      </c>
      <c r="Q1196" s="24"/>
    </row>
    <row r="1197" spans="1:17" x14ac:dyDescent="0.25">
      <c r="A1197" s="4" t="s">
        <v>5005</v>
      </c>
      <c r="B1197" s="5" t="str">
        <f>TRIM(PROPER(online_course_student_data_1!$B1197))</f>
        <v>Ashlee Miller</v>
      </c>
      <c r="C1197" s="4" t="str">
        <f>TRIM(CLEAN(online_course_student_data_1!$C1197))</f>
        <v>ambervasquez@michael.com</v>
      </c>
      <c r="D1197" s="5" t="str">
        <f>IF(LEFT(online_course_student_data_1!$D1197,1)="F","Female","Male")</f>
        <v>Male</v>
      </c>
      <c r="E1197" s="4" t="str">
        <f>IF(online_course_student_data_1!$E1197="us","USA",IF(online_course_student_data_1!$E1197="IN","INDIA",UPPER(online_course_student_data_1!$E1197)))</f>
        <v>USA</v>
      </c>
      <c r="F1197" s="13">
        <f>IF(OR(ISBLANK(online_course_student_data_1!F1197),online_course_student_data_1!F1197=0),ROUND(AVERAGE(online_course_student_data_1!F$2:F$1201),0),online_course_student_data_1!F1197)</f>
        <v>16</v>
      </c>
      <c r="G1197" s="10">
        <v>44846</v>
      </c>
      <c r="H1197" s="5" t="str">
        <f>TRIM(online_course_student_data_1!H1197)</f>
        <v>HTML &amp; CSS Basics</v>
      </c>
      <c r="I1197" s="5" t="str">
        <f>PROPER(TRIM(online_course_student_data_1!I1197))</f>
        <v>Web Development</v>
      </c>
      <c r="J1197" s="22">
        <f>IF(online_course_student_data_1!J1197&gt;100%,online_course_student_data_1!J1197/100,online_course_student_data_1!J1197)</f>
        <v>7.0000000000000007E-2</v>
      </c>
      <c r="K1197" s="11">
        <f>IF(online_course_student_data_1!K1197&gt;2,online_course_student_data_1!K1197/60,online_course_student_data_1!K1197)</f>
        <v>1.5</v>
      </c>
      <c r="L1197" s="4" t="s">
        <v>39</v>
      </c>
      <c r="M1197" s="25">
        <f>IF(ISBLANK(online_course_student_data_1!M1197),AVERAGE(1,5),IF(online_course_student_data_1!M1197&gt;5,"5",online_course_student_data_1!M1197))</f>
        <v>3</v>
      </c>
      <c r="N1197" s="5">
        <f>LEN(online_course_student_data_1!N1197)-LEN(SUBSTITUTE(online_course_student_data_1!N1197,",",""))+1</f>
        <v>4</v>
      </c>
      <c r="O1197" s="5" t="str" cm="1">
        <f t="array" ref="O1197">_xlfn.IFS(OR(ISBLANK(online_course_student_data_1!F1197),online_course_student_data_1!F1197=0),"Unknown",AND(online_course_student_data_1!F1197&gt;=18,online_course_student_data_1!F1197&lt;=22),"Student",AND(online_course_student_data_1!F1197&gt;=23,online_course_student_data_1!F1197&lt;=30),"Early Career",AND(online_course_student_data_1!F1197&gt;=31,online_course_student_data_1!F1197&lt;=40),"Mid Career",online_course_student_data_1!F1197&gt;=41,"Senior")</f>
        <v>Unknown</v>
      </c>
      <c r="P1197" s="5" t="str" cm="1">
        <f t="array" ref="P1197">_xlfn.IFS(AND((J1197*100)+K1197&gt;0,(J1197*100)+K1197&lt;=5),"Low",AND((J1197*100)+K1197&gt;5,(J1197*100)+K1197&lt;=15),"Medium",(J1197*100)+K1197&gt;15,"High")</f>
        <v>Medium</v>
      </c>
      <c r="Q1197" s="24"/>
    </row>
    <row r="1198" spans="1:17" x14ac:dyDescent="0.25">
      <c r="A1198" s="4" t="s">
        <v>5009</v>
      </c>
      <c r="B1198" s="5" t="str">
        <f>TRIM(PROPER(online_course_student_data_1!$B1198))</f>
        <v>William Richardson</v>
      </c>
      <c r="C1198" s="4" t="str">
        <f>TRIM(CLEAN(online_course_student_data_1!$C1198))</f>
        <v>williamspatricia@yahoo.com</v>
      </c>
      <c r="D1198" s="5" t="str">
        <f>IF(LEFT(online_course_student_data_1!$D1198,1)="F","Female","Male")</f>
        <v>Male</v>
      </c>
      <c r="E1198" s="4" t="str">
        <f>IF(online_course_student_data_1!$E1198="us","USA",IF(online_course_student_data_1!$E1198="IN","INDIA",UPPER(online_course_student_data_1!$E1198)))</f>
        <v>INDIA</v>
      </c>
      <c r="F1198" s="13">
        <f>IF(OR(ISBLANK(online_course_student_data_1!F1198),online_course_student_data_1!F1198=0),ROUND(AVERAGE(online_course_student_data_1!F$2:F$1201),0),online_course_student_data_1!F1198)</f>
        <v>16</v>
      </c>
      <c r="G1198" s="10">
        <v>44737</v>
      </c>
      <c r="H1198" s="5" t="str">
        <f>TRIM(online_course_student_data_1!H1198)</f>
        <v>Finance 101</v>
      </c>
      <c r="I1198" s="5" t="str">
        <f>PROPER(TRIM(online_course_student_data_1!I1198))</f>
        <v>Business</v>
      </c>
      <c r="J1198" s="22">
        <f>IF(online_course_student_data_1!J1198&gt;100%,online_course_student_data_1!J1198/100,online_course_student_data_1!J1198)</f>
        <v>0.2</v>
      </c>
      <c r="K1198" s="11">
        <f>IF(online_course_student_data_1!K1198&gt;2,online_course_student_data_1!K1198/60,online_course_student_data_1!K1198)</f>
        <v>1.5</v>
      </c>
      <c r="L1198" s="4" t="s">
        <v>39</v>
      </c>
      <c r="M1198" s="25">
        <f>IF(ISBLANK(online_course_student_data_1!M1198),AVERAGE(1,5),IF(online_course_student_data_1!M1198&gt;5,"5",online_course_student_data_1!M1198))</f>
        <v>4</v>
      </c>
      <c r="N1198" s="5">
        <f>LEN(online_course_student_data_1!N1198)-LEN(SUBSTITUTE(online_course_student_data_1!N1198,",",""))+1</f>
        <v>7</v>
      </c>
      <c r="O1198" s="5" t="str" cm="1">
        <f t="array" ref="O1198">_xlfn.IFS(OR(ISBLANK(online_course_student_data_1!F1198),online_course_student_data_1!F1198=0),"Unknown",AND(online_course_student_data_1!F1198&gt;=18,online_course_student_data_1!F1198&lt;=22),"Student",AND(online_course_student_data_1!F1198&gt;=23,online_course_student_data_1!F1198&lt;=30),"Early Career",AND(online_course_student_data_1!F1198&gt;=31,online_course_student_data_1!F1198&lt;=40),"Mid Career",online_course_student_data_1!F1198&gt;=41,"Senior")</f>
        <v>Unknown</v>
      </c>
      <c r="P1198" s="5" t="str" cm="1">
        <f t="array" ref="P1198">_xlfn.IFS(AND((J1198*100)+K1198&gt;0,(J1198*100)+K1198&lt;=5),"Low",AND((J1198*100)+K1198&gt;5,(J1198*100)+K1198&lt;=15),"Medium",(J1198*100)+K1198&gt;15,"High")</f>
        <v>High</v>
      </c>
      <c r="Q1198" s="24"/>
    </row>
    <row r="1199" spans="1:17" x14ac:dyDescent="0.25">
      <c r="A1199" s="4" t="s">
        <v>5013</v>
      </c>
      <c r="B1199" s="5" t="str">
        <f>TRIM(PROPER(online_course_student_data_1!$B1199))</f>
        <v>Lisa Underwood Md</v>
      </c>
      <c r="C1199" s="4" t="str">
        <f>TRIM(CLEAN(online_course_student_data_1!$C1199))</f>
        <v>fholloway@adams.org</v>
      </c>
      <c r="D1199" s="5" t="str">
        <f>IF(LEFT(online_course_student_data_1!$D1199,1)="F","Female","Male")</f>
        <v>Male</v>
      </c>
      <c r="E1199" s="4" t="str">
        <f>IF(online_course_student_data_1!$E1199="us","USA",IF(online_course_student_data_1!$E1199="IN","INDIA",UPPER(online_course_student_data_1!$E1199)))</f>
        <v>CANADA</v>
      </c>
      <c r="F1199" s="13">
        <f>IF(OR(ISBLANK(online_course_student_data_1!F1199),online_course_student_data_1!F1199=0),ROUND(AVERAGE(online_course_student_data_1!F$2:F$1201),0),online_course_student_data_1!F1199)</f>
        <v>16</v>
      </c>
      <c r="G1199" s="10">
        <v>44813</v>
      </c>
      <c r="H1199" s="5" t="str">
        <f>TRIM(online_course_student_data_1!H1199)</f>
        <v>Python for Data Science</v>
      </c>
      <c r="I1199" s="5" t="str">
        <f>PROPER(TRIM(online_course_student_data_1!I1199))</f>
        <v>Data Science</v>
      </c>
      <c r="J1199" s="22">
        <f>IF(online_course_student_data_1!J1199&gt;100%,online_course_student_data_1!J1199/100,online_course_student_data_1!J1199)</f>
        <v>0.53</v>
      </c>
      <c r="K1199" s="11">
        <f>IF(online_course_student_data_1!K1199&gt;2,online_course_student_data_1!K1199/60,online_course_student_data_1!K1199)</f>
        <v>1.5</v>
      </c>
      <c r="L1199" s="4" t="s">
        <v>39</v>
      </c>
      <c r="M1199" s="25">
        <f>IF(ISBLANK(online_course_student_data_1!M1199),AVERAGE(1,5),IF(online_course_student_data_1!M1199&gt;5,"5",online_course_student_data_1!M1199))</f>
        <v>1</v>
      </c>
      <c r="N1199" s="5">
        <f>LEN(online_course_student_data_1!N1199)-LEN(SUBSTITUTE(online_course_student_data_1!N1199,",",""))+1</f>
        <v>3</v>
      </c>
      <c r="O1199" s="5" t="str" cm="1">
        <f t="array" ref="O1199">_xlfn.IFS(OR(ISBLANK(online_course_student_data_1!F1199),online_course_student_data_1!F1199=0),"Unknown",AND(online_course_student_data_1!F1199&gt;=18,online_course_student_data_1!F1199&lt;=22),"Student",AND(online_course_student_data_1!F1199&gt;=23,online_course_student_data_1!F1199&lt;=30),"Early Career",AND(online_course_student_data_1!F1199&gt;=31,online_course_student_data_1!F1199&lt;=40),"Mid Career",online_course_student_data_1!F1199&gt;=41,"Senior")</f>
        <v>Unknown</v>
      </c>
      <c r="P1199" s="5" t="str" cm="1">
        <f t="array" ref="P1199">_xlfn.IFS(AND((J1199*100)+K1199&gt;0,(J1199*100)+K1199&lt;=5),"Low",AND((J1199*100)+K1199&gt;5,(J1199*100)+K1199&lt;=15),"Medium",(J1199*100)+K1199&gt;15,"High")</f>
        <v>High</v>
      </c>
      <c r="Q1199" s="24"/>
    </row>
    <row r="1200" spans="1:17" x14ac:dyDescent="0.25">
      <c r="A1200" s="4" t="s">
        <v>5017</v>
      </c>
      <c r="B1200" s="5" t="str">
        <f>TRIM(PROPER(online_course_student_data_1!$B1200))</f>
        <v>Joel Phelps</v>
      </c>
      <c r="C1200" s="4" t="str">
        <f>TRIM(CLEAN(online_course_student_data_1!$C1200))</f>
        <v>crawfordjeffrey@johnson-phelps.com</v>
      </c>
      <c r="D1200" s="5" t="str">
        <f>IF(LEFT(online_course_student_data_1!$D1200,1)="F","Female","Male")</f>
        <v>Female</v>
      </c>
      <c r="E1200" s="4" t="str">
        <f>IF(online_course_student_data_1!$E1200="us","USA",IF(online_course_student_data_1!$E1200="IN","INDIA",UPPER(online_course_student_data_1!$E1200)))</f>
        <v>USA</v>
      </c>
      <c r="F1200" s="13">
        <f>IF(OR(ISBLANK(online_course_student_data_1!F1200),online_course_student_data_1!F1200=0),ROUND(AVERAGE(online_course_student_data_1!F$2:F$1201),0),online_course_student_data_1!F1200)</f>
        <v>16</v>
      </c>
      <c r="G1200" s="10">
        <v>45329</v>
      </c>
      <c r="H1200" s="5" t="str">
        <f>TRIM(online_course_student_data_1!H1200)</f>
        <v>Social Media Strategy</v>
      </c>
      <c r="I1200" s="5" t="str">
        <f>PROPER(TRIM(online_course_student_data_1!I1200))</f>
        <v>Marketing</v>
      </c>
      <c r="J1200" s="22">
        <f>IF(online_course_student_data_1!J1200&gt;100%,online_course_student_data_1!J1200/100,online_course_student_data_1!J1200)</f>
        <v>0.76</v>
      </c>
      <c r="K1200" s="11">
        <f>IF(online_course_student_data_1!K1200&gt;2,online_course_student_data_1!K1200/60,online_course_student_data_1!K1200)</f>
        <v>2</v>
      </c>
      <c r="L1200" s="4" t="s">
        <v>39</v>
      </c>
      <c r="M1200" s="25">
        <f>IF(ISBLANK(online_course_student_data_1!M1200),AVERAGE(1,5),IF(online_course_student_data_1!M1200&gt;5,"5",online_course_student_data_1!M1200))</f>
        <v>5</v>
      </c>
      <c r="N1200" s="5">
        <f>LEN(online_course_student_data_1!N1200)-LEN(SUBSTITUTE(online_course_student_data_1!N1200,",",""))+1</f>
        <v>6</v>
      </c>
      <c r="O1200" s="5" t="str" cm="1">
        <f t="array" ref="O1200">_xlfn.IFS(OR(ISBLANK(online_course_student_data_1!F1200),online_course_student_data_1!F1200=0),"Unknown",AND(online_course_student_data_1!F1200&gt;=18,online_course_student_data_1!F1200&lt;=22),"Student",AND(online_course_student_data_1!F1200&gt;=23,online_course_student_data_1!F1200&lt;=30),"Early Career",AND(online_course_student_data_1!F1200&gt;=31,online_course_student_data_1!F1200&lt;=40),"Mid Career",online_course_student_data_1!F1200&gt;=41,"Senior")</f>
        <v>Unknown</v>
      </c>
      <c r="P1200" s="5" t="str" cm="1">
        <f t="array" ref="P1200">_xlfn.IFS(AND((J1200*100)+K1200&gt;0,(J1200*100)+K1200&lt;=5),"Low",AND((J1200*100)+K1200&gt;5,(J1200*100)+K1200&lt;=15),"Medium",(J1200*100)+K1200&gt;15,"High")</f>
        <v>High</v>
      </c>
      <c r="Q1200" s="24"/>
    </row>
    <row r="1201" spans="1:17" x14ac:dyDescent="0.25">
      <c r="A1201" s="4" t="s">
        <v>5021</v>
      </c>
      <c r="B1201" s="5" t="str">
        <f>TRIM(PROPER(online_course_student_data_1!$B1201))</f>
        <v>Elizabeth Valdez</v>
      </c>
      <c r="C1201" s="4" t="str">
        <f>TRIM(CLEAN(online_course_student_data_1!$C1201))</f>
        <v>invalid-email</v>
      </c>
      <c r="D1201" s="5" t="str">
        <f>IF(LEFT(online_course_student_data_1!$D1201,1)="F","Female","Male")</f>
        <v>Male</v>
      </c>
      <c r="E1201" s="4" t="str">
        <f>IF(online_course_student_data_1!$E1201="us","USA",IF(online_course_student_data_1!$E1201="IN","INDIA",UPPER(online_course_student_data_1!$E1201)))</f>
        <v>CANADA</v>
      </c>
      <c r="F1201" s="13">
        <f>IF(OR(ISBLANK(online_course_student_data_1!F1201),online_course_student_data_1!F1201=0),ROUND(AVERAGE(online_course_student_data_1!F$2:F$1201),0),online_course_student_data_1!F1201)</f>
        <v>16</v>
      </c>
      <c r="G1201" s="10">
        <v>45737</v>
      </c>
      <c r="H1201" s="5" t="str">
        <f>TRIM(online_course_student_data_1!H1201)</f>
        <v>Project Management Essentials</v>
      </c>
      <c r="I1201" s="5" t="str">
        <f>PROPER(TRIM(online_course_student_data_1!I1201))</f>
        <v>Business</v>
      </c>
      <c r="J1201" s="22">
        <f>IF(online_course_student_data_1!J1201&gt;100%,online_course_student_data_1!J1201/100,online_course_student_data_1!J1201)</f>
        <v>0.93</v>
      </c>
      <c r="K1201" s="11">
        <f>IF(online_course_student_data_1!K1201&gt;2,online_course_student_data_1!K1201/60,online_course_student_data_1!K1201)</f>
        <v>0.75</v>
      </c>
      <c r="L1201" s="4" t="s">
        <v>32</v>
      </c>
      <c r="M1201" s="25" t="str">
        <f>IF(ISBLANK(online_course_student_data_1!M1201),AVERAGE(1,5),IF(online_course_student_data_1!M1201&gt;5,"5",online_course_student_data_1!M1201))</f>
        <v>5</v>
      </c>
      <c r="N1201" s="5">
        <f>LEN(online_course_student_data_1!N1201)-LEN(SUBSTITUTE(online_course_student_data_1!N1201,",",""))+1</f>
        <v>5</v>
      </c>
      <c r="O1201" s="5" t="str" cm="1">
        <f t="array" ref="O1201">_xlfn.IFS(OR(ISBLANK(online_course_student_data_1!F1201),online_course_student_data_1!F1201=0),"Unknown",AND(online_course_student_data_1!F1201&gt;=18,online_course_student_data_1!F1201&lt;=22),"Student",AND(online_course_student_data_1!F1201&gt;=23,online_course_student_data_1!F1201&lt;=30),"Early Career",AND(online_course_student_data_1!F1201&gt;=31,online_course_student_data_1!F1201&lt;=40),"Mid Career",online_course_student_data_1!F1201&gt;=41,"Senior")</f>
        <v>Unknown</v>
      </c>
      <c r="P1201" s="5" t="str" cm="1">
        <f t="array" ref="P1201">_xlfn.IFS(AND((J1201*100)+K1201&gt;0,(J1201*100)+K1201&lt;=5),"Low",AND((J1201*100)+K1201&gt;5,(J1201*100)+K1201&lt;=15),"Medium",(J1201*100)+K1201&gt;15,"High")</f>
        <v>High</v>
      </c>
      <c r="Q1201" s="24"/>
    </row>
  </sheetData>
  <conditionalFormatting sqref="B2:B1201">
    <cfRule type="expression" dxfId="0" priority="3">
      <formula>AND(L2="Yes",M2&gt;=4)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01"/>
  <sheetViews>
    <sheetView topLeftCell="D1" workbookViewId="0">
      <selection activeCell="M7" sqref="M7"/>
    </sheetView>
  </sheetViews>
  <sheetFormatPr defaultColWidth="12.6640625" defaultRowHeight="15.75" customHeight="1" x14ac:dyDescent="0.25"/>
  <cols>
    <col min="1" max="1" width="32.88671875" customWidth="1"/>
    <col min="2" max="2" width="26.77734375" customWidth="1"/>
    <col min="3" max="3" width="31.44140625" customWidth="1"/>
    <col min="7" max="7" width="16.109375" customWidth="1"/>
    <col min="8" max="8" width="26.6640625" bestFit="1" customWidth="1"/>
    <col min="9" max="9" width="17.21875" customWidth="1"/>
    <col min="10" max="10" width="13.77734375" style="20" customWidth="1"/>
    <col min="11" max="11" width="17.88671875" style="5" customWidth="1"/>
    <col min="13" max="13" width="20.5546875" bestFit="1" customWidth="1"/>
    <col min="14" max="14" width="85.44140625" bestFit="1" customWidth="1"/>
  </cols>
  <sheetData>
    <row r="1" spans="1:14" ht="13.2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5" t="s">
        <v>9</v>
      </c>
      <c r="K1" s="23" t="s">
        <v>10</v>
      </c>
      <c r="L1" s="8" t="s">
        <v>11</v>
      </c>
      <c r="M1" s="8" t="s">
        <v>12</v>
      </c>
      <c r="N1" s="9" t="s">
        <v>13</v>
      </c>
    </row>
    <row r="2" spans="1:14" ht="13.2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19</v>
      </c>
      <c r="G2" s="1" t="s">
        <v>19</v>
      </c>
      <c r="H2" s="1" t="s">
        <v>20</v>
      </c>
      <c r="I2" s="1" t="s">
        <v>21</v>
      </c>
      <c r="J2" s="16">
        <v>0.94</v>
      </c>
      <c r="K2" s="5">
        <v>90</v>
      </c>
      <c r="L2" s="1" t="s">
        <v>22</v>
      </c>
      <c r="M2" s="1">
        <v>1</v>
      </c>
      <c r="N2" s="1" t="s">
        <v>23</v>
      </c>
    </row>
    <row r="3" spans="1:14" ht="13.2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>
        <v>42</v>
      </c>
      <c r="G3" s="1" t="s">
        <v>29</v>
      </c>
      <c r="H3" s="1" t="s">
        <v>30</v>
      </c>
      <c r="I3" s="1" t="s">
        <v>31</v>
      </c>
      <c r="J3" s="16">
        <v>0.83</v>
      </c>
      <c r="K3" s="5">
        <v>45</v>
      </c>
      <c r="L3" s="1" t="s">
        <v>32</v>
      </c>
      <c r="N3" s="1" t="s">
        <v>29</v>
      </c>
    </row>
    <row r="4" spans="1:14" ht="13.2" x14ac:dyDescent="0.25">
      <c r="A4" s="1" t="s">
        <v>33</v>
      </c>
      <c r="B4" s="1" t="s">
        <v>34</v>
      </c>
      <c r="C4" s="1" t="s">
        <v>35</v>
      </c>
      <c r="D4" s="1" t="s">
        <v>27</v>
      </c>
      <c r="E4" s="1" t="s">
        <v>28</v>
      </c>
      <c r="G4" s="1" t="s">
        <v>36</v>
      </c>
      <c r="H4" s="1" t="s">
        <v>37</v>
      </c>
      <c r="I4" s="1" t="s">
        <v>38</v>
      </c>
      <c r="J4" s="16">
        <v>0.48</v>
      </c>
      <c r="K4" s="5">
        <v>2</v>
      </c>
      <c r="L4" s="1" t="s">
        <v>39</v>
      </c>
      <c r="M4" s="1">
        <v>1</v>
      </c>
      <c r="N4" s="1" t="s">
        <v>40</v>
      </c>
    </row>
    <row r="5" spans="1:14" ht="13.2" x14ac:dyDescent="0.25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>
        <v>20</v>
      </c>
      <c r="G5" s="2">
        <v>45084</v>
      </c>
      <c r="H5" s="1" t="s">
        <v>46</v>
      </c>
      <c r="I5" s="1" t="s">
        <v>21</v>
      </c>
      <c r="J5" s="16">
        <v>0.46</v>
      </c>
      <c r="K5" s="5">
        <v>1</v>
      </c>
      <c r="L5" s="1" t="s">
        <v>39</v>
      </c>
      <c r="M5" s="1">
        <v>5</v>
      </c>
      <c r="N5" s="1" t="s">
        <v>47</v>
      </c>
    </row>
    <row r="6" spans="1:14" ht="13.2" x14ac:dyDescent="0.25">
      <c r="A6" s="1" t="s">
        <v>48</v>
      </c>
      <c r="B6" s="1" t="s">
        <v>49</v>
      </c>
      <c r="C6" s="1" t="s">
        <v>50</v>
      </c>
      <c r="D6" s="1" t="s">
        <v>17</v>
      </c>
      <c r="E6" s="1" t="s">
        <v>51</v>
      </c>
      <c r="F6" s="1">
        <v>0</v>
      </c>
      <c r="G6" s="2">
        <v>45599</v>
      </c>
      <c r="H6" s="1" t="s">
        <v>52</v>
      </c>
      <c r="I6" s="1" t="s">
        <v>38</v>
      </c>
      <c r="J6" s="16">
        <v>0.26</v>
      </c>
      <c r="K6" s="5">
        <v>90</v>
      </c>
      <c r="L6" s="1" t="s">
        <v>39</v>
      </c>
      <c r="N6" s="1" t="s">
        <v>53</v>
      </c>
    </row>
    <row r="7" spans="1:14" ht="13.2" x14ac:dyDescent="0.25">
      <c r="A7" s="1" t="s">
        <v>54</v>
      </c>
      <c r="B7" s="1" t="s">
        <v>55</v>
      </c>
      <c r="C7" s="1" t="s">
        <v>56</v>
      </c>
      <c r="D7" s="1" t="s">
        <v>57</v>
      </c>
      <c r="E7" s="1" t="s">
        <v>18</v>
      </c>
      <c r="F7" s="1">
        <v>26</v>
      </c>
      <c r="G7" s="1" t="s">
        <v>58</v>
      </c>
      <c r="H7" s="1" t="s">
        <v>59</v>
      </c>
      <c r="I7" s="1" t="s">
        <v>60</v>
      </c>
      <c r="J7" s="16">
        <v>0.98</v>
      </c>
      <c r="K7" s="5">
        <v>1</v>
      </c>
      <c r="L7" s="1">
        <v>1</v>
      </c>
      <c r="M7" s="1">
        <v>6</v>
      </c>
      <c r="N7" s="1" t="s">
        <v>61</v>
      </c>
    </row>
    <row r="8" spans="1:14" ht="13.2" x14ac:dyDescent="0.25">
      <c r="A8" s="1" t="s">
        <v>62</v>
      </c>
      <c r="B8" s="1" t="s">
        <v>63</v>
      </c>
      <c r="C8" s="1" t="s">
        <v>64</v>
      </c>
      <c r="D8" s="1" t="s">
        <v>27</v>
      </c>
      <c r="E8" s="1" t="s">
        <v>18</v>
      </c>
      <c r="G8" s="2">
        <v>45146</v>
      </c>
      <c r="H8" s="1" t="s">
        <v>37</v>
      </c>
      <c r="I8" s="1" t="s">
        <v>38</v>
      </c>
      <c r="J8" s="16">
        <v>82</v>
      </c>
      <c r="K8" s="5">
        <v>120</v>
      </c>
      <c r="L8" s="1" t="s">
        <v>22</v>
      </c>
      <c r="M8" s="1">
        <v>4</v>
      </c>
      <c r="N8" s="1" t="s">
        <v>65</v>
      </c>
    </row>
    <row r="9" spans="1:14" ht="13.2" x14ac:dyDescent="0.25">
      <c r="A9" s="1" t="s">
        <v>66</v>
      </c>
      <c r="B9" s="1" t="s">
        <v>67</v>
      </c>
      <c r="C9" s="1" t="s">
        <v>68</v>
      </c>
      <c r="D9" s="1" t="s">
        <v>17</v>
      </c>
      <c r="E9" s="1" t="s">
        <v>18</v>
      </c>
      <c r="F9" s="1">
        <v>0</v>
      </c>
      <c r="G9" s="2">
        <v>44753</v>
      </c>
      <c r="H9" s="1" t="s">
        <v>69</v>
      </c>
      <c r="I9" s="1" t="s">
        <v>31</v>
      </c>
      <c r="J9" s="16">
        <v>19</v>
      </c>
      <c r="K9" s="5">
        <v>1.5</v>
      </c>
      <c r="L9" s="1">
        <v>1</v>
      </c>
      <c r="N9" s="1" t="s">
        <v>70</v>
      </c>
    </row>
    <row r="10" spans="1:14" ht="13.2" x14ac:dyDescent="0.25">
      <c r="A10" s="1" t="s">
        <v>71</v>
      </c>
      <c r="B10" s="1" t="s">
        <v>72</v>
      </c>
      <c r="C10" s="1" t="s">
        <v>73</v>
      </c>
      <c r="D10" s="1" t="s">
        <v>57</v>
      </c>
      <c r="E10" s="1" t="s">
        <v>74</v>
      </c>
      <c r="G10" s="2">
        <v>45450</v>
      </c>
      <c r="H10" s="1" t="s">
        <v>75</v>
      </c>
      <c r="I10" s="1" t="s">
        <v>38</v>
      </c>
      <c r="J10" s="16">
        <v>87</v>
      </c>
      <c r="K10" s="5">
        <v>1</v>
      </c>
      <c r="L10" s="1" t="s">
        <v>76</v>
      </c>
      <c r="M10" s="1">
        <v>5</v>
      </c>
      <c r="N10" s="2">
        <v>45450</v>
      </c>
    </row>
    <row r="11" spans="1:14" ht="13.2" x14ac:dyDescent="0.25">
      <c r="A11" s="1" t="s">
        <v>77</v>
      </c>
      <c r="B11" s="1" t="s">
        <v>78</v>
      </c>
      <c r="C11" s="1" t="s">
        <v>79</v>
      </c>
      <c r="D11" s="1" t="s">
        <v>44</v>
      </c>
      <c r="E11" s="1" t="s">
        <v>51</v>
      </c>
      <c r="F11" s="1">
        <v>29</v>
      </c>
      <c r="G11" s="2">
        <v>44899</v>
      </c>
      <c r="H11" s="1" t="s">
        <v>75</v>
      </c>
      <c r="I11" s="1" t="s">
        <v>38</v>
      </c>
      <c r="J11" s="16">
        <v>80</v>
      </c>
      <c r="K11" s="5">
        <v>45</v>
      </c>
      <c r="L11" s="1">
        <v>1</v>
      </c>
      <c r="M11" s="1">
        <v>3</v>
      </c>
      <c r="N11" s="1" t="s">
        <v>80</v>
      </c>
    </row>
    <row r="12" spans="1:14" ht="13.2" x14ac:dyDescent="0.25">
      <c r="A12" s="1" t="s">
        <v>81</v>
      </c>
      <c r="B12" s="1" t="s">
        <v>82</v>
      </c>
      <c r="C12" s="1" t="s">
        <v>83</v>
      </c>
      <c r="D12" s="1" t="s">
        <v>44</v>
      </c>
      <c r="E12" s="1" t="s">
        <v>74</v>
      </c>
      <c r="F12" s="1">
        <v>0</v>
      </c>
      <c r="G12" s="2">
        <v>45511</v>
      </c>
      <c r="H12" s="1" t="s">
        <v>46</v>
      </c>
      <c r="I12" s="1" t="s">
        <v>21</v>
      </c>
      <c r="J12" s="16">
        <v>0.46</v>
      </c>
      <c r="K12" s="5">
        <v>120</v>
      </c>
      <c r="L12" s="1" t="s">
        <v>76</v>
      </c>
      <c r="M12" s="1">
        <v>6</v>
      </c>
      <c r="N12" s="1" t="s">
        <v>84</v>
      </c>
    </row>
    <row r="13" spans="1:14" ht="13.2" x14ac:dyDescent="0.25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>
        <v>0</v>
      </c>
      <c r="G13" s="1" t="s">
        <v>90</v>
      </c>
      <c r="H13" s="1" t="s">
        <v>91</v>
      </c>
      <c r="I13" s="1" t="s">
        <v>31</v>
      </c>
      <c r="J13" s="16">
        <v>0.7</v>
      </c>
      <c r="K13" s="5">
        <v>1</v>
      </c>
      <c r="L13" s="1">
        <v>0</v>
      </c>
      <c r="M13" s="1">
        <v>2</v>
      </c>
      <c r="N13" s="1" t="s">
        <v>92</v>
      </c>
    </row>
    <row r="14" spans="1:14" ht="13.2" x14ac:dyDescent="0.25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97</v>
      </c>
      <c r="F14" s="1">
        <v>0</v>
      </c>
      <c r="G14" s="2">
        <v>44960</v>
      </c>
      <c r="H14" s="1" t="s">
        <v>52</v>
      </c>
      <c r="I14" s="1" t="s">
        <v>38</v>
      </c>
      <c r="J14" s="16">
        <v>57</v>
      </c>
      <c r="K14" s="5">
        <v>120</v>
      </c>
      <c r="L14" s="1" t="s">
        <v>76</v>
      </c>
      <c r="M14" s="1">
        <v>1</v>
      </c>
      <c r="N14" s="1" t="s">
        <v>98</v>
      </c>
    </row>
    <row r="15" spans="1:14" ht="13.2" x14ac:dyDescent="0.25">
      <c r="A15" s="1" t="s">
        <v>99</v>
      </c>
      <c r="B15" s="1" t="s">
        <v>100</v>
      </c>
      <c r="C15" s="1" t="s">
        <v>101</v>
      </c>
      <c r="D15" s="1" t="s">
        <v>44</v>
      </c>
      <c r="E15" s="1" t="s">
        <v>97</v>
      </c>
      <c r="F15" s="1">
        <v>0</v>
      </c>
      <c r="G15" s="1" t="s">
        <v>102</v>
      </c>
      <c r="H15" s="1" t="s">
        <v>20</v>
      </c>
      <c r="I15" s="1" t="s">
        <v>21</v>
      </c>
      <c r="J15" s="16">
        <v>9</v>
      </c>
      <c r="K15" s="5">
        <v>1.5</v>
      </c>
      <c r="L15" s="1">
        <v>1</v>
      </c>
      <c r="M15" s="1">
        <v>5</v>
      </c>
      <c r="N15" s="1" t="s">
        <v>103</v>
      </c>
    </row>
    <row r="16" spans="1:14" ht="13.2" x14ac:dyDescent="0.25">
      <c r="A16" s="1" t="s">
        <v>104</v>
      </c>
      <c r="B16" s="1" t="s">
        <v>105</v>
      </c>
      <c r="C16" s="1" t="s">
        <v>106</v>
      </c>
      <c r="D16" s="1" t="s">
        <v>88</v>
      </c>
      <c r="E16" s="1" t="s">
        <v>18</v>
      </c>
      <c r="F16" s="1">
        <v>0</v>
      </c>
      <c r="G16" s="2">
        <v>45049</v>
      </c>
      <c r="H16" s="1" t="s">
        <v>69</v>
      </c>
      <c r="I16" s="1" t="s">
        <v>31</v>
      </c>
      <c r="J16" s="16">
        <v>24</v>
      </c>
      <c r="K16" s="5">
        <v>120</v>
      </c>
      <c r="L16" s="1">
        <v>0</v>
      </c>
      <c r="M16" s="1">
        <v>1</v>
      </c>
      <c r="N16" s="1" t="s">
        <v>107</v>
      </c>
    </row>
    <row r="17" spans="1:14" ht="13.2" x14ac:dyDescent="0.25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18</v>
      </c>
      <c r="G17" s="2">
        <v>45414</v>
      </c>
      <c r="H17" s="1" t="s">
        <v>20</v>
      </c>
      <c r="I17" s="1" t="s">
        <v>21</v>
      </c>
      <c r="J17" s="16">
        <v>0.13</v>
      </c>
      <c r="K17" s="5">
        <v>1</v>
      </c>
      <c r="L17" s="1" t="s">
        <v>76</v>
      </c>
      <c r="M17" s="1">
        <v>2</v>
      </c>
      <c r="N17" s="1" t="s">
        <v>112</v>
      </c>
    </row>
    <row r="18" spans="1:14" ht="13.2" x14ac:dyDescent="0.25">
      <c r="A18" s="1" t="s">
        <v>113</v>
      </c>
      <c r="B18" s="1" t="s">
        <v>114</v>
      </c>
      <c r="C18" s="1" t="s">
        <v>115</v>
      </c>
      <c r="D18" s="1" t="s">
        <v>44</v>
      </c>
      <c r="E18" s="1" t="s">
        <v>51</v>
      </c>
      <c r="G18" s="2">
        <v>45354</v>
      </c>
      <c r="H18" s="1" t="s">
        <v>116</v>
      </c>
      <c r="I18" s="1" t="s">
        <v>60</v>
      </c>
      <c r="J18" s="16">
        <v>0.69</v>
      </c>
      <c r="K18" s="5">
        <v>1.5</v>
      </c>
      <c r="L18" s="1" t="s">
        <v>39</v>
      </c>
      <c r="M18" s="1">
        <v>6</v>
      </c>
      <c r="N18" s="1" t="s">
        <v>117</v>
      </c>
    </row>
    <row r="19" spans="1:14" ht="13.2" x14ac:dyDescent="0.25">
      <c r="A19" s="1" t="s">
        <v>118</v>
      </c>
      <c r="B19" s="1" t="s">
        <v>119</v>
      </c>
      <c r="C19" s="1" t="s">
        <v>120</v>
      </c>
      <c r="D19" s="1" t="s">
        <v>121</v>
      </c>
      <c r="E19" s="1" t="s">
        <v>51</v>
      </c>
      <c r="G19" s="1" t="s">
        <v>122</v>
      </c>
      <c r="H19" s="1" t="s">
        <v>20</v>
      </c>
      <c r="I19" s="1" t="s">
        <v>21</v>
      </c>
      <c r="J19" s="16">
        <v>33</v>
      </c>
      <c r="K19" s="5">
        <v>1.5</v>
      </c>
      <c r="L19" s="1" t="s">
        <v>76</v>
      </c>
      <c r="M19" s="1">
        <v>6</v>
      </c>
      <c r="N19" s="1" t="s">
        <v>123</v>
      </c>
    </row>
    <row r="20" spans="1:14" ht="13.2" x14ac:dyDescent="0.25">
      <c r="A20" s="1" t="s">
        <v>124</v>
      </c>
      <c r="B20" s="1" t="s">
        <v>125</v>
      </c>
      <c r="C20" s="1" t="s">
        <v>126</v>
      </c>
      <c r="D20" s="1" t="s">
        <v>111</v>
      </c>
      <c r="E20" s="1" t="s">
        <v>28</v>
      </c>
      <c r="F20" s="1">
        <v>34</v>
      </c>
      <c r="G20" s="1" t="s">
        <v>127</v>
      </c>
      <c r="H20" s="1" t="s">
        <v>30</v>
      </c>
      <c r="I20" s="1" t="s">
        <v>31</v>
      </c>
      <c r="J20" s="16">
        <v>0.06</v>
      </c>
      <c r="K20" s="5">
        <v>1</v>
      </c>
      <c r="L20" s="1" t="s">
        <v>76</v>
      </c>
      <c r="M20" s="1">
        <v>5</v>
      </c>
      <c r="N20" s="1" t="s">
        <v>127</v>
      </c>
    </row>
    <row r="21" spans="1:14" ht="13.2" x14ac:dyDescent="0.25">
      <c r="A21" s="1" t="s">
        <v>128</v>
      </c>
      <c r="B21" s="1" t="s">
        <v>129</v>
      </c>
      <c r="C21" s="1" t="s">
        <v>130</v>
      </c>
      <c r="D21" s="1" t="s">
        <v>17</v>
      </c>
      <c r="E21" s="1" t="s">
        <v>18</v>
      </c>
      <c r="F21" s="1">
        <v>0</v>
      </c>
      <c r="G21" s="2">
        <v>44841</v>
      </c>
      <c r="H21" s="1" t="s">
        <v>91</v>
      </c>
      <c r="I21" s="1" t="s">
        <v>31</v>
      </c>
      <c r="J21" s="16">
        <v>0.72</v>
      </c>
      <c r="K21" s="5">
        <v>120</v>
      </c>
      <c r="L21" s="1" t="s">
        <v>32</v>
      </c>
      <c r="M21" s="1">
        <v>2</v>
      </c>
      <c r="N21" s="1" t="s">
        <v>131</v>
      </c>
    </row>
    <row r="22" spans="1:14" ht="13.2" x14ac:dyDescent="0.25">
      <c r="A22" s="1" t="s">
        <v>132</v>
      </c>
      <c r="B22" s="1" t="s">
        <v>133</v>
      </c>
      <c r="C22" s="1" t="s">
        <v>134</v>
      </c>
      <c r="D22" s="1" t="s">
        <v>17</v>
      </c>
      <c r="E22" s="1" t="s">
        <v>28</v>
      </c>
      <c r="F22" s="1">
        <v>0</v>
      </c>
      <c r="G22" s="2">
        <v>44754</v>
      </c>
      <c r="H22" s="1" t="s">
        <v>37</v>
      </c>
      <c r="I22" s="1" t="s">
        <v>38</v>
      </c>
      <c r="J22" s="16">
        <v>0.16</v>
      </c>
      <c r="K22" s="5">
        <v>90</v>
      </c>
      <c r="L22" s="1" t="s">
        <v>76</v>
      </c>
      <c r="N22" s="1" t="s">
        <v>135</v>
      </c>
    </row>
    <row r="23" spans="1:14" ht="13.2" x14ac:dyDescent="0.25">
      <c r="A23" s="1" t="s">
        <v>136</v>
      </c>
      <c r="B23" s="1" t="s">
        <v>137</v>
      </c>
      <c r="C23" s="1" t="s">
        <v>138</v>
      </c>
      <c r="D23" s="1" t="s">
        <v>111</v>
      </c>
      <c r="E23" s="1" t="s">
        <v>139</v>
      </c>
      <c r="F23" s="1">
        <v>0</v>
      </c>
      <c r="G23" s="2">
        <v>44903</v>
      </c>
      <c r="H23" s="1" t="s">
        <v>46</v>
      </c>
      <c r="I23" s="1" t="s">
        <v>21</v>
      </c>
      <c r="J23" s="16">
        <v>0.44</v>
      </c>
      <c r="K23" s="5">
        <v>45</v>
      </c>
      <c r="L23" s="1">
        <v>1</v>
      </c>
      <c r="M23" s="1">
        <v>1</v>
      </c>
      <c r="N23" s="1" t="s">
        <v>140</v>
      </c>
    </row>
    <row r="24" spans="1:14" ht="13.2" x14ac:dyDescent="0.25">
      <c r="A24" s="1" t="s">
        <v>141</v>
      </c>
      <c r="B24" s="1" t="s">
        <v>142</v>
      </c>
      <c r="C24" s="1" t="s">
        <v>143</v>
      </c>
      <c r="D24" s="1" t="s">
        <v>111</v>
      </c>
      <c r="E24" s="1" t="s">
        <v>45</v>
      </c>
      <c r="F24" s="1">
        <v>0</v>
      </c>
      <c r="G24" s="1" t="s">
        <v>144</v>
      </c>
      <c r="H24" s="1" t="s">
        <v>91</v>
      </c>
      <c r="I24" s="1" t="s">
        <v>31</v>
      </c>
      <c r="J24" s="16">
        <v>0.17</v>
      </c>
      <c r="K24" s="5">
        <v>1</v>
      </c>
      <c r="L24" s="1" t="s">
        <v>32</v>
      </c>
      <c r="M24" s="1">
        <v>3</v>
      </c>
      <c r="N24" s="1" t="s">
        <v>145</v>
      </c>
    </row>
    <row r="25" spans="1:14" ht="13.2" x14ac:dyDescent="0.25">
      <c r="A25" s="1" t="s">
        <v>146</v>
      </c>
      <c r="B25" s="1" t="s">
        <v>147</v>
      </c>
      <c r="C25" s="1" t="s">
        <v>148</v>
      </c>
      <c r="D25" s="1" t="s">
        <v>96</v>
      </c>
      <c r="E25" s="1" t="s">
        <v>28</v>
      </c>
      <c r="F25" s="1">
        <v>28</v>
      </c>
      <c r="G25" s="2">
        <v>44968</v>
      </c>
      <c r="H25" s="1" t="s">
        <v>149</v>
      </c>
      <c r="I25" s="1" t="s">
        <v>150</v>
      </c>
      <c r="J25" s="16">
        <v>0.06</v>
      </c>
      <c r="K25" s="5">
        <v>45</v>
      </c>
      <c r="L25" s="1" t="s">
        <v>32</v>
      </c>
      <c r="M25" s="1">
        <v>1</v>
      </c>
      <c r="N25" s="1" t="s">
        <v>151</v>
      </c>
    </row>
    <row r="26" spans="1:14" ht="13.2" x14ac:dyDescent="0.25">
      <c r="A26" s="1" t="s">
        <v>152</v>
      </c>
      <c r="B26" s="1" t="s">
        <v>153</v>
      </c>
      <c r="C26" s="1" t="s">
        <v>154</v>
      </c>
      <c r="D26" s="1" t="s">
        <v>111</v>
      </c>
      <c r="E26" s="1" t="s">
        <v>97</v>
      </c>
      <c r="G26" s="2">
        <v>44663</v>
      </c>
      <c r="H26" s="1" t="s">
        <v>149</v>
      </c>
      <c r="I26" s="1" t="s">
        <v>150</v>
      </c>
      <c r="J26" s="16">
        <v>71</v>
      </c>
      <c r="K26" s="5">
        <v>45</v>
      </c>
      <c r="L26" s="1" t="s">
        <v>22</v>
      </c>
      <c r="M26" s="1">
        <v>1</v>
      </c>
      <c r="N26" s="1" t="s">
        <v>155</v>
      </c>
    </row>
    <row r="27" spans="1:14" ht="13.2" x14ac:dyDescent="0.25">
      <c r="A27" s="1" t="s">
        <v>156</v>
      </c>
      <c r="B27" s="1" t="s">
        <v>157</v>
      </c>
      <c r="C27" s="1" t="s">
        <v>158</v>
      </c>
      <c r="D27" s="1" t="s">
        <v>17</v>
      </c>
      <c r="E27" s="1" t="s">
        <v>159</v>
      </c>
      <c r="F27" s="1">
        <v>0</v>
      </c>
      <c r="G27" s="1" t="s">
        <v>160</v>
      </c>
      <c r="H27" s="1" t="s">
        <v>161</v>
      </c>
      <c r="I27" s="1" t="s">
        <v>60</v>
      </c>
      <c r="J27" s="16">
        <v>0.05</v>
      </c>
      <c r="K27" s="5">
        <v>2</v>
      </c>
      <c r="L27" s="1" t="s">
        <v>39</v>
      </c>
      <c r="M27" s="1">
        <v>3</v>
      </c>
      <c r="N27" s="1" t="s">
        <v>160</v>
      </c>
    </row>
    <row r="28" spans="1:14" ht="13.2" x14ac:dyDescent="0.25">
      <c r="A28" s="1" t="s">
        <v>162</v>
      </c>
      <c r="B28" s="1" t="s">
        <v>163</v>
      </c>
      <c r="C28" s="1" t="s">
        <v>164</v>
      </c>
      <c r="D28" s="1" t="s">
        <v>57</v>
      </c>
      <c r="E28" s="1" t="s">
        <v>18</v>
      </c>
      <c r="F28" s="1">
        <v>0</v>
      </c>
      <c r="G28" s="1" t="s">
        <v>29</v>
      </c>
      <c r="H28" s="1" t="s">
        <v>30</v>
      </c>
      <c r="I28" s="1" t="s">
        <v>31</v>
      </c>
      <c r="J28" s="16">
        <v>22</v>
      </c>
      <c r="K28" s="5">
        <v>90</v>
      </c>
      <c r="L28" s="1" t="s">
        <v>22</v>
      </c>
      <c r="M28" s="1">
        <v>4</v>
      </c>
      <c r="N28" s="1" t="s">
        <v>165</v>
      </c>
    </row>
    <row r="29" spans="1:14" ht="13.2" x14ac:dyDescent="0.25">
      <c r="A29" s="1" t="s">
        <v>166</v>
      </c>
      <c r="B29" s="1" t="s">
        <v>167</v>
      </c>
      <c r="C29" s="1" t="s">
        <v>168</v>
      </c>
      <c r="D29" s="1" t="s">
        <v>57</v>
      </c>
      <c r="E29" s="1" t="s">
        <v>45</v>
      </c>
      <c r="F29" s="1">
        <v>44</v>
      </c>
      <c r="G29" s="2">
        <v>44748</v>
      </c>
      <c r="H29" s="1" t="s">
        <v>37</v>
      </c>
      <c r="I29" s="1" t="s">
        <v>38</v>
      </c>
      <c r="J29" s="16">
        <v>60</v>
      </c>
      <c r="K29" s="5">
        <v>120</v>
      </c>
      <c r="L29" s="1">
        <v>0</v>
      </c>
      <c r="M29" s="1">
        <v>2</v>
      </c>
      <c r="N29" s="1" t="s">
        <v>169</v>
      </c>
    </row>
    <row r="30" spans="1:14" ht="13.2" x14ac:dyDescent="0.25">
      <c r="A30" s="1" t="s">
        <v>170</v>
      </c>
      <c r="B30" s="1" t="s">
        <v>171</v>
      </c>
      <c r="C30" s="1" t="s">
        <v>172</v>
      </c>
      <c r="D30" s="1" t="s">
        <v>57</v>
      </c>
      <c r="E30" s="1" t="s">
        <v>28</v>
      </c>
      <c r="G30" s="2">
        <v>45108</v>
      </c>
      <c r="H30" s="1" t="s">
        <v>173</v>
      </c>
      <c r="I30" s="1" t="s">
        <v>150</v>
      </c>
      <c r="J30" s="16">
        <v>98</v>
      </c>
      <c r="K30" s="5">
        <v>2</v>
      </c>
      <c r="L30" s="1" t="s">
        <v>32</v>
      </c>
      <c r="M30" s="1">
        <v>3</v>
      </c>
      <c r="N30" s="1" t="s">
        <v>174</v>
      </c>
    </row>
    <row r="31" spans="1:14" ht="13.2" x14ac:dyDescent="0.25">
      <c r="A31" s="1" t="s">
        <v>175</v>
      </c>
      <c r="B31" s="1" t="s">
        <v>176</v>
      </c>
      <c r="C31" s="1" t="s">
        <v>177</v>
      </c>
      <c r="D31" s="1" t="s">
        <v>88</v>
      </c>
      <c r="E31" s="1" t="s">
        <v>89</v>
      </c>
      <c r="F31" s="1">
        <v>26</v>
      </c>
      <c r="G31" s="1" t="s">
        <v>178</v>
      </c>
      <c r="H31" s="1" t="s">
        <v>20</v>
      </c>
      <c r="I31" s="1" t="s">
        <v>21</v>
      </c>
      <c r="J31" s="16">
        <v>40</v>
      </c>
      <c r="K31" s="5">
        <v>2</v>
      </c>
      <c r="L31" s="1" t="s">
        <v>76</v>
      </c>
      <c r="M31" s="1">
        <v>4</v>
      </c>
      <c r="N31" s="1" t="s">
        <v>179</v>
      </c>
    </row>
    <row r="32" spans="1:14" ht="13.2" x14ac:dyDescent="0.25">
      <c r="A32" s="1" t="s">
        <v>180</v>
      </c>
      <c r="B32" s="1" t="s">
        <v>181</v>
      </c>
      <c r="C32" s="1" t="s">
        <v>182</v>
      </c>
      <c r="D32" s="1" t="s">
        <v>17</v>
      </c>
      <c r="E32" s="1" t="s">
        <v>45</v>
      </c>
      <c r="G32" s="1" t="s">
        <v>183</v>
      </c>
      <c r="H32" s="1" t="s">
        <v>30</v>
      </c>
      <c r="I32" s="1" t="s">
        <v>31</v>
      </c>
      <c r="J32" s="16">
        <v>0.85</v>
      </c>
      <c r="K32" s="5">
        <v>2</v>
      </c>
      <c r="L32" s="1" t="s">
        <v>32</v>
      </c>
      <c r="M32" s="1">
        <v>3</v>
      </c>
      <c r="N32" s="1" t="s">
        <v>184</v>
      </c>
    </row>
    <row r="33" spans="1:14" ht="13.2" x14ac:dyDescent="0.25">
      <c r="A33" s="1" t="s">
        <v>185</v>
      </c>
      <c r="B33" s="1" t="s">
        <v>186</v>
      </c>
      <c r="C33" s="1" t="s">
        <v>187</v>
      </c>
      <c r="D33" s="1" t="s">
        <v>111</v>
      </c>
      <c r="E33" s="1" t="s">
        <v>45</v>
      </c>
      <c r="F33" s="1">
        <v>0</v>
      </c>
      <c r="G33" s="1" t="s">
        <v>188</v>
      </c>
      <c r="H33" s="1" t="s">
        <v>116</v>
      </c>
      <c r="I33" s="1" t="s">
        <v>60</v>
      </c>
      <c r="J33" s="16">
        <v>0.53</v>
      </c>
      <c r="K33" s="5">
        <v>45</v>
      </c>
      <c r="L33" s="1" t="s">
        <v>32</v>
      </c>
      <c r="N33" s="1" t="s">
        <v>189</v>
      </c>
    </row>
    <row r="34" spans="1:14" ht="13.2" x14ac:dyDescent="0.25">
      <c r="A34" s="1" t="s">
        <v>190</v>
      </c>
      <c r="B34" s="1" t="s">
        <v>191</v>
      </c>
      <c r="C34" s="1" t="s">
        <v>192</v>
      </c>
      <c r="D34" s="1" t="s">
        <v>121</v>
      </c>
      <c r="E34" s="1" t="s">
        <v>51</v>
      </c>
      <c r="F34" s="1">
        <v>39</v>
      </c>
      <c r="G34" s="1" t="s">
        <v>193</v>
      </c>
      <c r="H34" s="1" t="s">
        <v>37</v>
      </c>
      <c r="I34" s="1" t="s">
        <v>38</v>
      </c>
      <c r="J34" s="16">
        <v>0.41</v>
      </c>
      <c r="K34" s="5">
        <v>45</v>
      </c>
      <c r="L34" s="1">
        <v>0</v>
      </c>
      <c r="M34" s="1">
        <v>4</v>
      </c>
      <c r="N34" s="1" t="s">
        <v>194</v>
      </c>
    </row>
    <row r="35" spans="1:14" ht="13.2" x14ac:dyDescent="0.25">
      <c r="A35" s="1" t="s">
        <v>195</v>
      </c>
      <c r="B35" s="1" t="s">
        <v>196</v>
      </c>
      <c r="C35" s="1" t="s">
        <v>130</v>
      </c>
      <c r="D35" s="1" t="s">
        <v>44</v>
      </c>
      <c r="E35" s="1" t="s">
        <v>139</v>
      </c>
      <c r="F35" s="1">
        <v>37</v>
      </c>
      <c r="G35" s="1" t="s">
        <v>197</v>
      </c>
      <c r="H35" s="1" t="s">
        <v>69</v>
      </c>
      <c r="I35" s="1" t="s">
        <v>31</v>
      </c>
      <c r="J35" s="16">
        <v>0.28000000000000003</v>
      </c>
      <c r="K35" s="5">
        <v>90</v>
      </c>
      <c r="L35" s="1">
        <v>0</v>
      </c>
      <c r="M35" s="1">
        <v>6</v>
      </c>
      <c r="N35" s="1" t="s">
        <v>198</v>
      </c>
    </row>
    <row r="36" spans="1:14" ht="13.2" x14ac:dyDescent="0.25">
      <c r="A36" s="1" t="s">
        <v>199</v>
      </c>
      <c r="B36" s="1" t="s">
        <v>200</v>
      </c>
      <c r="C36" s="1" t="s">
        <v>201</v>
      </c>
      <c r="D36" s="1" t="s">
        <v>17</v>
      </c>
      <c r="E36" s="1" t="s">
        <v>18</v>
      </c>
      <c r="F36" s="1">
        <v>25</v>
      </c>
      <c r="G36" s="2">
        <v>45690</v>
      </c>
      <c r="H36" s="1" t="s">
        <v>91</v>
      </c>
      <c r="I36" s="1" t="s">
        <v>31</v>
      </c>
      <c r="J36" s="16">
        <v>0.18</v>
      </c>
      <c r="K36" s="5">
        <v>120</v>
      </c>
      <c r="L36" s="1">
        <v>0</v>
      </c>
      <c r="N36" s="1" t="s">
        <v>202</v>
      </c>
    </row>
    <row r="37" spans="1:14" ht="13.2" x14ac:dyDescent="0.25">
      <c r="A37" s="1" t="s">
        <v>203</v>
      </c>
      <c r="B37" s="1" t="s">
        <v>204</v>
      </c>
      <c r="C37" s="1" t="s">
        <v>205</v>
      </c>
      <c r="D37" s="1" t="s">
        <v>57</v>
      </c>
      <c r="E37" s="1" t="s">
        <v>139</v>
      </c>
      <c r="F37" s="1">
        <v>0</v>
      </c>
      <c r="G37" s="2">
        <v>45541</v>
      </c>
      <c r="H37" s="1" t="s">
        <v>69</v>
      </c>
      <c r="I37" s="1" t="s">
        <v>31</v>
      </c>
      <c r="J37" s="16">
        <v>0.15</v>
      </c>
      <c r="K37" s="5">
        <v>45</v>
      </c>
      <c r="L37" s="1" t="s">
        <v>39</v>
      </c>
      <c r="M37" s="1">
        <v>4</v>
      </c>
      <c r="N37" s="2">
        <v>45541</v>
      </c>
    </row>
    <row r="38" spans="1:14" ht="13.2" x14ac:dyDescent="0.25">
      <c r="A38" s="1" t="s">
        <v>206</v>
      </c>
      <c r="B38" s="1" t="s">
        <v>207</v>
      </c>
      <c r="C38" s="1" t="s">
        <v>208</v>
      </c>
      <c r="D38" s="1" t="s">
        <v>27</v>
      </c>
      <c r="E38" s="1" t="s">
        <v>97</v>
      </c>
      <c r="F38" s="1">
        <v>0</v>
      </c>
      <c r="G38" s="2">
        <v>44965</v>
      </c>
      <c r="H38" s="1" t="s">
        <v>69</v>
      </c>
      <c r="I38" s="1" t="s">
        <v>31</v>
      </c>
      <c r="J38" s="16">
        <v>57</v>
      </c>
      <c r="K38" s="5">
        <v>1</v>
      </c>
      <c r="L38" s="1" t="s">
        <v>39</v>
      </c>
      <c r="M38" s="1">
        <v>3</v>
      </c>
      <c r="N38" s="1" t="s">
        <v>209</v>
      </c>
    </row>
    <row r="39" spans="1:14" ht="13.2" x14ac:dyDescent="0.25">
      <c r="A39" s="1" t="s">
        <v>210</v>
      </c>
      <c r="B39" s="1" t="s">
        <v>211</v>
      </c>
      <c r="C39" s="1" t="s">
        <v>212</v>
      </c>
      <c r="D39" s="1" t="s">
        <v>88</v>
      </c>
      <c r="E39" s="1" t="s">
        <v>51</v>
      </c>
      <c r="F39" s="1">
        <v>40</v>
      </c>
      <c r="G39" s="1" t="s">
        <v>213</v>
      </c>
      <c r="H39" s="1" t="s">
        <v>46</v>
      </c>
      <c r="I39" s="1" t="s">
        <v>21</v>
      </c>
      <c r="J39" s="16">
        <v>0.4</v>
      </c>
      <c r="K39" s="5">
        <v>90</v>
      </c>
      <c r="L39" s="1" t="s">
        <v>39</v>
      </c>
      <c r="M39" s="1">
        <v>5</v>
      </c>
      <c r="N39" s="1" t="s">
        <v>214</v>
      </c>
    </row>
    <row r="40" spans="1:14" ht="13.2" x14ac:dyDescent="0.25">
      <c r="A40" s="1" t="s">
        <v>215</v>
      </c>
      <c r="B40" s="1" t="s">
        <v>216</v>
      </c>
      <c r="C40" s="1" t="s">
        <v>217</v>
      </c>
      <c r="D40" s="1" t="s">
        <v>96</v>
      </c>
      <c r="E40" s="1" t="s">
        <v>18</v>
      </c>
      <c r="F40" s="1">
        <v>33</v>
      </c>
      <c r="G40" s="1" t="s">
        <v>218</v>
      </c>
      <c r="H40" s="1" t="s">
        <v>75</v>
      </c>
      <c r="I40" s="1" t="s">
        <v>38</v>
      </c>
      <c r="J40" s="16">
        <v>0.53</v>
      </c>
      <c r="K40" s="5">
        <v>120</v>
      </c>
      <c r="L40" s="1" t="s">
        <v>32</v>
      </c>
      <c r="M40" s="1">
        <v>4</v>
      </c>
      <c r="N40" s="1" t="s">
        <v>219</v>
      </c>
    </row>
    <row r="41" spans="1:14" ht="13.2" x14ac:dyDescent="0.25">
      <c r="A41" s="1" t="s">
        <v>220</v>
      </c>
      <c r="B41" s="1" t="s">
        <v>221</v>
      </c>
      <c r="C41" s="1" t="s">
        <v>222</v>
      </c>
      <c r="D41" s="1" t="s">
        <v>88</v>
      </c>
      <c r="E41" s="1" t="s">
        <v>51</v>
      </c>
      <c r="G41" s="1" t="s">
        <v>223</v>
      </c>
      <c r="H41" s="1" t="s">
        <v>59</v>
      </c>
      <c r="I41" s="1" t="s">
        <v>60</v>
      </c>
      <c r="J41" s="16">
        <v>0.55000000000000004</v>
      </c>
      <c r="K41" s="5">
        <v>120</v>
      </c>
      <c r="L41" s="1">
        <v>1</v>
      </c>
      <c r="M41" s="1">
        <v>4</v>
      </c>
      <c r="N41" s="1" t="s">
        <v>224</v>
      </c>
    </row>
    <row r="42" spans="1:14" ht="13.2" x14ac:dyDescent="0.25">
      <c r="A42" s="1" t="s">
        <v>225</v>
      </c>
      <c r="B42" s="1" t="s">
        <v>226</v>
      </c>
      <c r="C42" s="1" t="s">
        <v>227</v>
      </c>
      <c r="D42" s="1" t="s">
        <v>121</v>
      </c>
      <c r="E42" s="1" t="s">
        <v>51</v>
      </c>
      <c r="G42" s="1" t="s">
        <v>228</v>
      </c>
      <c r="H42" s="1" t="s">
        <v>91</v>
      </c>
      <c r="I42" s="1" t="s">
        <v>31</v>
      </c>
      <c r="J42" s="16">
        <v>0.03</v>
      </c>
      <c r="K42" s="5">
        <v>45</v>
      </c>
      <c r="L42" s="1" t="s">
        <v>22</v>
      </c>
      <c r="M42" s="1">
        <v>1</v>
      </c>
      <c r="N42" s="1" t="s">
        <v>229</v>
      </c>
    </row>
    <row r="43" spans="1:14" ht="13.2" x14ac:dyDescent="0.25">
      <c r="A43" s="1" t="s">
        <v>230</v>
      </c>
      <c r="B43" s="1" t="s">
        <v>231</v>
      </c>
      <c r="C43" s="1" t="s">
        <v>232</v>
      </c>
      <c r="D43" s="1" t="s">
        <v>96</v>
      </c>
      <c r="E43" s="1" t="s">
        <v>159</v>
      </c>
      <c r="F43" s="1">
        <v>0</v>
      </c>
      <c r="G43" s="1" t="s">
        <v>233</v>
      </c>
      <c r="H43" s="1" t="s">
        <v>59</v>
      </c>
      <c r="I43" s="1" t="s">
        <v>60</v>
      </c>
      <c r="J43" s="16">
        <v>0.53</v>
      </c>
      <c r="K43" s="5">
        <v>120</v>
      </c>
      <c r="L43" s="1">
        <v>0</v>
      </c>
      <c r="M43" s="1">
        <v>3</v>
      </c>
      <c r="N43" s="1" t="s">
        <v>234</v>
      </c>
    </row>
    <row r="44" spans="1:14" ht="13.2" x14ac:dyDescent="0.25">
      <c r="A44" s="1" t="s">
        <v>235</v>
      </c>
      <c r="B44" s="1" t="s">
        <v>236</v>
      </c>
      <c r="C44" s="1" t="s">
        <v>237</v>
      </c>
      <c r="D44" s="1" t="s">
        <v>17</v>
      </c>
      <c r="E44" s="1" t="s">
        <v>89</v>
      </c>
      <c r="F44" s="1">
        <v>0</v>
      </c>
      <c r="G44" s="1" t="s">
        <v>238</v>
      </c>
      <c r="H44" s="1" t="s">
        <v>20</v>
      </c>
      <c r="I44" s="1" t="s">
        <v>21</v>
      </c>
      <c r="J44" s="16">
        <v>79</v>
      </c>
      <c r="K44" s="5">
        <v>90</v>
      </c>
      <c r="L44" s="1" t="s">
        <v>32</v>
      </c>
      <c r="M44" s="1">
        <v>2</v>
      </c>
      <c r="N44" s="1" t="s">
        <v>239</v>
      </c>
    </row>
    <row r="45" spans="1:14" ht="13.2" x14ac:dyDescent="0.25">
      <c r="A45" s="1" t="s">
        <v>240</v>
      </c>
      <c r="B45" s="1" t="s">
        <v>241</v>
      </c>
      <c r="C45" s="1" t="s">
        <v>242</v>
      </c>
      <c r="D45" s="1" t="s">
        <v>88</v>
      </c>
      <c r="E45" s="1" t="s">
        <v>18</v>
      </c>
      <c r="F45" s="1">
        <v>40</v>
      </c>
      <c r="G45" s="1" t="s">
        <v>243</v>
      </c>
      <c r="H45" s="1" t="s">
        <v>149</v>
      </c>
      <c r="I45" s="1" t="s">
        <v>150</v>
      </c>
      <c r="J45" s="16">
        <v>13</v>
      </c>
      <c r="K45" s="5">
        <v>90</v>
      </c>
      <c r="L45" s="1">
        <v>0</v>
      </c>
      <c r="M45" s="1">
        <v>5</v>
      </c>
      <c r="N45" s="1" t="s">
        <v>244</v>
      </c>
    </row>
    <row r="46" spans="1:14" ht="13.2" x14ac:dyDescent="0.25">
      <c r="A46" s="1" t="s">
        <v>245</v>
      </c>
      <c r="B46" s="1" t="s">
        <v>246</v>
      </c>
      <c r="C46" s="1" t="s">
        <v>247</v>
      </c>
      <c r="D46" s="1" t="s">
        <v>57</v>
      </c>
      <c r="E46" s="1" t="s">
        <v>97</v>
      </c>
      <c r="F46" s="1">
        <v>0</v>
      </c>
      <c r="G46" s="1" t="s">
        <v>248</v>
      </c>
      <c r="H46" s="1" t="s">
        <v>249</v>
      </c>
      <c r="I46" s="1" t="s">
        <v>150</v>
      </c>
      <c r="J46" s="16">
        <v>0.15</v>
      </c>
      <c r="K46" s="5">
        <v>1</v>
      </c>
      <c r="L46" s="1">
        <v>1</v>
      </c>
      <c r="M46" s="1">
        <v>6</v>
      </c>
      <c r="N46" s="1" t="s">
        <v>250</v>
      </c>
    </row>
    <row r="47" spans="1:14" ht="13.2" x14ac:dyDescent="0.25">
      <c r="A47" s="1" t="s">
        <v>251</v>
      </c>
      <c r="B47" s="1" t="s">
        <v>252</v>
      </c>
      <c r="C47" s="1" t="s">
        <v>253</v>
      </c>
      <c r="D47" s="1" t="s">
        <v>111</v>
      </c>
      <c r="E47" s="1" t="s">
        <v>18</v>
      </c>
      <c r="F47" s="1">
        <v>0</v>
      </c>
      <c r="G47" s="2">
        <v>45447</v>
      </c>
      <c r="H47" s="1" t="s">
        <v>37</v>
      </c>
      <c r="I47" s="1" t="s">
        <v>38</v>
      </c>
      <c r="J47" s="16">
        <v>0.46</v>
      </c>
      <c r="K47" s="5">
        <v>120</v>
      </c>
      <c r="L47" s="1">
        <v>0</v>
      </c>
      <c r="N47" s="1" t="s">
        <v>254</v>
      </c>
    </row>
    <row r="48" spans="1:14" ht="13.2" x14ac:dyDescent="0.25">
      <c r="A48" s="1" t="s">
        <v>255</v>
      </c>
      <c r="B48" s="1" t="s">
        <v>256</v>
      </c>
      <c r="C48" s="1" t="s">
        <v>257</v>
      </c>
      <c r="D48" s="1" t="s">
        <v>17</v>
      </c>
      <c r="E48" s="1" t="s">
        <v>45</v>
      </c>
      <c r="F48" s="1">
        <v>32</v>
      </c>
      <c r="G48" s="1" t="s">
        <v>258</v>
      </c>
      <c r="H48" s="1" t="s">
        <v>75</v>
      </c>
      <c r="I48" s="1" t="s">
        <v>38</v>
      </c>
      <c r="J48" s="16">
        <v>0.93</v>
      </c>
      <c r="K48" s="5">
        <v>120</v>
      </c>
      <c r="L48" s="1">
        <v>1</v>
      </c>
      <c r="M48" s="1">
        <v>5</v>
      </c>
      <c r="N48" s="1" t="s">
        <v>259</v>
      </c>
    </row>
    <row r="49" spans="1:14" ht="13.2" x14ac:dyDescent="0.25">
      <c r="A49" s="1" t="s">
        <v>260</v>
      </c>
      <c r="B49" s="1" t="s">
        <v>261</v>
      </c>
      <c r="C49" s="1" t="s">
        <v>262</v>
      </c>
      <c r="D49" s="1" t="s">
        <v>27</v>
      </c>
      <c r="E49" s="1" t="s">
        <v>159</v>
      </c>
      <c r="F49" s="1">
        <v>0</v>
      </c>
      <c r="G49" s="1" t="s">
        <v>263</v>
      </c>
      <c r="H49" s="1" t="s">
        <v>30</v>
      </c>
      <c r="I49" s="1" t="s">
        <v>31</v>
      </c>
      <c r="J49" s="16">
        <v>0.41</v>
      </c>
      <c r="K49" s="5">
        <v>2</v>
      </c>
      <c r="L49" s="1" t="s">
        <v>32</v>
      </c>
      <c r="M49" s="1">
        <v>2</v>
      </c>
      <c r="N49" s="1" t="s">
        <v>264</v>
      </c>
    </row>
    <row r="50" spans="1:14" ht="13.2" x14ac:dyDescent="0.25">
      <c r="A50" s="1" t="s">
        <v>265</v>
      </c>
      <c r="B50" s="1" t="s">
        <v>266</v>
      </c>
      <c r="C50" s="1" t="s">
        <v>267</v>
      </c>
      <c r="D50" s="1" t="s">
        <v>121</v>
      </c>
      <c r="E50" s="1" t="s">
        <v>139</v>
      </c>
      <c r="F50" s="1">
        <v>32</v>
      </c>
      <c r="G50" s="1" t="s">
        <v>268</v>
      </c>
      <c r="H50" s="1" t="s">
        <v>91</v>
      </c>
      <c r="I50" s="1" t="s">
        <v>31</v>
      </c>
      <c r="J50" s="16">
        <v>0.52</v>
      </c>
      <c r="K50" s="5">
        <v>1.5</v>
      </c>
      <c r="L50" s="1" t="s">
        <v>22</v>
      </c>
      <c r="M50" s="1">
        <v>4</v>
      </c>
      <c r="N50" s="1" t="s">
        <v>269</v>
      </c>
    </row>
    <row r="51" spans="1:14" ht="13.2" x14ac:dyDescent="0.25">
      <c r="A51" s="1" t="s">
        <v>270</v>
      </c>
      <c r="B51" s="1" t="s">
        <v>271</v>
      </c>
      <c r="C51" s="1" t="s">
        <v>272</v>
      </c>
      <c r="D51" s="1" t="s">
        <v>57</v>
      </c>
      <c r="E51" s="1" t="s">
        <v>159</v>
      </c>
      <c r="G51" s="1" t="s">
        <v>273</v>
      </c>
      <c r="H51" s="1" t="s">
        <v>116</v>
      </c>
      <c r="I51" s="1" t="s">
        <v>60</v>
      </c>
      <c r="J51" s="16">
        <v>0.47</v>
      </c>
      <c r="K51" s="5">
        <v>2</v>
      </c>
      <c r="L51" s="1" t="s">
        <v>32</v>
      </c>
      <c r="M51" s="1">
        <v>4</v>
      </c>
      <c r="N51" s="1" t="s">
        <v>274</v>
      </c>
    </row>
    <row r="52" spans="1:14" ht="13.2" x14ac:dyDescent="0.25">
      <c r="A52" s="1" t="s">
        <v>275</v>
      </c>
      <c r="B52" s="1" t="s">
        <v>276</v>
      </c>
      <c r="C52" s="1" t="s">
        <v>277</v>
      </c>
      <c r="D52" s="1" t="s">
        <v>121</v>
      </c>
      <c r="E52" s="1" t="s">
        <v>45</v>
      </c>
      <c r="F52" s="1">
        <v>0</v>
      </c>
      <c r="G52" s="1" t="s">
        <v>278</v>
      </c>
      <c r="H52" s="1" t="s">
        <v>249</v>
      </c>
      <c r="I52" s="1" t="s">
        <v>150</v>
      </c>
      <c r="J52" s="16">
        <v>0.68</v>
      </c>
      <c r="K52" s="5">
        <v>2</v>
      </c>
      <c r="L52" s="1">
        <v>1</v>
      </c>
      <c r="M52" s="1">
        <v>6</v>
      </c>
      <c r="N52" s="1" t="s">
        <v>279</v>
      </c>
    </row>
    <row r="53" spans="1:14" ht="13.2" x14ac:dyDescent="0.25">
      <c r="A53" s="1" t="s">
        <v>280</v>
      </c>
      <c r="B53" s="1" t="s">
        <v>281</v>
      </c>
      <c r="C53" s="1" t="s">
        <v>282</v>
      </c>
      <c r="D53" s="1" t="s">
        <v>111</v>
      </c>
      <c r="E53" s="1" t="s">
        <v>45</v>
      </c>
      <c r="F53" s="1">
        <v>19</v>
      </c>
      <c r="G53" s="1" t="s">
        <v>248</v>
      </c>
      <c r="H53" s="1" t="s">
        <v>69</v>
      </c>
      <c r="I53" s="1" t="s">
        <v>31</v>
      </c>
      <c r="J53" s="16">
        <v>0.46</v>
      </c>
      <c r="K53" s="5">
        <v>90</v>
      </c>
      <c r="L53" s="1">
        <v>0</v>
      </c>
      <c r="M53" s="1">
        <v>2</v>
      </c>
      <c r="N53" s="1" t="s">
        <v>283</v>
      </c>
    </row>
    <row r="54" spans="1:14" ht="13.2" x14ac:dyDescent="0.25">
      <c r="A54" s="1" t="s">
        <v>284</v>
      </c>
      <c r="B54" s="1" t="s">
        <v>285</v>
      </c>
      <c r="C54" s="1" t="s">
        <v>286</v>
      </c>
      <c r="D54" s="1" t="s">
        <v>111</v>
      </c>
      <c r="E54" s="1" t="s">
        <v>28</v>
      </c>
      <c r="G54" s="1" t="s">
        <v>122</v>
      </c>
      <c r="H54" s="1" t="s">
        <v>149</v>
      </c>
      <c r="I54" s="1" t="s">
        <v>150</v>
      </c>
      <c r="J54" s="16">
        <v>73</v>
      </c>
      <c r="K54" s="5">
        <v>1.5</v>
      </c>
      <c r="L54" s="1" t="s">
        <v>76</v>
      </c>
      <c r="M54" s="1">
        <v>3</v>
      </c>
      <c r="N54" s="1" t="s">
        <v>287</v>
      </c>
    </row>
    <row r="55" spans="1:14" ht="13.2" x14ac:dyDescent="0.25">
      <c r="A55" s="1" t="s">
        <v>288</v>
      </c>
      <c r="B55" s="1" t="s">
        <v>289</v>
      </c>
      <c r="C55" s="1" t="s">
        <v>290</v>
      </c>
      <c r="D55" s="1" t="s">
        <v>27</v>
      </c>
      <c r="E55" s="1" t="s">
        <v>74</v>
      </c>
      <c r="F55" s="1">
        <v>25</v>
      </c>
      <c r="G55" s="2">
        <v>45600</v>
      </c>
      <c r="H55" s="1" t="s">
        <v>59</v>
      </c>
      <c r="I55" s="1" t="s">
        <v>60</v>
      </c>
      <c r="J55" s="16">
        <v>0.06</v>
      </c>
      <c r="K55" s="5">
        <v>45</v>
      </c>
      <c r="L55" s="1" t="s">
        <v>39</v>
      </c>
      <c r="M55" s="1">
        <v>2</v>
      </c>
      <c r="N55" s="1" t="s">
        <v>291</v>
      </c>
    </row>
    <row r="56" spans="1:14" ht="13.2" x14ac:dyDescent="0.25">
      <c r="A56" s="1" t="s">
        <v>292</v>
      </c>
      <c r="B56" s="1" t="s">
        <v>293</v>
      </c>
      <c r="C56" s="1" t="s">
        <v>294</v>
      </c>
      <c r="D56" s="1" t="s">
        <v>27</v>
      </c>
      <c r="E56" s="1" t="s">
        <v>28</v>
      </c>
      <c r="F56" s="1">
        <v>0</v>
      </c>
      <c r="G56" s="1" t="s">
        <v>295</v>
      </c>
      <c r="H56" s="1" t="s">
        <v>30</v>
      </c>
      <c r="I56" s="1" t="s">
        <v>31</v>
      </c>
      <c r="J56" s="16">
        <v>0.56000000000000005</v>
      </c>
      <c r="K56" s="5">
        <v>45</v>
      </c>
      <c r="L56" s="1" t="s">
        <v>22</v>
      </c>
      <c r="M56" s="1">
        <v>3</v>
      </c>
      <c r="N56" s="1" t="s">
        <v>296</v>
      </c>
    </row>
    <row r="57" spans="1:14" ht="13.2" x14ac:dyDescent="0.25">
      <c r="A57" s="1" t="s">
        <v>297</v>
      </c>
      <c r="B57" s="1" t="s">
        <v>298</v>
      </c>
      <c r="C57" s="1" t="s">
        <v>299</v>
      </c>
      <c r="D57" s="1" t="s">
        <v>121</v>
      </c>
      <c r="E57" s="1" t="s">
        <v>45</v>
      </c>
      <c r="F57" s="1">
        <v>19</v>
      </c>
      <c r="G57" s="2">
        <v>45200</v>
      </c>
      <c r="H57" s="1" t="s">
        <v>173</v>
      </c>
      <c r="I57" s="1" t="s">
        <v>150</v>
      </c>
      <c r="J57" s="16">
        <v>0.7</v>
      </c>
      <c r="K57" s="5">
        <v>90</v>
      </c>
      <c r="L57" s="1" t="s">
        <v>32</v>
      </c>
      <c r="M57" s="1">
        <v>1</v>
      </c>
      <c r="N57" s="1" t="s">
        <v>300</v>
      </c>
    </row>
    <row r="58" spans="1:14" ht="13.2" x14ac:dyDescent="0.25">
      <c r="A58" s="1" t="s">
        <v>301</v>
      </c>
      <c r="B58" s="1" t="s">
        <v>302</v>
      </c>
      <c r="C58" s="1" t="s">
        <v>303</v>
      </c>
      <c r="D58" s="1" t="s">
        <v>88</v>
      </c>
      <c r="E58" s="1" t="s">
        <v>74</v>
      </c>
      <c r="F58" s="1">
        <v>35</v>
      </c>
      <c r="G58" s="1" t="s">
        <v>304</v>
      </c>
      <c r="H58" s="1" t="s">
        <v>161</v>
      </c>
      <c r="I58" s="1" t="s">
        <v>60</v>
      </c>
      <c r="J58" s="16">
        <v>80</v>
      </c>
      <c r="K58" s="5">
        <v>2</v>
      </c>
      <c r="L58" s="1" t="s">
        <v>32</v>
      </c>
      <c r="M58" s="1">
        <v>5</v>
      </c>
      <c r="N58" s="1" t="s">
        <v>305</v>
      </c>
    </row>
    <row r="59" spans="1:14" ht="13.2" x14ac:dyDescent="0.25">
      <c r="A59" s="1" t="s">
        <v>306</v>
      </c>
      <c r="B59" s="1" t="s">
        <v>307</v>
      </c>
      <c r="C59" s="1" t="s">
        <v>308</v>
      </c>
      <c r="D59" s="1" t="s">
        <v>121</v>
      </c>
      <c r="E59" s="1" t="s">
        <v>74</v>
      </c>
      <c r="F59" s="1">
        <v>0</v>
      </c>
      <c r="G59" s="1" t="s">
        <v>309</v>
      </c>
      <c r="H59" s="1" t="s">
        <v>249</v>
      </c>
      <c r="I59" s="1" t="s">
        <v>150</v>
      </c>
      <c r="J59" s="16">
        <v>76</v>
      </c>
      <c r="K59" s="5">
        <v>90</v>
      </c>
      <c r="L59" s="1" t="s">
        <v>39</v>
      </c>
      <c r="N59" s="1" t="s">
        <v>309</v>
      </c>
    </row>
    <row r="60" spans="1:14" ht="13.2" x14ac:dyDescent="0.25">
      <c r="A60" s="1" t="s">
        <v>310</v>
      </c>
      <c r="B60" s="1" t="s">
        <v>311</v>
      </c>
      <c r="C60" s="1" t="s">
        <v>312</v>
      </c>
      <c r="D60" s="1" t="s">
        <v>96</v>
      </c>
      <c r="E60" s="1" t="s">
        <v>74</v>
      </c>
      <c r="F60" s="1">
        <v>0</v>
      </c>
      <c r="G60" s="1" t="s">
        <v>313</v>
      </c>
      <c r="H60" s="1" t="s">
        <v>75</v>
      </c>
      <c r="I60" s="1" t="s">
        <v>38</v>
      </c>
      <c r="J60" s="16">
        <v>0.05</v>
      </c>
      <c r="K60" s="5">
        <v>120</v>
      </c>
      <c r="L60" s="1">
        <v>1</v>
      </c>
      <c r="M60" s="1">
        <v>4</v>
      </c>
      <c r="N60" s="1" t="s">
        <v>314</v>
      </c>
    </row>
    <row r="61" spans="1:14" ht="13.2" x14ac:dyDescent="0.25">
      <c r="A61" s="1" t="s">
        <v>315</v>
      </c>
      <c r="B61" s="1" t="s">
        <v>316</v>
      </c>
      <c r="C61" s="1" t="s">
        <v>317</v>
      </c>
      <c r="D61" s="1" t="s">
        <v>27</v>
      </c>
      <c r="E61" s="1" t="s">
        <v>51</v>
      </c>
      <c r="G61" s="2">
        <v>44569</v>
      </c>
      <c r="H61" s="1" t="s">
        <v>91</v>
      </c>
      <c r="I61" s="1" t="s">
        <v>31</v>
      </c>
      <c r="J61" s="16">
        <v>0.96</v>
      </c>
      <c r="K61" s="5">
        <v>45</v>
      </c>
      <c r="L61" s="1" t="s">
        <v>39</v>
      </c>
      <c r="M61" s="1">
        <v>2</v>
      </c>
      <c r="N61" s="1" t="s">
        <v>318</v>
      </c>
    </row>
    <row r="62" spans="1:14" ht="13.2" x14ac:dyDescent="0.25">
      <c r="A62" s="1" t="s">
        <v>319</v>
      </c>
      <c r="B62" s="1" t="s">
        <v>320</v>
      </c>
      <c r="C62" s="1" t="s">
        <v>321</v>
      </c>
      <c r="D62" s="1" t="s">
        <v>121</v>
      </c>
      <c r="E62" s="1" t="s">
        <v>45</v>
      </c>
      <c r="G62" s="2">
        <v>45020</v>
      </c>
      <c r="H62" s="1" t="s">
        <v>322</v>
      </c>
      <c r="I62" s="1" t="s">
        <v>21</v>
      </c>
      <c r="J62" s="16">
        <v>0.85</v>
      </c>
      <c r="K62" s="5">
        <v>120</v>
      </c>
      <c r="L62" s="1">
        <v>1</v>
      </c>
      <c r="M62" s="1">
        <v>1</v>
      </c>
      <c r="N62" s="1" t="s">
        <v>323</v>
      </c>
    </row>
    <row r="63" spans="1:14" ht="13.2" x14ac:dyDescent="0.25">
      <c r="A63" s="1" t="s">
        <v>324</v>
      </c>
      <c r="B63" s="1" t="s">
        <v>325</v>
      </c>
      <c r="C63" s="1" t="s">
        <v>326</v>
      </c>
      <c r="D63" s="1" t="s">
        <v>96</v>
      </c>
      <c r="E63" s="1" t="s">
        <v>97</v>
      </c>
      <c r="G63" s="1" t="s">
        <v>327</v>
      </c>
      <c r="H63" s="1" t="s">
        <v>322</v>
      </c>
      <c r="I63" s="1" t="s">
        <v>21</v>
      </c>
      <c r="J63" s="16">
        <v>0.14000000000000001</v>
      </c>
      <c r="K63" s="5">
        <v>2</v>
      </c>
      <c r="L63" s="1">
        <v>1</v>
      </c>
      <c r="M63" s="1">
        <v>6</v>
      </c>
      <c r="N63" s="1" t="s">
        <v>328</v>
      </c>
    </row>
    <row r="64" spans="1:14" ht="13.2" x14ac:dyDescent="0.25">
      <c r="A64" s="1" t="s">
        <v>329</v>
      </c>
      <c r="B64" s="1" t="s">
        <v>330</v>
      </c>
      <c r="C64" s="1" t="s">
        <v>331</v>
      </c>
      <c r="D64" s="1" t="s">
        <v>27</v>
      </c>
      <c r="E64" s="1" t="s">
        <v>139</v>
      </c>
      <c r="G64" s="1" t="s">
        <v>332</v>
      </c>
      <c r="H64" s="1" t="s">
        <v>75</v>
      </c>
      <c r="I64" s="1" t="s">
        <v>38</v>
      </c>
      <c r="J64" s="16">
        <v>0.06</v>
      </c>
      <c r="K64" s="5">
        <v>1</v>
      </c>
      <c r="L64" s="1">
        <v>0</v>
      </c>
      <c r="M64" s="1">
        <v>2</v>
      </c>
      <c r="N64" s="1" t="s">
        <v>333</v>
      </c>
    </row>
    <row r="65" spans="1:14" ht="13.2" x14ac:dyDescent="0.25">
      <c r="A65" s="1" t="s">
        <v>334</v>
      </c>
      <c r="B65" s="1" t="s">
        <v>335</v>
      </c>
      <c r="C65" s="1" t="s">
        <v>336</v>
      </c>
      <c r="D65" s="1" t="s">
        <v>17</v>
      </c>
      <c r="E65" s="1" t="s">
        <v>139</v>
      </c>
      <c r="F65" s="1">
        <v>0</v>
      </c>
      <c r="G65" s="1" t="s">
        <v>337</v>
      </c>
      <c r="H65" s="1" t="s">
        <v>91</v>
      </c>
      <c r="I65" s="1" t="s">
        <v>31</v>
      </c>
      <c r="J65" s="16">
        <v>0.7</v>
      </c>
      <c r="K65" s="5">
        <v>2</v>
      </c>
      <c r="L65" s="1" t="s">
        <v>39</v>
      </c>
      <c r="M65" s="1">
        <v>4</v>
      </c>
      <c r="N65" s="1" t="s">
        <v>338</v>
      </c>
    </row>
    <row r="66" spans="1:14" ht="13.2" x14ac:dyDescent="0.25">
      <c r="A66" s="1" t="s">
        <v>339</v>
      </c>
      <c r="B66" s="1" t="s">
        <v>340</v>
      </c>
      <c r="C66" s="1" t="s">
        <v>341</v>
      </c>
      <c r="D66" s="1" t="s">
        <v>44</v>
      </c>
      <c r="E66" s="1" t="s">
        <v>97</v>
      </c>
      <c r="F66" s="1">
        <v>41</v>
      </c>
      <c r="G66" s="1" t="s">
        <v>342</v>
      </c>
      <c r="H66" s="1" t="s">
        <v>75</v>
      </c>
      <c r="I66" s="1" t="s">
        <v>38</v>
      </c>
      <c r="J66" s="16">
        <v>60</v>
      </c>
      <c r="K66" s="5">
        <v>120</v>
      </c>
      <c r="L66" s="1" t="s">
        <v>32</v>
      </c>
      <c r="M66" s="1">
        <v>2</v>
      </c>
      <c r="N66" s="1" t="s">
        <v>343</v>
      </c>
    </row>
    <row r="67" spans="1:14" ht="13.2" x14ac:dyDescent="0.25">
      <c r="A67" s="1" t="s">
        <v>344</v>
      </c>
      <c r="B67" s="1" t="s">
        <v>345</v>
      </c>
      <c r="C67" s="1" t="s">
        <v>346</v>
      </c>
      <c r="D67" s="1" t="s">
        <v>121</v>
      </c>
      <c r="E67" s="1" t="s">
        <v>51</v>
      </c>
      <c r="F67" s="1">
        <v>0</v>
      </c>
      <c r="G67" s="2">
        <v>44935</v>
      </c>
      <c r="H67" s="1" t="s">
        <v>59</v>
      </c>
      <c r="I67" s="1" t="s">
        <v>60</v>
      </c>
      <c r="J67" s="16">
        <v>0.38</v>
      </c>
      <c r="K67" s="5">
        <v>1.5</v>
      </c>
      <c r="L67" s="1" t="s">
        <v>32</v>
      </c>
      <c r="M67" s="1">
        <v>6</v>
      </c>
      <c r="N67" s="1" t="s">
        <v>347</v>
      </c>
    </row>
    <row r="68" spans="1:14" ht="13.2" x14ac:dyDescent="0.25">
      <c r="A68" s="1" t="s">
        <v>348</v>
      </c>
      <c r="B68" s="1" t="s">
        <v>349</v>
      </c>
      <c r="C68" s="1" t="s">
        <v>350</v>
      </c>
      <c r="D68" s="1" t="s">
        <v>88</v>
      </c>
      <c r="E68" s="1" t="s">
        <v>28</v>
      </c>
      <c r="F68" s="1">
        <v>0</v>
      </c>
      <c r="G68" s="2">
        <v>44777</v>
      </c>
      <c r="H68" s="1" t="s">
        <v>30</v>
      </c>
      <c r="I68" s="1" t="s">
        <v>31</v>
      </c>
      <c r="J68" s="16">
        <v>24</v>
      </c>
      <c r="K68" s="5">
        <v>120</v>
      </c>
      <c r="L68" s="1" t="s">
        <v>39</v>
      </c>
      <c r="N68" s="1" t="s">
        <v>351</v>
      </c>
    </row>
    <row r="69" spans="1:14" ht="13.2" x14ac:dyDescent="0.25">
      <c r="A69" s="1" t="s">
        <v>352</v>
      </c>
      <c r="B69" s="1" t="s">
        <v>353</v>
      </c>
      <c r="C69" s="1" t="s">
        <v>354</v>
      </c>
      <c r="D69" s="1" t="s">
        <v>17</v>
      </c>
      <c r="E69" s="1" t="s">
        <v>139</v>
      </c>
      <c r="F69" s="1">
        <v>0</v>
      </c>
      <c r="G69" s="2">
        <v>45481</v>
      </c>
      <c r="H69" s="1" t="s">
        <v>116</v>
      </c>
      <c r="I69" s="1" t="s">
        <v>60</v>
      </c>
      <c r="J69" s="16">
        <v>16</v>
      </c>
      <c r="K69" s="5">
        <v>120</v>
      </c>
      <c r="L69" s="1" t="s">
        <v>76</v>
      </c>
      <c r="M69" s="1">
        <v>5</v>
      </c>
      <c r="N69" s="1" t="s">
        <v>355</v>
      </c>
    </row>
    <row r="70" spans="1:14" ht="13.2" x14ac:dyDescent="0.25">
      <c r="A70" s="1" t="s">
        <v>356</v>
      </c>
      <c r="B70" s="1" t="s">
        <v>357</v>
      </c>
      <c r="C70" s="1" t="s">
        <v>358</v>
      </c>
      <c r="D70" s="1" t="s">
        <v>17</v>
      </c>
      <c r="E70" s="1" t="s">
        <v>159</v>
      </c>
      <c r="F70" s="1">
        <v>0</v>
      </c>
      <c r="G70" s="1" t="s">
        <v>359</v>
      </c>
      <c r="H70" s="1" t="s">
        <v>173</v>
      </c>
      <c r="I70" s="1" t="s">
        <v>150</v>
      </c>
      <c r="J70" s="16">
        <v>0.33</v>
      </c>
      <c r="K70" s="5">
        <v>1.5</v>
      </c>
      <c r="L70" s="1" t="s">
        <v>39</v>
      </c>
      <c r="M70" s="1">
        <v>3</v>
      </c>
      <c r="N70" s="1" t="s">
        <v>360</v>
      </c>
    </row>
    <row r="71" spans="1:14" ht="13.2" x14ac:dyDescent="0.25">
      <c r="A71" s="1" t="s">
        <v>361</v>
      </c>
      <c r="B71" s="1" t="s">
        <v>362</v>
      </c>
      <c r="C71" s="1" t="s">
        <v>363</v>
      </c>
      <c r="D71" s="1" t="s">
        <v>44</v>
      </c>
      <c r="E71" s="1" t="s">
        <v>74</v>
      </c>
      <c r="F71" s="1">
        <v>31</v>
      </c>
      <c r="G71" s="1" t="s">
        <v>364</v>
      </c>
      <c r="H71" s="1" t="s">
        <v>75</v>
      </c>
      <c r="I71" s="1" t="s">
        <v>38</v>
      </c>
      <c r="J71" s="16">
        <v>0.08</v>
      </c>
      <c r="K71" s="5">
        <v>45</v>
      </c>
      <c r="L71" s="1">
        <v>0</v>
      </c>
      <c r="M71" s="1">
        <v>2</v>
      </c>
      <c r="N71" s="1" t="s">
        <v>365</v>
      </c>
    </row>
    <row r="72" spans="1:14" ht="13.2" x14ac:dyDescent="0.25">
      <c r="A72" s="1" t="s">
        <v>366</v>
      </c>
      <c r="B72" s="1" t="s">
        <v>367</v>
      </c>
      <c r="C72" s="1" t="s">
        <v>368</v>
      </c>
      <c r="D72" s="1" t="s">
        <v>57</v>
      </c>
      <c r="E72" s="1" t="s">
        <v>159</v>
      </c>
      <c r="F72" s="1">
        <v>31</v>
      </c>
      <c r="G72" s="1" t="s">
        <v>369</v>
      </c>
      <c r="H72" s="1" t="s">
        <v>322</v>
      </c>
      <c r="I72" s="1" t="s">
        <v>21</v>
      </c>
      <c r="J72" s="16">
        <v>0.03</v>
      </c>
      <c r="K72" s="5">
        <v>1</v>
      </c>
      <c r="L72" s="1" t="s">
        <v>39</v>
      </c>
      <c r="M72" s="1">
        <v>1</v>
      </c>
      <c r="N72" s="1" t="s">
        <v>370</v>
      </c>
    </row>
    <row r="73" spans="1:14" ht="13.2" x14ac:dyDescent="0.25">
      <c r="A73" s="1" t="s">
        <v>371</v>
      </c>
      <c r="B73" s="1" t="s">
        <v>372</v>
      </c>
      <c r="C73" s="1" t="s">
        <v>373</v>
      </c>
      <c r="D73" s="1" t="s">
        <v>121</v>
      </c>
      <c r="E73" s="1" t="s">
        <v>51</v>
      </c>
      <c r="G73" s="2">
        <v>45264</v>
      </c>
      <c r="H73" s="1" t="s">
        <v>30</v>
      </c>
      <c r="I73" s="1" t="s">
        <v>31</v>
      </c>
      <c r="J73" s="16">
        <v>0.78</v>
      </c>
      <c r="K73" s="5">
        <v>90</v>
      </c>
      <c r="L73" s="1" t="s">
        <v>39</v>
      </c>
      <c r="M73" s="1">
        <v>6</v>
      </c>
      <c r="N73" s="1" t="s">
        <v>374</v>
      </c>
    </row>
    <row r="74" spans="1:14" ht="13.2" x14ac:dyDescent="0.25">
      <c r="A74" s="1" t="s">
        <v>375</v>
      </c>
      <c r="B74" s="1" t="s">
        <v>376</v>
      </c>
      <c r="C74" s="1" t="s">
        <v>377</v>
      </c>
      <c r="D74" s="1" t="s">
        <v>57</v>
      </c>
      <c r="E74" s="1" t="s">
        <v>45</v>
      </c>
      <c r="G74" s="1" t="s">
        <v>378</v>
      </c>
      <c r="H74" s="1" t="s">
        <v>75</v>
      </c>
      <c r="I74" s="1" t="s">
        <v>38</v>
      </c>
      <c r="J74" s="16">
        <v>86</v>
      </c>
      <c r="K74" s="5">
        <v>120</v>
      </c>
      <c r="L74" s="1" t="s">
        <v>39</v>
      </c>
      <c r="M74" s="1">
        <v>5</v>
      </c>
      <c r="N74" s="1" t="s">
        <v>378</v>
      </c>
    </row>
    <row r="75" spans="1:14" ht="13.2" x14ac:dyDescent="0.25">
      <c r="A75" s="1" t="s">
        <v>379</v>
      </c>
      <c r="B75" s="1" t="s">
        <v>380</v>
      </c>
      <c r="C75" s="1" t="s">
        <v>381</v>
      </c>
      <c r="D75" s="1" t="s">
        <v>27</v>
      </c>
      <c r="E75" s="1" t="s">
        <v>28</v>
      </c>
      <c r="F75" s="1">
        <v>0</v>
      </c>
      <c r="G75" s="1" t="s">
        <v>382</v>
      </c>
      <c r="H75" s="1" t="s">
        <v>37</v>
      </c>
      <c r="I75" s="1" t="s">
        <v>38</v>
      </c>
      <c r="J75" s="16">
        <v>0.48</v>
      </c>
      <c r="K75" s="5">
        <v>120</v>
      </c>
      <c r="L75" s="1" t="s">
        <v>76</v>
      </c>
      <c r="M75" s="1">
        <v>5</v>
      </c>
      <c r="N75" s="1" t="s">
        <v>383</v>
      </c>
    </row>
    <row r="76" spans="1:14" ht="13.2" x14ac:dyDescent="0.25">
      <c r="A76" s="1" t="s">
        <v>384</v>
      </c>
      <c r="B76" s="1" t="s">
        <v>385</v>
      </c>
      <c r="C76" s="1" t="s">
        <v>386</v>
      </c>
      <c r="D76" s="1" t="s">
        <v>57</v>
      </c>
      <c r="E76" s="1" t="s">
        <v>89</v>
      </c>
      <c r="F76" s="1">
        <v>38</v>
      </c>
      <c r="G76" s="1" t="s">
        <v>387</v>
      </c>
      <c r="H76" s="1" t="s">
        <v>30</v>
      </c>
      <c r="I76" s="1" t="s">
        <v>31</v>
      </c>
      <c r="J76" s="16">
        <v>36</v>
      </c>
      <c r="K76" s="5">
        <v>45</v>
      </c>
      <c r="L76" s="1">
        <v>0</v>
      </c>
      <c r="M76" s="1">
        <v>6</v>
      </c>
      <c r="N76" s="1" t="s">
        <v>387</v>
      </c>
    </row>
    <row r="77" spans="1:14" ht="13.2" x14ac:dyDescent="0.25">
      <c r="A77" s="1" t="s">
        <v>388</v>
      </c>
      <c r="B77" s="1" t="s">
        <v>389</v>
      </c>
      <c r="C77" s="1" t="s">
        <v>390</v>
      </c>
      <c r="D77" s="1" t="s">
        <v>111</v>
      </c>
      <c r="E77" s="1" t="s">
        <v>74</v>
      </c>
      <c r="G77" s="2">
        <v>44721</v>
      </c>
      <c r="H77" s="1" t="s">
        <v>149</v>
      </c>
      <c r="I77" s="1" t="s">
        <v>150</v>
      </c>
      <c r="J77" s="16">
        <v>0.39</v>
      </c>
      <c r="K77" s="5">
        <v>1</v>
      </c>
      <c r="L77" s="1" t="s">
        <v>22</v>
      </c>
      <c r="M77" s="1">
        <v>6</v>
      </c>
      <c r="N77" s="1" t="s">
        <v>391</v>
      </c>
    </row>
    <row r="78" spans="1:14" ht="13.2" x14ac:dyDescent="0.25">
      <c r="A78" s="1" t="s">
        <v>392</v>
      </c>
      <c r="B78" s="1" t="s">
        <v>393</v>
      </c>
      <c r="C78" s="1" t="s">
        <v>394</v>
      </c>
      <c r="D78" s="1" t="s">
        <v>121</v>
      </c>
      <c r="E78" s="1" t="s">
        <v>45</v>
      </c>
      <c r="G78" s="2">
        <v>45474</v>
      </c>
      <c r="H78" s="1" t="s">
        <v>249</v>
      </c>
      <c r="I78" s="1" t="s">
        <v>150</v>
      </c>
      <c r="J78" s="16">
        <v>0.34</v>
      </c>
      <c r="K78" s="5">
        <v>45</v>
      </c>
      <c r="L78" s="1" t="s">
        <v>39</v>
      </c>
      <c r="M78" s="1">
        <v>6</v>
      </c>
      <c r="N78" s="1" t="s">
        <v>395</v>
      </c>
    </row>
    <row r="79" spans="1:14" ht="13.2" x14ac:dyDescent="0.25">
      <c r="A79" s="1" t="s">
        <v>396</v>
      </c>
      <c r="B79" s="1" t="s">
        <v>397</v>
      </c>
      <c r="C79" s="1" t="s">
        <v>398</v>
      </c>
      <c r="D79" s="1" t="s">
        <v>88</v>
      </c>
      <c r="E79" s="1" t="s">
        <v>28</v>
      </c>
      <c r="F79" s="1">
        <v>0</v>
      </c>
      <c r="G79" s="2">
        <v>45143</v>
      </c>
      <c r="H79" s="1" t="s">
        <v>20</v>
      </c>
      <c r="I79" s="1" t="s">
        <v>21</v>
      </c>
      <c r="J79" s="16">
        <v>50</v>
      </c>
      <c r="K79" s="5">
        <v>1</v>
      </c>
      <c r="L79" s="1" t="s">
        <v>32</v>
      </c>
      <c r="M79" s="1">
        <v>6</v>
      </c>
      <c r="N79" s="1" t="s">
        <v>399</v>
      </c>
    </row>
    <row r="80" spans="1:14" ht="13.2" x14ac:dyDescent="0.25">
      <c r="A80" s="1" t="s">
        <v>400</v>
      </c>
      <c r="B80" s="1" t="s">
        <v>401</v>
      </c>
      <c r="C80" s="1" t="s">
        <v>130</v>
      </c>
      <c r="D80" s="1" t="s">
        <v>57</v>
      </c>
      <c r="E80" s="1" t="s">
        <v>89</v>
      </c>
      <c r="F80" s="1">
        <v>38</v>
      </c>
      <c r="G80" s="1" t="s">
        <v>364</v>
      </c>
      <c r="H80" s="1" t="s">
        <v>75</v>
      </c>
      <c r="I80" s="1" t="s">
        <v>38</v>
      </c>
      <c r="J80" s="16">
        <v>13</v>
      </c>
      <c r="K80" s="5">
        <v>1</v>
      </c>
      <c r="L80" s="1" t="s">
        <v>39</v>
      </c>
      <c r="N80" s="1" t="s">
        <v>402</v>
      </c>
    </row>
    <row r="81" spans="1:14" ht="13.2" x14ac:dyDescent="0.25">
      <c r="A81" s="1" t="s">
        <v>403</v>
      </c>
      <c r="B81" s="1" t="s">
        <v>404</v>
      </c>
      <c r="C81" s="1" t="s">
        <v>405</v>
      </c>
      <c r="D81" s="1" t="s">
        <v>44</v>
      </c>
      <c r="E81" s="1" t="s">
        <v>97</v>
      </c>
      <c r="G81" s="2">
        <v>45605</v>
      </c>
      <c r="H81" s="1" t="s">
        <v>75</v>
      </c>
      <c r="I81" s="1" t="s">
        <v>38</v>
      </c>
      <c r="J81" s="16">
        <v>0.04</v>
      </c>
      <c r="K81" s="5">
        <v>1.5</v>
      </c>
      <c r="L81" s="1">
        <v>0</v>
      </c>
      <c r="M81" s="1">
        <v>3</v>
      </c>
      <c r="N81" s="1" t="s">
        <v>406</v>
      </c>
    </row>
    <row r="82" spans="1:14" ht="13.2" x14ac:dyDescent="0.25">
      <c r="A82" s="1" t="s">
        <v>407</v>
      </c>
      <c r="B82" s="1" t="s">
        <v>408</v>
      </c>
      <c r="C82" s="1" t="s">
        <v>409</v>
      </c>
      <c r="D82" s="1" t="s">
        <v>96</v>
      </c>
      <c r="E82" s="1" t="s">
        <v>159</v>
      </c>
      <c r="G82" s="1" t="s">
        <v>410</v>
      </c>
      <c r="H82" s="1" t="s">
        <v>69</v>
      </c>
      <c r="I82" s="1" t="s">
        <v>31</v>
      </c>
      <c r="J82" s="16">
        <v>0.62</v>
      </c>
      <c r="K82" s="5">
        <v>120</v>
      </c>
      <c r="L82" s="1" t="s">
        <v>22</v>
      </c>
      <c r="M82" s="1">
        <v>5</v>
      </c>
      <c r="N82" s="1" t="s">
        <v>411</v>
      </c>
    </row>
    <row r="83" spans="1:14" ht="13.2" x14ac:dyDescent="0.25">
      <c r="A83" s="1" t="s">
        <v>412</v>
      </c>
      <c r="B83" s="1" t="s">
        <v>413</v>
      </c>
      <c r="C83" s="1" t="s">
        <v>414</v>
      </c>
      <c r="D83" s="1" t="s">
        <v>17</v>
      </c>
      <c r="E83" s="1" t="s">
        <v>139</v>
      </c>
      <c r="F83" s="1">
        <v>0</v>
      </c>
      <c r="G83" s="2">
        <v>45455</v>
      </c>
      <c r="H83" s="1" t="s">
        <v>37</v>
      </c>
      <c r="I83" s="1" t="s">
        <v>38</v>
      </c>
      <c r="J83" s="16">
        <v>82</v>
      </c>
      <c r="K83" s="5">
        <v>45</v>
      </c>
      <c r="L83" s="1">
        <v>0</v>
      </c>
      <c r="M83" s="1">
        <v>3</v>
      </c>
      <c r="N83" s="1" t="s">
        <v>415</v>
      </c>
    </row>
    <row r="84" spans="1:14" ht="13.2" x14ac:dyDescent="0.25">
      <c r="A84" s="1" t="s">
        <v>416</v>
      </c>
      <c r="B84" s="1" t="s">
        <v>417</v>
      </c>
      <c r="C84" s="1" t="s">
        <v>418</v>
      </c>
      <c r="D84" s="1" t="s">
        <v>44</v>
      </c>
      <c r="E84" s="1" t="s">
        <v>89</v>
      </c>
      <c r="F84" s="1">
        <v>44</v>
      </c>
      <c r="G84" s="2">
        <v>45542</v>
      </c>
      <c r="H84" s="1" t="s">
        <v>91</v>
      </c>
      <c r="I84" s="1" t="s">
        <v>31</v>
      </c>
      <c r="J84" s="16">
        <v>0.16</v>
      </c>
      <c r="K84" s="5">
        <v>2</v>
      </c>
      <c r="L84" s="1" t="s">
        <v>22</v>
      </c>
      <c r="M84" s="1">
        <v>6</v>
      </c>
      <c r="N84" s="2">
        <v>45542</v>
      </c>
    </row>
    <row r="85" spans="1:14" ht="13.2" x14ac:dyDescent="0.25">
      <c r="A85" s="1" t="s">
        <v>419</v>
      </c>
      <c r="B85" s="1" t="s">
        <v>420</v>
      </c>
      <c r="C85" s="1" t="s">
        <v>421</v>
      </c>
      <c r="D85" s="1" t="s">
        <v>96</v>
      </c>
      <c r="E85" s="1" t="s">
        <v>51</v>
      </c>
      <c r="G85" s="1" t="s">
        <v>422</v>
      </c>
      <c r="H85" s="1" t="s">
        <v>91</v>
      </c>
      <c r="I85" s="1" t="s">
        <v>31</v>
      </c>
      <c r="J85" s="16">
        <v>69</v>
      </c>
      <c r="K85" s="5">
        <v>90</v>
      </c>
      <c r="L85" s="1" t="s">
        <v>22</v>
      </c>
      <c r="M85" s="1">
        <v>3</v>
      </c>
      <c r="N85" s="1" t="s">
        <v>423</v>
      </c>
    </row>
    <row r="86" spans="1:14" ht="13.2" x14ac:dyDescent="0.25">
      <c r="A86" s="1" t="s">
        <v>424</v>
      </c>
      <c r="B86" s="1" t="s">
        <v>425</v>
      </c>
      <c r="C86" s="1" t="s">
        <v>426</v>
      </c>
      <c r="D86" s="1" t="s">
        <v>17</v>
      </c>
      <c r="E86" s="1" t="s">
        <v>139</v>
      </c>
      <c r="G86" s="1" t="s">
        <v>427</v>
      </c>
      <c r="H86" s="1" t="s">
        <v>69</v>
      </c>
      <c r="I86" s="1" t="s">
        <v>31</v>
      </c>
      <c r="J86" s="16">
        <v>0.16</v>
      </c>
      <c r="K86" s="5">
        <v>90</v>
      </c>
      <c r="L86" s="1" t="s">
        <v>76</v>
      </c>
      <c r="N86" s="1" t="s">
        <v>427</v>
      </c>
    </row>
    <row r="87" spans="1:14" ht="13.2" x14ac:dyDescent="0.25">
      <c r="A87" s="1" t="s">
        <v>428</v>
      </c>
      <c r="B87" s="1" t="s">
        <v>429</v>
      </c>
      <c r="C87" s="1" t="s">
        <v>430</v>
      </c>
      <c r="D87" s="1" t="s">
        <v>96</v>
      </c>
      <c r="E87" s="1" t="s">
        <v>28</v>
      </c>
      <c r="G87" s="1" t="s">
        <v>431</v>
      </c>
      <c r="H87" s="1" t="s">
        <v>116</v>
      </c>
      <c r="I87" s="1" t="s">
        <v>60</v>
      </c>
      <c r="J87" s="16">
        <v>1</v>
      </c>
      <c r="K87" s="5">
        <v>45</v>
      </c>
      <c r="L87" s="1" t="s">
        <v>76</v>
      </c>
      <c r="M87" s="1">
        <v>6</v>
      </c>
      <c r="N87" s="1" t="s">
        <v>432</v>
      </c>
    </row>
    <row r="88" spans="1:14" ht="13.2" x14ac:dyDescent="0.25">
      <c r="A88" s="1" t="s">
        <v>433</v>
      </c>
      <c r="B88" s="1" t="s">
        <v>434</v>
      </c>
      <c r="C88" s="1" t="s">
        <v>435</v>
      </c>
      <c r="D88" s="1" t="s">
        <v>57</v>
      </c>
      <c r="E88" s="1" t="s">
        <v>18</v>
      </c>
      <c r="F88" s="1">
        <v>0</v>
      </c>
      <c r="G88" s="1" t="s">
        <v>436</v>
      </c>
      <c r="H88" s="1" t="s">
        <v>116</v>
      </c>
      <c r="I88" s="1" t="s">
        <v>60</v>
      </c>
      <c r="J88" s="16">
        <v>41</v>
      </c>
      <c r="K88" s="5">
        <v>1.5</v>
      </c>
      <c r="L88" s="1">
        <v>1</v>
      </c>
      <c r="M88" s="1">
        <v>5</v>
      </c>
      <c r="N88" s="1" t="s">
        <v>437</v>
      </c>
    </row>
    <row r="89" spans="1:14" ht="13.2" x14ac:dyDescent="0.25">
      <c r="A89" s="1" t="s">
        <v>438</v>
      </c>
      <c r="B89" s="1" t="s">
        <v>439</v>
      </c>
      <c r="C89" s="1" t="s">
        <v>440</v>
      </c>
      <c r="D89" s="1" t="s">
        <v>44</v>
      </c>
      <c r="E89" s="1" t="s">
        <v>18</v>
      </c>
      <c r="F89" s="1">
        <v>32</v>
      </c>
      <c r="G89" s="2">
        <v>45597</v>
      </c>
      <c r="H89" s="1" t="s">
        <v>69</v>
      </c>
      <c r="I89" s="1" t="s">
        <v>31</v>
      </c>
      <c r="J89" s="16">
        <v>0.83</v>
      </c>
      <c r="K89" s="5">
        <v>1</v>
      </c>
      <c r="L89" s="1" t="s">
        <v>39</v>
      </c>
      <c r="N89" s="1" t="s">
        <v>441</v>
      </c>
    </row>
    <row r="90" spans="1:14" ht="13.2" x14ac:dyDescent="0.25">
      <c r="A90" s="1" t="s">
        <v>442</v>
      </c>
      <c r="B90" s="1" t="s">
        <v>443</v>
      </c>
      <c r="C90" s="1" t="s">
        <v>444</v>
      </c>
      <c r="D90" s="1" t="s">
        <v>121</v>
      </c>
      <c r="E90" s="1" t="s">
        <v>74</v>
      </c>
      <c r="F90" s="1">
        <v>20</v>
      </c>
      <c r="G90" s="2">
        <v>44782</v>
      </c>
      <c r="H90" s="1" t="s">
        <v>59</v>
      </c>
      <c r="I90" s="1" t="s">
        <v>60</v>
      </c>
      <c r="J90" s="16">
        <v>0.85</v>
      </c>
      <c r="K90" s="5">
        <v>2</v>
      </c>
      <c r="L90" s="1" t="s">
        <v>76</v>
      </c>
      <c r="M90" s="1">
        <v>3</v>
      </c>
      <c r="N90" s="1" t="s">
        <v>445</v>
      </c>
    </row>
    <row r="91" spans="1:14" ht="13.2" x14ac:dyDescent="0.25">
      <c r="A91" s="1" t="s">
        <v>446</v>
      </c>
      <c r="B91" s="1" t="s">
        <v>447</v>
      </c>
      <c r="C91" s="1" t="s">
        <v>448</v>
      </c>
      <c r="D91" s="1" t="s">
        <v>88</v>
      </c>
      <c r="E91" s="1" t="s">
        <v>28</v>
      </c>
      <c r="F91" s="1">
        <v>0</v>
      </c>
      <c r="G91" s="1" t="s">
        <v>449</v>
      </c>
      <c r="H91" s="1" t="s">
        <v>37</v>
      </c>
      <c r="I91" s="1" t="s">
        <v>38</v>
      </c>
      <c r="J91" s="16">
        <v>71</v>
      </c>
      <c r="K91" s="5">
        <v>45</v>
      </c>
      <c r="L91" s="1" t="s">
        <v>76</v>
      </c>
      <c r="M91" s="1">
        <v>3</v>
      </c>
      <c r="N91" s="1" t="s">
        <v>449</v>
      </c>
    </row>
    <row r="92" spans="1:14" ht="13.2" x14ac:dyDescent="0.25">
      <c r="A92" s="1" t="s">
        <v>450</v>
      </c>
      <c r="B92" s="1" t="s">
        <v>451</v>
      </c>
      <c r="C92" s="1" t="s">
        <v>452</v>
      </c>
      <c r="D92" s="1" t="s">
        <v>57</v>
      </c>
      <c r="E92" s="1" t="s">
        <v>74</v>
      </c>
      <c r="G92" s="1" t="s">
        <v>213</v>
      </c>
      <c r="H92" s="1" t="s">
        <v>30</v>
      </c>
      <c r="I92" s="1" t="s">
        <v>31</v>
      </c>
      <c r="J92" s="16">
        <v>0.28000000000000003</v>
      </c>
      <c r="K92" s="5">
        <v>90</v>
      </c>
      <c r="L92" s="1" t="s">
        <v>39</v>
      </c>
      <c r="M92" s="1">
        <v>6</v>
      </c>
      <c r="N92" s="1" t="s">
        <v>453</v>
      </c>
    </row>
    <row r="93" spans="1:14" ht="13.2" x14ac:dyDescent="0.25">
      <c r="A93" s="1" t="s">
        <v>454</v>
      </c>
      <c r="B93" s="1" t="s">
        <v>455</v>
      </c>
      <c r="C93" s="1" t="s">
        <v>456</v>
      </c>
      <c r="D93" s="1" t="s">
        <v>27</v>
      </c>
      <c r="E93" s="1" t="s">
        <v>159</v>
      </c>
      <c r="F93" s="1">
        <v>29</v>
      </c>
      <c r="G93" s="1" t="s">
        <v>457</v>
      </c>
      <c r="H93" s="1" t="s">
        <v>30</v>
      </c>
      <c r="I93" s="1" t="s">
        <v>31</v>
      </c>
      <c r="J93" s="16">
        <v>88</v>
      </c>
      <c r="K93" s="5">
        <v>45</v>
      </c>
      <c r="L93" s="1" t="s">
        <v>22</v>
      </c>
      <c r="M93" s="1">
        <v>3</v>
      </c>
      <c r="N93" s="1" t="s">
        <v>457</v>
      </c>
    </row>
    <row r="94" spans="1:14" ht="13.2" x14ac:dyDescent="0.25">
      <c r="A94" s="1" t="s">
        <v>458</v>
      </c>
      <c r="B94" s="1" t="s">
        <v>459</v>
      </c>
      <c r="C94" s="1" t="s">
        <v>460</v>
      </c>
      <c r="D94" s="1" t="s">
        <v>88</v>
      </c>
      <c r="E94" s="1" t="s">
        <v>18</v>
      </c>
      <c r="G94" s="1" t="s">
        <v>461</v>
      </c>
      <c r="H94" s="1" t="s">
        <v>30</v>
      </c>
      <c r="I94" s="1" t="s">
        <v>31</v>
      </c>
      <c r="J94" s="16">
        <v>0.81</v>
      </c>
      <c r="K94" s="5">
        <v>1.5</v>
      </c>
      <c r="L94" s="1" t="s">
        <v>32</v>
      </c>
      <c r="M94" s="1">
        <v>1</v>
      </c>
      <c r="N94" s="1" t="s">
        <v>462</v>
      </c>
    </row>
    <row r="95" spans="1:14" ht="13.2" x14ac:dyDescent="0.25">
      <c r="A95" s="1" t="s">
        <v>463</v>
      </c>
      <c r="B95" s="1" t="s">
        <v>464</v>
      </c>
      <c r="C95" s="1" t="s">
        <v>465</v>
      </c>
      <c r="D95" s="1" t="s">
        <v>121</v>
      </c>
      <c r="E95" s="1" t="s">
        <v>18</v>
      </c>
      <c r="F95" s="1">
        <v>0</v>
      </c>
      <c r="G95" s="1" t="s">
        <v>466</v>
      </c>
      <c r="H95" s="1" t="s">
        <v>75</v>
      </c>
      <c r="I95" s="1" t="s">
        <v>38</v>
      </c>
      <c r="J95" s="16">
        <v>0.96</v>
      </c>
      <c r="K95" s="5">
        <v>1.5</v>
      </c>
      <c r="L95" s="1" t="s">
        <v>32</v>
      </c>
      <c r="M95" s="1">
        <v>5</v>
      </c>
      <c r="N95" s="1" t="s">
        <v>467</v>
      </c>
    </row>
    <row r="96" spans="1:14" ht="13.2" x14ac:dyDescent="0.25">
      <c r="A96" s="1" t="s">
        <v>468</v>
      </c>
      <c r="B96" s="1" t="s">
        <v>469</v>
      </c>
      <c r="C96" s="1" t="s">
        <v>470</v>
      </c>
      <c r="D96" s="1" t="s">
        <v>27</v>
      </c>
      <c r="E96" s="1" t="s">
        <v>28</v>
      </c>
      <c r="G96" s="1" t="s">
        <v>471</v>
      </c>
      <c r="H96" s="1" t="s">
        <v>149</v>
      </c>
      <c r="I96" s="1" t="s">
        <v>150</v>
      </c>
      <c r="J96" s="16">
        <v>0.36</v>
      </c>
      <c r="K96" s="5">
        <v>2</v>
      </c>
      <c r="L96" s="1" t="s">
        <v>76</v>
      </c>
      <c r="N96" s="1" t="s">
        <v>472</v>
      </c>
    </row>
    <row r="97" spans="1:14" ht="13.2" x14ac:dyDescent="0.25">
      <c r="A97" s="1" t="s">
        <v>473</v>
      </c>
      <c r="B97" s="1" t="s">
        <v>474</v>
      </c>
      <c r="C97" s="1" t="s">
        <v>475</v>
      </c>
      <c r="D97" s="1" t="s">
        <v>121</v>
      </c>
      <c r="E97" s="1" t="s">
        <v>18</v>
      </c>
      <c r="F97" s="1">
        <v>23</v>
      </c>
      <c r="G97" s="2">
        <v>44570</v>
      </c>
      <c r="H97" s="1" t="s">
        <v>20</v>
      </c>
      <c r="I97" s="1" t="s">
        <v>21</v>
      </c>
      <c r="J97" s="16">
        <v>97</v>
      </c>
      <c r="K97" s="5">
        <v>90</v>
      </c>
      <c r="L97" s="1">
        <v>0</v>
      </c>
      <c r="M97" s="1">
        <v>3</v>
      </c>
      <c r="N97" s="1" t="s">
        <v>476</v>
      </c>
    </row>
    <row r="98" spans="1:14" ht="13.2" x14ac:dyDescent="0.25">
      <c r="A98" s="1" t="s">
        <v>477</v>
      </c>
      <c r="B98" s="1" t="s">
        <v>478</v>
      </c>
      <c r="C98" s="1" t="s">
        <v>479</v>
      </c>
      <c r="D98" s="1" t="s">
        <v>17</v>
      </c>
      <c r="E98" s="1" t="s">
        <v>159</v>
      </c>
      <c r="G98" s="2">
        <v>44660</v>
      </c>
      <c r="H98" s="1" t="s">
        <v>149</v>
      </c>
      <c r="I98" s="1" t="s">
        <v>150</v>
      </c>
      <c r="J98" s="16">
        <v>0.94</v>
      </c>
      <c r="K98" s="5">
        <v>1.5</v>
      </c>
      <c r="L98" s="1">
        <v>0</v>
      </c>
      <c r="M98" s="1">
        <v>1</v>
      </c>
      <c r="N98" s="1" t="s">
        <v>480</v>
      </c>
    </row>
    <row r="99" spans="1:14" ht="13.2" x14ac:dyDescent="0.25">
      <c r="A99" s="1" t="s">
        <v>481</v>
      </c>
      <c r="B99" s="1" t="s">
        <v>482</v>
      </c>
      <c r="C99" s="1" t="s">
        <v>483</v>
      </c>
      <c r="D99" s="1" t="s">
        <v>57</v>
      </c>
      <c r="E99" s="1" t="s">
        <v>74</v>
      </c>
      <c r="F99" s="1">
        <v>31</v>
      </c>
      <c r="G99" s="1" t="s">
        <v>484</v>
      </c>
      <c r="H99" s="1" t="s">
        <v>59</v>
      </c>
      <c r="I99" s="1" t="s">
        <v>60</v>
      </c>
      <c r="J99" s="16">
        <v>0.41</v>
      </c>
      <c r="K99" s="5">
        <v>120</v>
      </c>
      <c r="L99" s="1">
        <v>1</v>
      </c>
      <c r="M99" s="1">
        <v>2</v>
      </c>
      <c r="N99" s="1" t="s">
        <v>485</v>
      </c>
    </row>
    <row r="100" spans="1:14" ht="13.2" x14ac:dyDescent="0.25">
      <c r="A100" s="1" t="s">
        <v>486</v>
      </c>
      <c r="B100" s="1" t="s">
        <v>487</v>
      </c>
      <c r="C100" s="1" t="s">
        <v>488</v>
      </c>
      <c r="D100" s="1" t="s">
        <v>17</v>
      </c>
      <c r="E100" s="1" t="s">
        <v>97</v>
      </c>
      <c r="F100" s="1">
        <v>38</v>
      </c>
      <c r="G100" s="1" t="s">
        <v>489</v>
      </c>
      <c r="H100" s="1" t="s">
        <v>116</v>
      </c>
      <c r="I100" s="1" t="s">
        <v>60</v>
      </c>
      <c r="J100" s="16">
        <v>95</v>
      </c>
      <c r="K100" s="5">
        <v>120</v>
      </c>
      <c r="L100" s="1" t="s">
        <v>22</v>
      </c>
      <c r="M100" s="1">
        <v>3</v>
      </c>
      <c r="N100" s="1" t="s">
        <v>490</v>
      </c>
    </row>
    <row r="101" spans="1:14" ht="13.2" x14ac:dyDescent="0.25">
      <c r="A101" s="1" t="s">
        <v>491</v>
      </c>
      <c r="B101" s="1" t="s">
        <v>492</v>
      </c>
      <c r="C101" s="1" t="s">
        <v>493</v>
      </c>
      <c r="D101" s="1" t="s">
        <v>17</v>
      </c>
      <c r="E101" s="1" t="s">
        <v>51</v>
      </c>
      <c r="F101" s="1">
        <v>0</v>
      </c>
      <c r="G101" s="2">
        <v>45331</v>
      </c>
      <c r="H101" s="1" t="s">
        <v>52</v>
      </c>
      <c r="I101" s="1" t="s">
        <v>38</v>
      </c>
      <c r="J101" s="16">
        <v>0.32</v>
      </c>
      <c r="K101" s="5">
        <v>90</v>
      </c>
      <c r="L101" s="1">
        <v>1</v>
      </c>
      <c r="M101" s="1">
        <v>2</v>
      </c>
      <c r="N101" s="1" t="s">
        <v>494</v>
      </c>
    </row>
    <row r="102" spans="1:14" ht="13.2" x14ac:dyDescent="0.25">
      <c r="A102" s="1" t="s">
        <v>495</v>
      </c>
      <c r="B102" s="1" t="s">
        <v>496</v>
      </c>
      <c r="C102" s="1" t="s">
        <v>497</v>
      </c>
      <c r="D102" s="1" t="s">
        <v>27</v>
      </c>
      <c r="E102" s="1" t="s">
        <v>28</v>
      </c>
      <c r="F102" s="1">
        <v>0</v>
      </c>
      <c r="G102" s="2">
        <v>45391</v>
      </c>
      <c r="H102" s="1" t="s">
        <v>69</v>
      </c>
      <c r="I102" s="1" t="s">
        <v>31</v>
      </c>
      <c r="J102" s="16">
        <v>0.56000000000000005</v>
      </c>
      <c r="K102" s="5">
        <v>1</v>
      </c>
      <c r="L102" s="1" t="s">
        <v>39</v>
      </c>
      <c r="M102" s="1">
        <v>1</v>
      </c>
      <c r="N102" s="1" t="s">
        <v>498</v>
      </c>
    </row>
    <row r="103" spans="1:14" ht="13.2" x14ac:dyDescent="0.25">
      <c r="A103" s="1" t="s">
        <v>499</v>
      </c>
      <c r="B103" s="1" t="s">
        <v>500</v>
      </c>
      <c r="C103" s="1" t="s">
        <v>501</v>
      </c>
      <c r="D103" s="1" t="s">
        <v>88</v>
      </c>
      <c r="E103" s="1" t="s">
        <v>139</v>
      </c>
      <c r="F103" s="1">
        <v>0</v>
      </c>
      <c r="G103" s="1" t="s">
        <v>502</v>
      </c>
      <c r="H103" s="1" t="s">
        <v>161</v>
      </c>
      <c r="I103" s="1" t="s">
        <v>60</v>
      </c>
      <c r="J103" s="16">
        <v>9</v>
      </c>
      <c r="K103" s="5">
        <v>2</v>
      </c>
      <c r="L103" s="1">
        <v>0</v>
      </c>
      <c r="N103" s="1" t="s">
        <v>502</v>
      </c>
    </row>
    <row r="104" spans="1:14" ht="13.2" x14ac:dyDescent="0.25">
      <c r="A104" s="1" t="s">
        <v>503</v>
      </c>
      <c r="B104" s="1" t="s">
        <v>504</v>
      </c>
      <c r="C104" s="1" t="s">
        <v>505</v>
      </c>
      <c r="D104" s="1" t="s">
        <v>57</v>
      </c>
      <c r="E104" s="1" t="s">
        <v>74</v>
      </c>
      <c r="F104" s="1">
        <v>0</v>
      </c>
      <c r="G104" s="2">
        <v>45143</v>
      </c>
      <c r="H104" s="1" t="s">
        <v>322</v>
      </c>
      <c r="I104" s="1" t="s">
        <v>21</v>
      </c>
      <c r="J104" s="16">
        <v>0.64</v>
      </c>
      <c r="K104" s="5">
        <v>2</v>
      </c>
      <c r="L104" s="1" t="s">
        <v>22</v>
      </c>
      <c r="M104" s="1">
        <v>2</v>
      </c>
      <c r="N104" s="1" t="s">
        <v>399</v>
      </c>
    </row>
    <row r="105" spans="1:14" ht="13.2" x14ac:dyDescent="0.25">
      <c r="A105" s="1" t="s">
        <v>506</v>
      </c>
      <c r="B105" s="1" t="s">
        <v>507</v>
      </c>
      <c r="C105" s="1" t="s">
        <v>508</v>
      </c>
      <c r="D105" s="1" t="s">
        <v>96</v>
      </c>
      <c r="E105" s="1" t="s">
        <v>159</v>
      </c>
      <c r="G105" s="1" t="s">
        <v>509</v>
      </c>
      <c r="H105" s="1" t="s">
        <v>59</v>
      </c>
      <c r="I105" s="1" t="s">
        <v>60</v>
      </c>
      <c r="J105" s="16">
        <v>0.36</v>
      </c>
      <c r="K105" s="5">
        <v>2</v>
      </c>
      <c r="L105" s="1">
        <v>0</v>
      </c>
      <c r="M105" s="1">
        <v>4</v>
      </c>
      <c r="N105" s="1" t="s">
        <v>510</v>
      </c>
    </row>
    <row r="106" spans="1:14" ht="13.2" x14ac:dyDescent="0.25">
      <c r="A106" s="1" t="s">
        <v>511</v>
      </c>
      <c r="B106" s="1" t="s">
        <v>512</v>
      </c>
      <c r="C106" s="1" t="s">
        <v>513</v>
      </c>
      <c r="D106" s="1" t="s">
        <v>111</v>
      </c>
      <c r="E106" s="1" t="s">
        <v>159</v>
      </c>
      <c r="F106" s="1">
        <v>0</v>
      </c>
      <c r="G106" s="1" t="s">
        <v>514</v>
      </c>
      <c r="H106" s="1" t="s">
        <v>59</v>
      </c>
      <c r="I106" s="1" t="s">
        <v>60</v>
      </c>
      <c r="J106" s="16">
        <v>77</v>
      </c>
      <c r="K106" s="5">
        <v>1</v>
      </c>
      <c r="L106" s="1" t="s">
        <v>39</v>
      </c>
      <c r="M106" s="1">
        <v>6</v>
      </c>
      <c r="N106" s="1" t="s">
        <v>515</v>
      </c>
    </row>
    <row r="107" spans="1:14" ht="13.2" x14ac:dyDescent="0.25">
      <c r="A107" s="1" t="s">
        <v>516</v>
      </c>
      <c r="B107" s="1" t="s">
        <v>517</v>
      </c>
      <c r="C107" s="1" t="s">
        <v>518</v>
      </c>
      <c r="D107" s="1" t="s">
        <v>17</v>
      </c>
      <c r="E107" s="1" t="s">
        <v>18</v>
      </c>
      <c r="G107" s="2">
        <v>44628</v>
      </c>
      <c r="H107" s="1" t="s">
        <v>149</v>
      </c>
      <c r="I107" s="1" t="s">
        <v>150</v>
      </c>
      <c r="J107" s="16">
        <v>0.82</v>
      </c>
      <c r="K107" s="5">
        <v>2</v>
      </c>
      <c r="L107" s="1" t="s">
        <v>32</v>
      </c>
      <c r="M107" s="1">
        <v>6</v>
      </c>
      <c r="N107" s="1" t="s">
        <v>519</v>
      </c>
    </row>
    <row r="108" spans="1:14" ht="13.2" x14ac:dyDescent="0.25">
      <c r="A108" s="1" t="s">
        <v>520</v>
      </c>
      <c r="B108" s="1" t="s">
        <v>521</v>
      </c>
      <c r="C108" s="1" t="s">
        <v>522</v>
      </c>
      <c r="D108" s="1" t="s">
        <v>17</v>
      </c>
      <c r="E108" s="1" t="s">
        <v>97</v>
      </c>
      <c r="F108" s="1">
        <v>0</v>
      </c>
      <c r="G108" s="2">
        <v>45108</v>
      </c>
      <c r="H108" s="1" t="s">
        <v>249</v>
      </c>
      <c r="I108" s="1" t="s">
        <v>150</v>
      </c>
      <c r="J108" s="16">
        <v>0.17</v>
      </c>
      <c r="K108" s="5">
        <v>120</v>
      </c>
      <c r="L108" s="1">
        <v>1</v>
      </c>
      <c r="M108" s="1">
        <v>2</v>
      </c>
      <c r="N108" s="1" t="s">
        <v>174</v>
      </c>
    </row>
    <row r="109" spans="1:14" ht="13.2" x14ac:dyDescent="0.25">
      <c r="A109" s="1" t="s">
        <v>523</v>
      </c>
      <c r="B109" s="1" t="s">
        <v>524</v>
      </c>
      <c r="C109" s="1" t="s">
        <v>525</v>
      </c>
      <c r="D109" s="1" t="s">
        <v>111</v>
      </c>
      <c r="E109" s="1" t="s">
        <v>139</v>
      </c>
      <c r="G109" s="3">
        <v>45638</v>
      </c>
      <c r="H109" s="1" t="s">
        <v>46</v>
      </c>
      <c r="I109" s="1" t="s">
        <v>21</v>
      </c>
      <c r="J109" s="16">
        <v>0.48</v>
      </c>
      <c r="K109" s="5">
        <v>45</v>
      </c>
      <c r="L109" s="1">
        <v>0</v>
      </c>
      <c r="M109" s="1">
        <v>2</v>
      </c>
      <c r="N109" s="1" t="s">
        <v>526</v>
      </c>
    </row>
    <row r="110" spans="1:14" ht="13.2" x14ac:dyDescent="0.25">
      <c r="A110" s="1" t="s">
        <v>527</v>
      </c>
      <c r="B110" s="1" t="s">
        <v>528</v>
      </c>
      <c r="C110" s="1" t="s">
        <v>529</v>
      </c>
      <c r="D110" s="1" t="s">
        <v>121</v>
      </c>
      <c r="E110" s="1" t="s">
        <v>89</v>
      </c>
      <c r="F110" s="1">
        <v>0</v>
      </c>
      <c r="G110" s="2">
        <v>45689</v>
      </c>
      <c r="H110" s="1" t="s">
        <v>173</v>
      </c>
      <c r="I110" s="1" t="s">
        <v>150</v>
      </c>
      <c r="J110" s="16">
        <v>29</v>
      </c>
      <c r="K110" s="5">
        <v>1</v>
      </c>
      <c r="L110" s="1" t="s">
        <v>39</v>
      </c>
      <c r="M110" s="1">
        <v>5</v>
      </c>
      <c r="N110" s="1" t="s">
        <v>530</v>
      </c>
    </row>
    <row r="111" spans="1:14" ht="13.2" x14ac:dyDescent="0.25">
      <c r="A111" s="1" t="s">
        <v>531</v>
      </c>
      <c r="B111" s="1" t="s">
        <v>532</v>
      </c>
      <c r="C111" s="1" t="s">
        <v>533</v>
      </c>
      <c r="D111" s="1" t="s">
        <v>27</v>
      </c>
      <c r="E111" s="1" t="s">
        <v>28</v>
      </c>
      <c r="G111" s="2">
        <v>45446</v>
      </c>
      <c r="H111" s="1" t="s">
        <v>59</v>
      </c>
      <c r="I111" s="1" t="s">
        <v>60</v>
      </c>
      <c r="J111" s="16">
        <v>0.2</v>
      </c>
      <c r="K111" s="5">
        <v>45</v>
      </c>
      <c r="L111" s="1">
        <v>1</v>
      </c>
      <c r="M111" s="1">
        <v>6</v>
      </c>
      <c r="N111" s="1" t="s">
        <v>534</v>
      </c>
    </row>
    <row r="112" spans="1:14" ht="13.2" x14ac:dyDescent="0.25">
      <c r="A112" s="1" t="s">
        <v>535</v>
      </c>
      <c r="B112" s="1" t="s">
        <v>536</v>
      </c>
      <c r="C112" s="1" t="s">
        <v>537</v>
      </c>
      <c r="D112" s="1" t="s">
        <v>88</v>
      </c>
      <c r="E112" s="1" t="s">
        <v>74</v>
      </c>
      <c r="G112" s="2">
        <v>45118</v>
      </c>
      <c r="H112" s="1" t="s">
        <v>46</v>
      </c>
      <c r="I112" s="1" t="s">
        <v>21</v>
      </c>
      <c r="J112" s="16">
        <v>0.2</v>
      </c>
      <c r="K112" s="5">
        <v>2</v>
      </c>
      <c r="L112" s="1" t="s">
        <v>76</v>
      </c>
      <c r="M112" s="1">
        <v>3</v>
      </c>
      <c r="N112" s="1" t="s">
        <v>538</v>
      </c>
    </row>
    <row r="113" spans="1:14" ht="13.2" x14ac:dyDescent="0.25">
      <c r="A113" s="1" t="s">
        <v>539</v>
      </c>
      <c r="B113" s="1" t="s">
        <v>540</v>
      </c>
      <c r="C113" s="1" t="s">
        <v>130</v>
      </c>
      <c r="D113" s="1" t="s">
        <v>17</v>
      </c>
      <c r="E113" s="1" t="s">
        <v>159</v>
      </c>
      <c r="F113" s="1">
        <v>43</v>
      </c>
      <c r="G113" s="1" t="s">
        <v>541</v>
      </c>
      <c r="H113" s="1" t="s">
        <v>161</v>
      </c>
      <c r="I113" s="1" t="s">
        <v>60</v>
      </c>
      <c r="J113" s="16">
        <v>0.49</v>
      </c>
      <c r="K113" s="5">
        <v>45</v>
      </c>
      <c r="L113" s="1" t="s">
        <v>32</v>
      </c>
      <c r="M113" s="1">
        <v>1</v>
      </c>
      <c r="N113" s="1" t="s">
        <v>542</v>
      </c>
    </row>
    <row r="114" spans="1:14" ht="13.2" x14ac:dyDescent="0.25">
      <c r="A114" s="1" t="s">
        <v>543</v>
      </c>
      <c r="B114" s="1" t="s">
        <v>544</v>
      </c>
      <c r="C114" s="1" t="s">
        <v>130</v>
      </c>
      <c r="D114" s="1" t="s">
        <v>44</v>
      </c>
      <c r="E114" s="1" t="s">
        <v>51</v>
      </c>
      <c r="F114" s="1">
        <v>0</v>
      </c>
      <c r="G114" s="2">
        <v>44873</v>
      </c>
      <c r="H114" s="1" t="s">
        <v>116</v>
      </c>
      <c r="I114" s="1" t="s">
        <v>60</v>
      </c>
      <c r="J114" s="16">
        <v>0.78</v>
      </c>
      <c r="K114" s="5">
        <v>1</v>
      </c>
      <c r="L114" s="1" t="s">
        <v>39</v>
      </c>
      <c r="M114" s="1">
        <v>1</v>
      </c>
      <c r="N114" s="1" t="s">
        <v>545</v>
      </c>
    </row>
    <row r="115" spans="1:14" ht="13.2" x14ac:dyDescent="0.25">
      <c r="A115" s="1" t="s">
        <v>546</v>
      </c>
      <c r="B115" s="1" t="s">
        <v>547</v>
      </c>
      <c r="C115" s="1" t="s">
        <v>548</v>
      </c>
      <c r="D115" s="1" t="s">
        <v>17</v>
      </c>
      <c r="E115" s="1" t="s">
        <v>74</v>
      </c>
      <c r="G115" s="2">
        <v>45089</v>
      </c>
      <c r="H115" s="1" t="s">
        <v>322</v>
      </c>
      <c r="I115" s="1" t="s">
        <v>21</v>
      </c>
      <c r="J115" s="16">
        <v>0.3</v>
      </c>
      <c r="K115" s="5">
        <v>2</v>
      </c>
      <c r="L115" s="1" t="s">
        <v>76</v>
      </c>
      <c r="M115" s="1">
        <v>4</v>
      </c>
      <c r="N115" s="1" t="s">
        <v>549</v>
      </c>
    </row>
    <row r="116" spans="1:14" ht="13.2" x14ac:dyDescent="0.25">
      <c r="A116" s="1" t="s">
        <v>550</v>
      </c>
      <c r="B116" s="1" t="s">
        <v>551</v>
      </c>
      <c r="C116" s="1" t="s">
        <v>552</v>
      </c>
      <c r="D116" s="1" t="s">
        <v>88</v>
      </c>
      <c r="E116" s="1" t="s">
        <v>51</v>
      </c>
      <c r="F116" s="1">
        <v>0</v>
      </c>
      <c r="G116" s="2">
        <v>45811</v>
      </c>
      <c r="H116" s="1" t="s">
        <v>30</v>
      </c>
      <c r="I116" s="1" t="s">
        <v>31</v>
      </c>
      <c r="J116" s="16">
        <v>0.54</v>
      </c>
      <c r="K116" s="5">
        <v>1</v>
      </c>
      <c r="L116" s="1" t="s">
        <v>32</v>
      </c>
      <c r="M116" s="1">
        <v>1</v>
      </c>
      <c r="N116" s="1" t="s">
        <v>553</v>
      </c>
    </row>
    <row r="117" spans="1:14" ht="13.2" x14ac:dyDescent="0.25">
      <c r="A117" s="1" t="s">
        <v>554</v>
      </c>
      <c r="B117" s="1" t="s">
        <v>555</v>
      </c>
      <c r="C117" s="1" t="s">
        <v>556</v>
      </c>
      <c r="D117" s="1" t="s">
        <v>96</v>
      </c>
      <c r="E117" s="1" t="s">
        <v>159</v>
      </c>
      <c r="F117" s="1">
        <v>43</v>
      </c>
      <c r="G117" s="1" t="s">
        <v>557</v>
      </c>
      <c r="H117" s="1" t="s">
        <v>46</v>
      </c>
      <c r="I117" s="1" t="s">
        <v>21</v>
      </c>
      <c r="J117" s="16">
        <v>5</v>
      </c>
      <c r="K117" s="5">
        <v>120</v>
      </c>
      <c r="L117" s="1">
        <v>0</v>
      </c>
      <c r="N117" s="1" t="s">
        <v>557</v>
      </c>
    </row>
    <row r="118" spans="1:14" ht="13.2" x14ac:dyDescent="0.25">
      <c r="A118" s="1" t="s">
        <v>558</v>
      </c>
      <c r="B118" s="1" t="s">
        <v>559</v>
      </c>
      <c r="C118" s="1" t="s">
        <v>560</v>
      </c>
      <c r="D118" s="1" t="s">
        <v>121</v>
      </c>
      <c r="E118" s="1" t="s">
        <v>139</v>
      </c>
      <c r="F118" s="1">
        <v>38</v>
      </c>
      <c r="G118" s="1" t="s">
        <v>561</v>
      </c>
      <c r="H118" s="1" t="s">
        <v>46</v>
      </c>
      <c r="I118" s="1" t="s">
        <v>21</v>
      </c>
      <c r="J118" s="16">
        <v>0.69</v>
      </c>
      <c r="K118" s="5">
        <v>90</v>
      </c>
      <c r="L118" s="1" t="s">
        <v>76</v>
      </c>
      <c r="M118" s="1">
        <v>3</v>
      </c>
      <c r="N118" s="1" t="s">
        <v>562</v>
      </c>
    </row>
    <row r="119" spans="1:14" ht="13.2" x14ac:dyDescent="0.25">
      <c r="A119" s="1" t="s">
        <v>563</v>
      </c>
      <c r="B119" s="1" t="s">
        <v>564</v>
      </c>
      <c r="C119" s="1" t="s">
        <v>565</v>
      </c>
      <c r="D119" s="1" t="s">
        <v>88</v>
      </c>
      <c r="E119" s="1" t="s">
        <v>97</v>
      </c>
      <c r="G119" s="2">
        <v>45386</v>
      </c>
      <c r="H119" s="1" t="s">
        <v>161</v>
      </c>
      <c r="I119" s="1" t="s">
        <v>60</v>
      </c>
      <c r="J119" s="16">
        <v>0.25</v>
      </c>
      <c r="K119" s="5">
        <v>90</v>
      </c>
      <c r="L119" s="1">
        <v>0</v>
      </c>
      <c r="M119" s="1">
        <v>1</v>
      </c>
      <c r="N119" s="1" t="s">
        <v>566</v>
      </c>
    </row>
    <row r="120" spans="1:14" ht="13.2" x14ac:dyDescent="0.25">
      <c r="A120" s="1" t="s">
        <v>567</v>
      </c>
      <c r="B120" s="1" t="s">
        <v>568</v>
      </c>
      <c r="C120" s="1" t="s">
        <v>569</v>
      </c>
      <c r="D120" s="1" t="s">
        <v>88</v>
      </c>
      <c r="E120" s="1" t="s">
        <v>139</v>
      </c>
      <c r="G120" s="2">
        <v>45232</v>
      </c>
      <c r="H120" s="1" t="s">
        <v>173</v>
      </c>
      <c r="I120" s="1" t="s">
        <v>150</v>
      </c>
      <c r="J120" s="16">
        <v>42</v>
      </c>
      <c r="K120" s="5">
        <v>1.5</v>
      </c>
      <c r="L120" s="1" t="s">
        <v>39</v>
      </c>
      <c r="M120" s="1">
        <v>3</v>
      </c>
      <c r="N120" s="1" t="s">
        <v>570</v>
      </c>
    </row>
    <row r="121" spans="1:14" ht="13.2" x14ac:dyDescent="0.25">
      <c r="A121" s="1" t="s">
        <v>571</v>
      </c>
      <c r="B121" s="1" t="s">
        <v>572</v>
      </c>
      <c r="C121" s="1" t="s">
        <v>573</v>
      </c>
      <c r="D121" s="1" t="s">
        <v>27</v>
      </c>
      <c r="E121" s="1" t="s">
        <v>159</v>
      </c>
      <c r="F121" s="1">
        <v>21</v>
      </c>
      <c r="G121" s="1" t="s">
        <v>449</v>
      </c>
      <c r="H121" s="1" t="s">
        <v>59</v>
      </c>
      <c r="I121" s="1" t="s">
        <v>60</v>
      </c>
      <c r="J121" s="16">
        <v>10</v>
      </c>
      <c r="K121" s="5">
        <v>1.5</v>
      </c>
      <c r="L121" s="1" t="s">
        <v>32</v>
      </c>
      <c r="M121" s="1">
        <v>4</v>
      </c>
      <c r="N121" s="1" t="s">
        <v>574</v>
      </c>
    </row>
    <row r="122" spans="1:14" ht="13.2" x14ac:dyDescent="0.25">
      <c r="A122" s="1" t="s">
        <v>575</v>
      </c>
      <c r="B122" s="1" t="s">
        <v>576</v>
      </c>
      <c r="C122" s="1" t="s">
        <v>577</v>
      </c>
      <c r="D122" s="1" t="s">
        <v>57</v>
      </c>
      <c r="E122" s="1" t="s">
        <v>18</v>
      </c>
      <c r="F122" s="1">
        <v>0</v>
      </c>
      <c r="G122" s="1" t="s">
        <v>578</v>
      </c>
      <c r="H122" s="1" t="s">
        <v>52</v>
      </c>
      <c r="I122" s="1" t="s">
        <v>38</v>
      </c>
      <c r="J122" s="16">
        <v>0.44</v>
      </c>
      <c r="K122" s="5">
        <v>90</v>
      </c>
      <c r="L122" s="1" t="s">
        <v>76</v>
      </c>
      <c r="M122" s="1">
        <v>4</v>
      </c>
      <c r="N122" s="1" t="s">
        <v>579</v>
      </c>
    </row>
    <row r="123" spans="1:14" ht="13.2" x14ac:dyDescent="0.25">
      <c r="A123" s="1" t="s">
        <v>580</v>
      </c>
      <c r="B123" s="1" t="s">
        <v>581</v>
      </c>
      <c r="C123" s="1" t="s">
        <v>130</v>
      </c>
      <c r="D123" s="1" t="s">
        <v>121</v>
      </c>
      <c r="E123" s="1" t="s">
        <v>28</v>
      </c>
      <c r="F123" s="1">
        <v>22</v>
      </c>
      <c r="G123" s="2">
        <v>45386</v>
      </c>
      <c r="H123" s="1" t="s">
        <v>46</v>
      </c>
      <c r="I123" s="1" t="s">
        <v>21</v>
      </c>
      <c r="J123" s="16">
        <v>0.95</v>
      </c>
      <c r="K123" s="5">
        <v>2</v>
      </c>
      <c r="L123" s="1">
        <v>0</v>
      </c>
      <c r="N123" s="1" t="s">
        <v>582</v>
      </c>
    </row>
    <row r="124" spans="1:14" ht="13.2" x14ac:dyDescent="0.25">
      <c r="A124" s="1" t="s">
        <v>583</v>
      </c>
      <c r="B124" s="1" t="s">
        <v>584</v>
      </c>
      <c r="C124" s="1" t="s">
        <v>585</v>
      </c>
      <c r="D124" s="1" t="s">
        <v>121</v>
      </c>
      <c r="E124" s="1" t="s">
        <v>74</v>
      </c>
      <c r="F124" s="1">
        <v>36</v>
      </c>
      <c r="G124" s="2">
        <v>45451</v>
      </c>
      <c r="H124" s="1" t="s">
        <v>52</v>
      </c>
      <c r="I124" s="1" t="s">
        <v>38</v>
      </c>
      <c r="J124" s="16">
        <v>0.19</v>
      </c>
      <c r="K124" s="5">
        <v>45</v>
      </c>
      <c r="L124" s="1" t="s">
        <v>39</v>
      </c>
      <c r="N124" s="1" t="s">
        <v>586</v>
      </c>
    </row>
    <row r="125" spans="1:14" ht="13.2" x14ac:dyDescent="0.25">
      <c r="A125" s="1" t="s">
        <v>587</v>
      </c>
      <c r="B125" s="1" t="s">
        <v>588</v>
      </c>
      <c r="C125" s="1" t="s">
        <v>589</v>
      </c>
      <c r="D125" s="1" t="s">
        <v>17</v>
      </c>
      <c r="E125" s="1" t="s">
        <v>45</v>
      </c>
      <c r="G125" s="1" t="s">
        <v>295</v>
      </c>
      <c r="H125" s="1" t="s">
        <v>75</v>
      </c>
      <c r="I125" s="1" t="s">
        <v>38</v>
      </c>
      <c r="J125" s="16">
        <v>3</v>
      </c>
      <c r="K125" s="5">
        <v>90</v>
      </c>
      <c r="L125" s="1" t="s">
        <v>22</v>
      </c>
      <c r="N125" s="1" t="s">
        <v>590</v>
      </c>
    </row>
    <row r="126" spans="1:14" ht="13.2" x14ac:dyDescent="0.25">
      <c r="A126" s="1" t="s">
        <v>591</v>
      </c>
      <c r="B126" s="1" t="s">
        <v>592</v>
      </c>
      <c r="C126" s="1" t="s">
        <v>593</v>
      </c>
      <c r="D126" s="1" t="s">
        <v>17</v>
      </c>
      <c r="E126" s="1" t="s">
        <v>159</v>
      </c>
      <c r="G126" s="1" t="s">
        <v>594</v>
      </c>
      <c r="H126" s="1" t="s">
        <v>69</v>
      </c>
      <c r="I126" s="1" t="s">
        <v>31</v>
      </c>
      <c r="J126" s="16">
        <v>0.09</v>
      </c>
      <c r="K126" s="5">
        <v>90</v>
      </c>
      <c r="L126" s="1">
        <v>1</v>
      </c>
      <c r="M126" s="1">
        <v>4</v>
      </c>
      <c r="N126" s="1" t="s">
        <v>595</v>
      </c>
    </row>
    <row r="127" spans="1:14" ht="13.2" x14ac:dyDescent="0.25">
      <c r="A127" s="1" t="s">
        <v>596</v>
      </c>
      <c r="B127" s="1" t="s">
        <v>597</v>
      </c>
      <c r="C127" s="1" t="s">
        <v>598</v>
      </c>
      <c r="D127" s="1" t="s">
        <v>44</v>
      </c>
      <c r="E127" s="1" t="s">
        <v>74</v>
      </c>
      <c r="F127" s="1">
        <v>24</v>
      </c>
      <c r="G127" s="1" t="s">
        <v>599</v>
      </c>
      <c r="H127" s="1" t="s">
        <v>69</v>
      </c>
      <c r="I127" s="1" t="s">
        <v>31</v>
      </c>
      <c r="J127" s="16">
        <v>89</v>
      </c>
      <c r="K127" s="5">
        <v>90</v>
      </c>
      <c r="L127" s="1" t="s">
        <v>39</v>
      </c>
      <c r="N127" s="1" t="s">
        <v>600</v>
      </c>
    </row>
    <row r="128" spans="1:14" ht="13.2" x14ac:dyDescent="0.25">
      <c r="A128" s="1" t="s">
        <v>601</v>
      </c>
      <c r="B128" s="1" t="s">
        <v>602</v>
      </c>
      <c r="C128" s="1" t="s">
        <v>603</v>
      </c>
      <c r="D128" s="1" t="s">
        <v>27</v>
      </c>
      <c r="E128" s="1" t="s">
        <v>18</v>
      </c>
      <c r="F128" s="1">
        <v>0</v>
      </c>
      <c r="G128" s="2">
        <v>44986</v>
      </c>
      <c r="H128" s="1" t="s">
        <v>322</v>
      </c>
      <c r="I128" s="1" t="s">
        <v>21</v>
      </c>
      <c r="J128" s="16">
        <v>70</v>
      </c>
      <c r="K128" s="5">
        <v>120</v>
      </c>
      <c r="L128" s="1" t="s">
        <v>39</v>
      </c>
      <c r="M128" s="1">
        <v>2</v>
      </c>
      <c r="N128" s="1" t="s">
        <v>604</v>
      </c>
    </row>
    <row r="129" spans="1:14" ht="13.2" x14ac:dyDescent="0.25">
      <c r="A129" s="1" t="s">
        <v>605</v>
      </c>
      <c r="B129" s="1" t="s">
        <v>606</v>
      </c>
      <c r="C129" s="1" t="s">
        <v>607</v>
      </c>
      <c r="D129" s="1" t="s">
        <v>57</v>
      </c>
      <c r="E129" s="1" t="s">
        <v>51</v>
      </c>
      <c r="F129" s="1">
        <v>0</v>
      </c>
      <c r="G129" s="2">
        <v>44871</v>
      </c>
      <c r="H129" s="1" t="s">
        <v>116</v>
      </c>
      <c r="I129" s="1" t="s">
        <v>60</v>
      </c>
      <c r="J129" s="16">
        <v>82</v>
      </c>
      <c r="K129" s="5">
        <v>90</v>
      </c>
      <c r="L129" s="1" t="s">
        <v>22</v>
      </c>
      <c r="M129" s="1">
        <v>1</v>
      </c>
      <c r="N129" s="1" t="s">
        <v>608</v>
      </c>
    </row>
    <row r="130" spans="1:14" ht="13.2" x14ac:dyDescent="0.25">
      <c r="A130" s="1" t="s">
        <v>609</v>
      </c>
      <c r="B130" s="1" t="s">
        <v>610</v>
      </c>
      <c r="C130" s="1" t="s">
        <v>611</v>
      </c>
      <c r="D130" s="1" t="s">
        <v>44</v>
      </c>
      <c r="E130" s="1" t="s">
        <v>159</v>
      </c>
      <c r="G130" s="1" t="s">
        <v>612</v>
      </c>
      <c r="H130" s="1" t="s">
        <v>173</v>
      </c>
      <c r="I130" s="1" t="s">
        <v>150</v>
      </c>
      <c r="J130" s="16">
        <v>0.38</v>
      </c>
      <c r="K130" s="5">
        <v>1.5</v>
      </c>
      <c r="L130" s="1" t="s">
        <v>32</v>
      </c>
      <c r="M130" s="1">
        <v>2</v>
      </c>
      <c r="N130" s="1" t="s">
        <v>612</v>
      </c>
    </row>
    <row r="131" spans="1:14" ht="13.2" x14ac:dyDescent="0.25">
      <c r="A131" s="1" t="s">
        <v>613</v>
      </c>
      <c r="B131" s="1" t="s">
        <v>614</v>
      </c>
      <c r="C131" s="1" t="s">
        <v>615</v>
      </c>
      <c r="D131" s="1" t="s">
        <v>111</v>
      </c>
      <c r="E131" s="1" t="s">
        <v>51</v>
      </c>
      <c r="F131" s="1">
        <v>0</v>
      </c>
      <c r="G131" s="1" t="s">
        <v>616</v>
      </c>
      <c r="H131" s="1" t="s">
        <v>149</v>
      </c>
      <c r="I131" s="1" t="s">
        <v>150</v>
      </c>
      <c r="J131" s="16">
        <v>0.78</v>
      </c>
      <c r="K131" s="5">
        <v>90</v>
      </c>
      <c r="L131" s="1">
        <v>1</v>
      </c>
      <c r="M131" s="1">
        <v>5</v>
      </c>
      <c r="N131" s="1" t="s">
        <v>617</v>
      </c>
    </row>
    <row r="132" spans="1:14" ht="13.2" x14ac:dyDescent="0.25">
      <c r="A132" s="1" t="s">
        <v>618</v>
      </c>
      <c r="B132" s="1" t="s">
        <v>619</v>
      </c>
      <c r="C132" s="1" t="s">
        <v>620</v>
      </c>
      <c r="D132" s="1" t="s">
        <v>88</v>
      </c>
      <c r="E132" s="1" t="s">
        <v>28</v>
      </c>
      <c r="F132" s="1">
        <v>0</v>
      </c>
      <c r="G132" s="1" t="s">
        <v>621</v>
      </c>
      <c r="H132" s="1" t="s">
        <v>75</v>
      </c>
      <c r="I132" s="1" t="s">
        <v>38</v>
      </c>
      <c r="J132" s="16">
        <v>0.82</v>
      </c>
      <c r="K132" s="5">
        <v>1.5</v>
      </c>
      <c r="L132" s="1">
        <v>0</v>
      </c>
      <c r="M132" s="1">
        <v>6</v>
      </c>
      <c r="N132" s="1" t="s">
        <v>621</v>
      </c>
    </row>
    <row r="133" spans="1:14" ht="13.2" x14ac:dyDescent="0.25">
      <c r="A133" s="1" t="s">
        <v>622</v>
      </c>
      <c r="B133" s="1" t="s">
        <v>623</v>
      </c>
      <c r="C133" s="1" t="s">
        <v>624</v>
      </c>
      <c r="D133" s="1" t="s">
        <v>88</v>
      </c>
      <c r="E133" s="1" t="s">
        <v>139</v>
      </c>
      <c r="F133" s="1">
        <v>32</v>
      </c>
      <c r="G133" s="2">
        <v>44569</v>
      </c>
      <c r="H133" s="1" t="s">
        <v>52</v>
      </c>
      <c r="I133" s="1" t="s">
        <v>38</v>
      </c>
      <c r="J133" s="16">
        <v>0.57999999999999996</v>
      </c>
      <c r="K133" s="5">
        <v>1</v>
      </c>
      <c r="L133" s="1" t="s">
        <v>22</v>
      </c>
      <c r="M133" s="1">
        <v>1</v>
      </c>
      <c r="N133" s="1" t="s">
        <v>625</v>
      </c>
    </row>
    <row r="134" spans="1:14" ht="13.2" x14ac:dyDescent="0.25">
      <c r="A134" s="1" t="s">
        <v>626</v>
      </c>
      <c r="B134" s="1" t="s">
        <v>627</v>
      </c>
      <c r="C134" s="1" t="s">
        <v>628</v>
      </c>
      <c r="D134" s="1" t="s">
        <v>17</v>
      </c>
      <c r="E134" s="1" t="s">
        <v>159</v>
      </c>
      <c r="G134" s="1" t="s">
        <v>514</v>
      </c>
      <c r="H134" s="1" t="s">
        <v>75</v>
      </c>
      <c r="I134" s="1" t="s">
        <v>38</v>
      </c>
      <c r="J134" s="16">
        <v>44</v>
      </c>
      <c r="K134" s="5">
        <v>1</v>
      </c>
      <c r="L134" s="1" t="s">
        <v>39</v>
      </c>
      <c r="M134" s="1">
        <v>4</v>
      </c>
      <c r="N134" s="1" t="s">
        <v>629</v>
      </c>
    </row>
    <row r="135" spans="1:14" ht="13.2" x14ac:dyDescent="0.25">
      <c r="A135" s="1" t="s">
        <v>630</v>
      </c>
      <c r="B135" s="1" t="s">
        <v>631</v>
      </c>
      <c r="C135" s="1" t="s">
        <v>632</v>
      </c>
      <c r="D135" s="1" t="s">
        <v>111</v>
      </c>
      <c r="E135" s="1" t="s">
        <v>159</v>
      </c>
      <c r="F135" s="1">
        <v>0</v>
      </c>
      <c r="G135" s="2">
        <v>45480</v>
      </c>
      <c r="H135" s="1" t="s">
        <v>249</v>
      </c>
      <c r="I135" s="1" t="s">
        <v>150</v>
      </c>
      <c r="J135" s="16">
        <v>0.49</v>
      </c>
      <c r="K135" s="5">
        <v>1.5</v>
      </c>
      <c r="L135" s="1" t="s">
        <v>22</v>
      </c>
      <c r="M135" s="1">
        <v>6</v>
      </c>
      <c r="N135" s="1" t="s">
        <v>633</v>
      </c>
    </row>
    <row r="136" spans="1:14" ht="13.2" x14ac:dyDescent="0.25">
      <c r="A136" s="1" t="s">
        <v>634</v>
      </c>
      <c r="B136" s="1" t="s">
        <v>635</v>
      </c>
      <c r="C136" s="1" t="s">
        <v>636</v>
      </c>
      <c r="D136" s="1" t="s">
        <v>121</v>
      </c>
      <c r="E136" s="1" t="s">
        <v>89</v>
      </c>
      <c r="F136" s="1">
        <v>0</v>
      </c>
      <c r="G136" s="2">
        <v>45080</v>
      </c>
      <c r="H136" s="1" t="s">
        <v>116</v>
      </c>
      <c r="I136" s="1" t="s">
        <v>60</v>
      </c>
      <c r="J136" s="16">
        <v>63</v>
      </c>
      <c r="K136" s="5">
        <v>120</v>
      </c>
      <c r="L136" s="1" t="s">
        <v>76</v>
      </c>
      <c r="M136" s="1">
        <v>1</v>
      </c>
      <c r="N136" s="1" t="s">
        <v>637</v>
      </c>
    </row>
    <row r="137" spans="1:14" ht="13.2" x14ac:dyDescent="0.25">
      <c r="A137" s="1" t="s">
        <v>638</v>
      </c>
      <c r="B137" s="1" t="s">
        <v>639</v>
      </c>
      <c r="C137" s="1" t="s">
        <v>640</v>
      </c>
      <c r="D137" s="1" t="s">
        <v>57</v>
      </c>
      <c r="E137" s="1" t="s">
        <v>18</v>
      </c>
      <c r="F137" s="1">
        <v>29</v>
      </c>
      <c r="G137" s="2">
        <v>45840</v>
      </c>
      <c r="H137" s="1" t="s">
        <v>52</v>
      </c>
      <c r="I137" s="1" t="s">
        <v>38</v>
      </c>
      <c r="J137" s="16">
        <v>0.13</v>
      </c>
      <c r="K137" s="5">
        <v>2</v>
      </c>
      <c r="L137" s="1">
        <v>1</v>
      </c>
      <c r="M137" s="1">
        <v>4</v>
      </c>
      <c r="N137" s="1" t="s">
        <v>641</v>
      </c>
    </row>
    <row r="138" spans="1:14" ht="13.2" x14ac:dyDescent="0.25">
      <c r="A138" s="1" t="s">
        <v>642</v>
      </c>
      <c r="B138" s="1" t="s">
        <v>643</v>
      </c>
      <c r="C138" s="1" t="s">
        <v>644</v>
      </c>
      <c r="D138" s="1" t="s">
        <v>17</v>
      </c>
      <c r="E138" s="1" t="s">
        <v>51</v>
      </c>
      <c r="G138" s="1" t="s">
        <v>645</v>
      </c>
      <c r="H138" s="1" t="s">
        <v>91</v>
      </c>
      <c r="I138" s="1" t="s">
        <v>31</v>
      </c>
      <c r="J138" s="16">
        <v>0.49</v>
      </c>
      <c r="K138" s="5">
        <v>45</v>
      </c>
      <c r="L138" s="1" t="s">
        <v>32</v>
      </c>
      <c r="M138" s="1">
        <v>5</v>
      </c>
      <c r="N138" s="1" t="s">
        <v>646</v>
      </c>
    </row>
    <row r="139" spans="1:14" ht="13.2" x14ac:dyDescent="0.25">
      <c r="A139" s="1" t="s">
        <v>647</v>
      </c>
      <c r="B139" s="1" t="s">
        <v>648</v>
      </c>
      <c r="C139" s="1" t="s">
        <v>130</v>
      </c>
      <c r="D139" s="1" t="s">
        <v>57</v>
      </c>
      <c r="E139" s="1" t="s">
        <v>139</v>
      </c>
      <c r="G139" s="1" t="s">
        <v>649</v>
      </c>
      <c r="H139" s="1" t="s">
        <v>69</v>
      </c>
      <c r="I139" s="1" t="s">
        <v>31</v>
      </c>
      <c r="J139" s="16">
        <v>0.51</v>
      </c>
      <c r="K139" s="5">
        <v>90</v>
      </c>
      <c r="L139" s="1">
        <v>1</v>
      </c>
      <c r="M139" s="1">
        <v>5</v>
      </c>
      <c r="N139" s="1" t="s">
        <v>650</v>
      </c>
    </row>
    <row r="140" spans="1:14" ht="13.2" x14ac:dyDescent="0.25">
      <c r="A140" s="1" t="s">
        <v>651</v>
      </c>
      <c r="B140" s="1" t="s">
        <v>652</v>
      </c>
      <c r="C140" s="1" t="s">
        <v>653</v>
      </c>
      <c r="D140" s="1" t="s">
        <v>121</v>
      </c>
      <c r="E140" s="1" t="s">
        <v>45</v>
      </c>
      <c r="F140" s="1">
        <v>33</v>
      </c>
      <c r="G140" s="1" t="s">
        <v>654</v>
      </c>
      <c r="H140" s="1" t="s">
        <v>173</v>
      </c>
      <c r="I140" s="1" t="s">
        <v>150</v>
      </c>
      <c r="J140" s="16">
        <v>0.78</v>
      </c>
      <c r="K140" s="5">
        <v>90</v>
      </c>
      <c r="L140" s="1">
        <v>0</v>
      </c>
      <c r="N140" s="1" t="s">
        <v>655</v>
      </c>
    </row>
    <row r="141" spans="1:14" ht="13.2" x14ac:dyDescent="0.25">
      <c r="A141" s="1" t="s">
        <v>656</v>
      </c>
      <c r="B141" s="1" t="s">
        <v>657</v>
      </c>
      <c r="C141" s="1" t="s">
        <v>658</v>
      </c>
      <c r="D141" s="1" t="s">
        <v>44</v>
      </c>
      <c r="E141" s="1" t="s">
        <v>28</v>
      </c>
      <c r="G141" s="1" t="s">
        <v>659</v>
      </c>
      <c r="H141" s="1" t="s">
        <v>322</v>
      </c>
      <c r="I141" s="1" t="s">
        <v>21</v>
      </c>
      <c r="J141" s="16">
        <v>80</v>
      </c>
      <c r="K141" s="5">
        <v>1</v>
      </c>
      <c r="L141" s="1">
        <v>0</v>
      </c>
      <c r="M141" s="1">
        <v>1</v>
      </c>
      <c r="N141" s="1" t="s">
        <v>660</v>
      </c>
    </row>
    <row r="142" spans="1:14" ht="13.2" x14ac:dyDescent="0.25">
      <c r="A142" s="1" t="s">
        <v>661</v>
      </c>
      <c r="B142" s="1" t="s">
        <v>662</v>
      </c>
      <c r="C142" s="1" t="s">
        <v>130</v>
      </c>
      <c r="D142" s="1" t="s">
        <v>57</v>
      </c>
      <c r="E142" s="1" t="s">
        <v>18</v>
      </c>
      <c r="G142" s="2">
        <v>45113</v>
      </c>
      <c r="H142" s="1" t="s">
        <v>69</v>
      </c>
      <c r="I142" s="1" t="s">
        <v>31</v>
      </c>
      <c r="J142" s="16">
        <v>0.73</v>
      </c>
      <c r="K142" s="5">
        <v>1</v>
      </c>
      <c r="L142" s="1" t="s">
        <v>39</v>
      </c>
      <c r="N142" s="1" t="s">
        <v>663</v>
      </c>
    </row>
    <row r="143" spans="1:14" ht="13.2" x14ac:dyDescent="0.25">
      <c r="A143" s="1" t="s">
        <v>664</v>
      </c>
      <c r="B143" s="1" t="s">
        <v>665</v>
      </c>
      <c r="C143" s="1" t="s">
        <v>666</v>
      </c>
      <c r="D143" s="1" t="s">
        <v>121</v>
      </c>
      <c r="E143" s="1" t="s">
        <v>97</v>
      </c>
      <c r="G143" s="1" t="s">
        <v>667</v>
      </c>
      <c r="H143" s="1" t="s">
        <v>30</v>
      </c>
      <c r="I143" s="1" t="s">
        <v>31</v>
      </c>
      <c r="J143" s="16">
        <v>90</v>
      </c>
      <c r="K143" s="5">
        <v>1</v>
      </c>
      <c r="L143" s="1" t="s">
        <v>39</v>
      </c>
      <c r="M143" s="1">
        <v>2</v>
      </c>
      <c r="N143" s="1" t="s">
        <v>668</v>
      </c>
    </row>
    <row r="144" spans="1:14" ht="13.2" x14ac:dyDescent="0.25">
      <c r="A144" s="1" t="s">
        <v>669</v>
      </c>
      <c r="B144" s="1" t="s">
        <v>670</v>
      </c>
      <c r="C144" s="1" t="s">
        <v>671</v>
      </c>
      <c r="D144" s="1" t="s">
        <v>121</v>
      </c>
      <c r="E144" s="1" t="s">
        <v>89</v>
      </c>
      <c r="G144" s="1" t="s">
        <v>672</v>
      </c>
      <c r="H144" s="1" t="s">
        <v>69</v>
      </c>
      <c r="I144" s="1" t="s">
        <v>31</v>
      </c>
      <c r="J144" s="16">
        <v>92</v>
      </c>
      <c r="K144" s="5">
        <v>1</v>
      </c>
      <c r="L144" s="1" t="s">
        <v>22</v>
      </c>
      <c r="N144" s="1" t="s">
        <v>673</v>
      </c>
    </row>
    <row r="145" spans="1:14" ht="13.2" x14ac:dyDescent="0.25">
      <c r="A145" s="1" t="s">
        <v>674</v>
      </c>
      <c r="B145" s="1" t="s">
        <v>675</v>
      </c>
      <c r="C145" s="1" t="s">
        <v>676</v>
      </c>
      <c r="D145" s="1" t="s">
        <v>27</v>
      </c>
      <c r="E145" s="1" t="s">
        <v>45</v>
      </c>
      <c r="F145" s="1">
        <v>0</v>
      </c>
      <c r="G145" s="1" t="s">
        <v>677</v>
      </c>
      <c r="H145" s="1" t="s">
        <v>52</v>
      </c>
      <c r="I145" s="1" t="s">
        <v>38</v>
      </c>
      <c r="J145" s="16">
        <v>40</v>
      </c>
      <c r="K145" s="5">
        <v>1</v>
      </c>
      <c r="L145" s="1" t="s">
        <v>39</v>
      </c>
      <c r="M145" s="1">
        <v>4</v>
      </c>
      <c r="N145" s="1" t="s">
        <v>678</v>
      </c>
    </row>
    <row r="146" spans="1:14" ht="13.2" x14ac:dyDescent="0.25">
      <c r="A146" s="1" t="s">
        <v>679</v>
      </c>
      <c r="B146" s="1" t="s">
        <v>680</v>
      </c>
      <c r="C146" s="1" t="s">
        <v>681</v>
      </c>
      <c r="D146" s="1" t="s">
        <v>27</v>
      </c>
      <c r="E146" s="1" t="s">
        <v>139</v>
      </c>
      <c r="F146" s="1">
        <v>24</v>
      </c>
      <c r="G146" s="1" t="s">
        <v>578</v>
      </c>
      <c r="H146" s="1" t="s">
        <v>59</v>
      </c>
      <c r="I146" s="1" t="s">
        <v>60</v>
      </c>
      <c r="J146" s="16">
        <v>0.91</v>
      </c>
      <c r="K146" s="5">
        <v>2</v>
      </c>
      <c r="L146" s="1" t="s">
        <v>32</v>
      </c>
      <c r="M146" s="1">
        <v>1</v>
      </c>
      <c r="N146" s="1" t="s">
        <v>682</v>
      </c>
    </row>
    <row r="147" spans="1:14" ht="13.2" x14ac:dyDescent="0.25">
      <c r="A147" s="1" t="s">
        <v>683</v>
      </c>
      <c r="B147" s="1" t="s">
        <v>684</v>
      </c>
      <c r="C147" s="1" t="s">
        <v>685</v>
      </c>
      <c r="D147" s="1" t="s">
        <v>44</v>
      </c>
      <c r="E147" s="1" t="s">
        <v>89</v>
      </c>
      <c r="F147" s="1">
        <v>19</v>
      </c>
      <c r="G147" s="1" t="s">
        <v>686</v>
      </c>
      <c r="H147" s="1" t="s">
        <v>30</v>
      </c>
      <c r="I147" s="1" t="s">
        <v>31</v>
      </c>
      <c r="J147" s="16">
        <v>0.94</v>
      </c>
      <c r="K147" s="5">
        <v>90</v>
      </c>
      <c r="L147" s="1">
        <v>0</v>
      </c>
      <c r="M147" s="1">
        <v>5</v>
      </c>
      <c r="N147" s="1" t="s">
        <v>687</v>
      </c>
    </row>
    <row r="148" spans="1:14" ht="13.2" x14ac:dyDescent="0.25">
      <c r="A148" s="1" t="s">
        <v>688</v>
      </c>
      <c r="B148" s="1" t="s">
        <v>689</v>
      </c>
      <c r="C148" s="1" t="s">
        <v>690</v>
      </c>
      <c r="D148" s="1" t="s">
        <v>121</v>
      </c>
      <c r="E148" s="1" t="s">
        <v>139</v>
      </c>
      <c r="F148" s="1">
        <v>38</v>
      </c>
      <c r="G148" s="1" t="s">
        <v>691</v>
      </c>
      <c r="H148" s="1" t="s">
        <v>161</v>
      </c>
      <c r="I148" s="1" t="s">
        <v>60</v>
      </c>
      <c r="J148" s="16">
        <v>20</v>
      </c>
      <c r="K148" s="5">
        <v>1.5</v>
      </c>
      <c r="L148" s="1" t="s">
        <v>32</v>
      </c>
      <c r="M148" s="1">
        <v>4</v>
      </c>
      <c r="N148" s="1" t="s">
        <v>692</v>
      </c>
    </row>
    <row r="149" spans="1:14" ht="13.2" x14ac:dyDescent="0.25">
      <c r="A149" s="1" t="s">
        <v>693</v>
      </c>
      <c r="B149" s="1" t="s">
        <v>694</v>
      </c>
      <c r="C149" s="1" t="s">
        <v>695</v>
      </c>
      <c r="D149" s="1" t="s">
        <v>96</v>
      </c>
      <c r="E149" s="1" t="s">
        <v>51</v>
      </c>
      <c r="F149" s="1">
        <v>31</v>
      </c>
      <c r="G149" s="1" t="s">
        <v>696</v>
      </c>
      <c r="H149" s="1" t="s">
        <v>52</v>
      </c>
      <c r="I149" s="1" t="s">
        <v>38</v>
      </c>
      <c r="J149" s="16">
        <v>0.28999999999999998</v>
      </c>
      <c r="K149" s="5">
        <v>1.5</v>
      </c>
      <c r="L149" s="1" t="s">
        <v>76</v>
      </c>
      <c r="M149" s="1">
        <v>5</v>
      </c>
      <c r="N149" s="1" t="s">
        <v>696</v>
      </c>
    </row>
    <row r="150" spans="1:14" ht="13.2" x14ac:dyDescent="0.25">
      <c r="A150" s="1" t="s">
        <v>697</v>
      </c>
      <c r="B150" s="1" t="s">
        <v>698</v>
      </c>
      <c r="C150" s="1" t="s">
        <v>699</v>
      </c>
      <c r="D150" s="1" t="s">
        <v>17</v>
      </c>
      <c r="E150" s="1" t="s">
        <v>159</v>
      </c>
      <c r="G150" s="1" t="s">
        <v>700</v>
      </c>
      <c r="H150" s="1" t="s">
        <v>59</v>
      </c>
      <c r="I150" s="1" t="s">
        <v>60</v>
      </c>
      <c r="J150" s="16">
        <v>37</v>
      </c>
      <c r="K150" s="5">
        <v>1</v>
      </c>
      <c r="L150" s="1">
        <v>1</v>
      </c>
      <c r="M150" s="1">
        <v>1</v>
      </c>
      <c r="N150" s="1" t="s">
        <v>701</v>
      </c>
    </row>
    <row r="151" spans="1:14" ht="13.2" x14ac:dyDescent="0.25">
      <c r="A151" s="1" t="s">
        <v>702</v>
      </c>
      <c r="B151" s="1" t="s">
        <v>703</v>
      </c>
      <c r="C151" s="1" t="s">
        <v>704</v>
      </c>
      <c r="D151" s="1" t="s">
        <v>121</v>
      </c>
      <c r="E151" s="1" t="s">
        <v>45</v>
      </c>
      <c r="F151" s="1">
        <v>40</v>
      </c>
      <c r="G151" s="2">
        <v>44779</v>
      </c>
      <c r="H151" s="1" t="s">
        <v>69</v>
      </c>
      <c r="I151" s="1" t="s">
        <v>31</v>
      </c>
      <c r="J151" s="16">
        <v>0.24</v>
      </c>
      <c r="K151" s="5">
        <v>45</v>
      </c>
      <c r="L151" s="1" t="s">
        <v>32</v>
      </c>
      <c r="M151" s="1">
        <v>6</v>
      </c>
      <c r="N151" s="1" t="s">
        <v>705</v>
      </c>
    </row>
    <row r="152" spans="1:14" ht="13.2" x14ac:dyDescent="0.25">
      <c r="A152" s="1" t="s">
        <v>706</v>
      </c>
      <c r="B152" s="1" t="s">
        <v>707</v>
      </c>
      <c r="C152" s="1" t="s">
        <v>708</v>
      </c>
      <c r="D152" s="1" t="s">
        <v>17</v>
      </c>
      <c r="E152" s="1" t="s">
        <v>18</v>
      </c>
      <c r="F152" s="1">
        <v>39</v>
      </c>
      <c r="G152" s="1" t="s">
        <v>461</v>
      </c>
      <c r="H152" s="1" t="s">
        <v>75</v>
      </c>
      <c r="I152" s="1" t="s">
        <v>38</v>
      </c>
      <c r="J152" s="16">
        <v>0.81</v>
      </c>
      <c r="K152" s="5">
        <v>90</v>
      </c>
      <c r="L152" s="1" t="s">
        <v>22</v>
      </c>
      <c r="M152" s="1">
        <v>4</v>
      </c>
      <c r="N152" s="1" t="s">
        <v>709</v>
      </c>
    </row>
    <row r="153" spans="1:14" ht="13.2" x14ac:dyDescent="0.25">
      <c r="A153" s="1" t="s">
        <v>710</v>
      </c>
      <c r="B153" s="1" t="s">
        <v>711</v>
      </c>
      <c r="C153" s="1" t="s">
        <v>712</v>
      </c>
      <c r="D153" s="1" t="s">
        <v>27</v>
      </c>
      <c r="E153" s="1" t="s">
        <v>28</v>
      </c>
      <c r="F153" s="1">
        <v>0</v>
      </c>
      <c r="G153" s="1" t="s">
        <v>713</v>
      </c>
      <c r="H153" s="1" t="s">
        <v>59</v>
      </c>
      <c r="I153" s="1" t="s">
        <v>60</v>
      </c>
      <c r="J153" s="16">
        <v>0.3</v>
      </c>
      <c r="K153" s="5">
        <v>1.5</v>
      </c>
      <c r="L153" s="1" t="s">
        <v>22</v>
      </c>
      <c r="M153" s="1">
        <v>4</v>
      </c>
      <c r="N153" s="1" t="s">
        <v>714</v>
      </c>
    </row>
    <row r="154" spans="1:14" ht="13.2" x14ac:dyDescent="0.25">
      <c r="A154" s="1" t="s">
        <v>715</v>
      </c>
      <c r="B154" s="1" t="s">
        <v>716</v>
      </c>
      <c r="C154" s="1" t="s">
        <v>717</v>
      </c>
      <c r="D154" s="1" t="s">
        <v>27</v>
      </c>
      <c r="E154" s="1" t="s">
        <v>74</v>
      </c>
      <c r="G154" s="1" t="s">
        <v>718</v>
      </c>
      <c r="H154" s="1" t="s">
        <v>46</v>
      </c>
      <c r="I154" s="1" t="s">
        <v>21</v>
      </c>
      <c r="J154" s="16">
        <v>0.51</v>
      </c>
      <c r="K154" s="5">
        <v>120</v>
      </c>
      <c r="L154" s="1" t="s">
        <v>22</v>
      </c>
      <c r="N154" s="1" t="s">
        <v>719</v>
      </c>
    </row>
    <row r="155" spans="1:14" ht="13.2" x14ac:dyDescent="0.25">
      <c r="A155" s="1" t="s">
        <v>720</v>
      </c>
      <c r="B155" s="1" t="s">
        <v>721</v>
      </c>
      <c r="C155" s="1" t="s">
        <v>722</v>
      </c>
      <c r="D155" s="1" t="s">
        <v>121</v>
      </c>
      <c r="E155" s="1" t="s">
        <v>97</v>
      </c>
      <c r="F155" s="1">
        <v>0</v>
      </c>
      <c r="G155" s="2">
        <v>44902</v>
      </c>
      <c r="H155" s="1" t="s">
        <v>249</v>
      </c>
      <c r="I155" s="1" t="s">
        <v>150</v>
      </c>
      <c r="J155" s="16">
        <v>0.77</v>
      </c>
      <c r="K155" s="5">
        <v>90</v>
      </c>
      <c r="L155" s="1" t="s">
        <v>22</v>
      </c>
      <c r="M155" s="1">
        <v>3</v>
      </c>
      <c r="N155" s="1" t="s">
        <v>723</v>
      </c>
    </row>
    <row r="156" spans="1:14" ht="13.2" x14ac:dyDescent="0.25">
      <c r="A156" s="1" t="s">
        <v>724</v>
      </c>
      <c r="B156" s="1" t="s">
        <v>725</v>
      </c>
      <c r="C156" s="1" t="s">
        <v>726</v>
      </c>
      <c r="D156" s="1" t="s">
        <v>44</v>
      </c>
      <c r="E156" s="1" t="s">
        <v>97</v>
      </c>
      <c r="F156" s="1">
        <v>22</v>
      </c>
      <c r="G156" s="2">
        <v>45330</v>
      </c>
      <c r="H156" s="1" t="s">
        <v>91</v>
      </c>
      <c r="I156" s="1" t="s">
        <v>31</v>
      </c>
      <c r="J156" s="16">
        <v>9</v>
      </c>
      <c r="K156" s="5">
        <v>45</v>
      </c>
      <c r="L156" s="1">
        <v>1</v>
      </c>
      <c r="M156" s="1">
        <v>5</v>
      </c>
      <c r="N156" s="1" t="s">
        <v>727</v>
      </c>
    </row>
    <row r="157" spans="1:14" ht="13.2" x14ac:dyDescent="0.25">
      <c r="A157" s="1" t="s">
        <v>728</v>
      </c>
      <c r="B157" s="1" t="s">
        <v>729</v>
      </c>
      <c r="C157" s="1" t="s">
        <v>730</v>
      </c>
      <c r="D157" s="1" t="s">
        <v>111</v>
      </c>
      <c r="E157" s="1" t="s">
        <v>97</v>
      </c>
      <c r="G157" s="1" t="s">
        <v>731</v>
      </c>
      <c r="H157" s="1" t="s">
        <v>161</v>
      </c>
      <c r="I157" s="1" t="s">
        <v>60</v>
      </c>
      <c r="J157" s="16">
        <v>0.11</v>
      </c>
      <c r="K157" s="5">
        <v>1</v>
      </c>
      <c r="L157" s="1">
        <v>1</v>
      </c>
      <c r="M157" s="1">
        <v>5</v>
      </c>
      <c r="N157" s="1" t="s">
        <v>732</v>
      </c>
    </row>
    <row r="158" spans="1:14" ht="13.2" x14ac:dyDescent="0.25">
      <c r="A158" s="1" t="s">
        <v>733</v>
      </c>
      <c r="B158" s="1" t="s">
        <v>734</v>
      </c>
      <c r="C158" s="1" t="s">
        <v>735</v>
      </c>
      <c r="D158" s="1" t="s">
        <v>17</v>
      </c>
      <c r="E158" s="1" t="s">
        <v>28</v>
      </c>
      <c r="G158" s="1" t="s">
        <v>736</v>
      </c>
      <c r="H158" s="1" t="s">
        <v>116</v>
      </c>
      <c r="I158" s="1" t="s">
        <v>60</v>
      </c>
      <c r="J158" s="16">
        <v>0.32</v>
      </c>
      <c r="K158" s="5">
        <v>1</v>
      </c>
      <c r="L158" s="1">
        <v>1</v>
      </c>
      <c r="M158" s="1">
        <v>6</v>
      </c>
      <c r="N158" s="1" t="s">
        <v>737</v>
      </c>
    </row>
    <row r="159" spans="1:14" ht="13.2" x14ac:dyDescent="0.25">
      <c r="A159" s="1" t="s">
        <v>738</v>
      </c>
      <c r="B159" s="1" t="s">
        <v>739</v>
      </c>
      <c r="C159" s="1" t="s">
        <v>740</v>
      </c>
      <c r="D159" s="1" t="s">
        <v>88</v>
      </c>
      <c r="E159" s="1" t="s">
        <v>159</v>
      </c>
      <c r="G159" s="1" t="s">
        <v>741</v>
      </c>
      <c r="H159" s="1" t="s">
        <v>20</v>
      </c>
      <c r="I159" s="1" t="s">
        <v>21</v>
      </c>
      <c r="J159" s="16">
        <v>0.23</v>
      </c>
      <c r="K159" s="5">
        <v>1.5</v>
      </c>
      <c r="L159" s="1" t="s">
        <v>39</v>
      </c>
      <c r="M159" s="1">
        <v>6</v>
      </c>
      <c r="N159" s="1" t="s">
        <v>742</v>
      </c>
    </row>
    <row r="160" spans="1:14" ht="13.2" x14ac:dyDescent="0.25">
      <c r="A160" s="1" t="s">
        <v>743</v>
      </c>
      <c r="B160" s="1" t="s">
        <v>744</v>
      </c>
      <c r="C160" s="1" t="s">
        <v>745</v>
      </c>
      <c r="D160" s="1" t="s">
        <v>111</v>
      </c>
      <c r="E160" s="1" t="s">
        <v>89</v>
      </c>
      <c r="F160" s="1">
        <v>44</v>
      </c>
      <c r="G160" s="2">
        <v>45536</v>
      </c>
      <c r="H160" s="1" t="s">
        <v>161</v>
      </c>
      <c r="I160" s="1" t="s">
        <v>60</v>
      </c>
      <c r="J160" s="16">
        <v>15</v>
      </c>
      <c r="K160" s="5">
        <v>1</v>
      </c>
      <c r="L160" s="1" t="s">
        <v>32</v>
      </c>
      <c r="M160" s="1">
        <v>2</v>
      </c>
      <c r="N160" s="1" t="s">
        <v>746</v>
      </c>
    </row>
    <row r="161" spans="1:14" ht="13.2" x14ac:dyDescent="0.25">
      <c r="A161" s="1" t="s">
        <v>747</v>
      </c>
      <c r="B161" s="1" t="s">
        <v>748</v>
      </c>
      <c r="C161" s="1" t="s">
        <v>749</v>
      </c>
      <c r="D161" s="1" t="s">
        <v>44</v>
      </c>
      <c r="E161" s="1" t="s">
        <v>74</v>
      </c>
      <c r="F161" s="1">
        <v>0</v>
      </c>
      <c r="G161" s="1" t="s">
        <v>750</v>
      </c>
      <c r="H161" s="1" t="s">
        <v>116</v>
      </c>
      <c r="I161" s="1" t="s">
        <v>60</v>
      </c>
      <c r="J161" s="16">
        <v>0.28999999999999998</v>
      </c>
      <c r="K161" s="5">
        <v>45</v>
      </c>
      <c r="L161" s="1" t="s">
        <v>76</v>
      </c>
      <c r="M161" s="1">
        <v>2</v>
      </c>
      <c r="N161" s="1" t="s">
        <v>751</v>
      </c>
    </row>
    <row r="162" spans="1:14" ht="13.2" x14ac:dyDescent="0.25">
      <c r="A162" s="1" t="s">
        <v>752</v>
      </c>
      <c r="B162" s="1" t="s">
        <v>753</v>
      </c>
      <c r="C162" s="1" t="s">
        <v>754</v>
      </c>
      <c r="D162" s="1" t="s">
        <v>44</v>
      </c>
      <c r="E162" s="1" t="s">
        <v>28</v>
      </c>
      <c r="G162" s="1" t="s">
        <v>755</v>
      </c>
      <c r="H162" s="1" t="s">
        <v>249</v>
      </c>
      <c r="I162" s="1" t="s">
        <v>150</v>
      </c>
      <c r="J162" s="16">
        <v>0.56999999999999995</v>
      </c>
      <c r="K162" s="5">
        <v>1.5</v>
      </c>
      <c r="L162" s="1" t="s">
        <v>22</v>
      </c>
      <c r="M162" s="1">
        <v>5</v>
      </c>
      <c r="N162" s="1" t="s">
        <v>756</v>
      </c>
    </row>
    <row r="163" spans="1:14" ht="13.2" x14ac:dyDescent="0.25">
      <c r="A163" s="1" t="s">
        <v>757</v>
      </c>
      <c r="B163" s="1" t="s">
        <v>758</v>
      </c>
      <c r="C163" s="1" t="s">
        <v>759</v>
      </c>
      <c r="D163" s="1" t="s">
        <v>57</v>
      </c>
      <c r="E163" s="1" t="s">
        <v>89</v>
      </c>
      <c r="F163" s="1">
        <v>27</v>
      </c>
      <c r="G163" s="2">
        <v>45355</v>
      </c>
      <c r="H163" s="1" t="s">
        <v>20</v>
      </c>
      <c r="I163" s="1" t="s">
        <v>21</v>
      </c>
      <c r="J163" s="16">
        <v>93</v>
      </c>
      <c r="K163" s="5">
        <v>90</v>
      </c>
      <c r="L163" s="1">
        <v>1</v>
      </c>
      <c r="M163" s="1">
        <v>5</v>
      </c>
      <c r="N163" s="1" t="s">
        <v>760</v>
      </c>
    </row>
    <row r="164" spans="1:14" ht="13.2" x14ac:dyDescent="0.25">
      <c r="A164" s="1" t="s">
        <v>761</v>
      </c>
      <c r="B164" s="1" t="s">
        <v>762</v>
      </c>
      <c r="C164" s="1" t="s">
        <v>763</v>
      </c>
      <c r="D164" s="1" t="s">
        <v>88</v>
      </c>
      <c r="E164" s="1" t="s">
        <v>97</v>
      </c>
      <c r="F164" s="1">
        <v>33</v>
      </c>
      <c r="G164" s="1" t="s">
        <v>764</v>
      </c>
      <c r="H164" s="1" t="s">
        <v>173</v>
      </c>
      <c r="I164" s="1" t="s">
        <v>150</v>
      </c>
      <c r="J164" s="16">
        <v>0.75</v>
      </c>
      <c r="K164" s="5">
        <v>2</v>
      </c>
      <c r="L164" s="1">
        <v>0</v>
      </c>
      <c r="N164" s="1" t="s">
        <v>765</v>
      </c>
    </row>
    <row r="165" spans="1:14" ht="13.2" x14ac:dyDescent="0.25">
      <c r="A165" s="1" t="s">
        <v>766</v>
      </c>
      <c r="B165" s="1" t="s">
        <v>767</v>
      </c>
      <c r="C165" s="1" t="s">
        <v>768</v>
      </c>
      <c r="D165" s="1" t="s">
        <v>121</v>
      </c>
      <c r="E165" s="1" t="s">
        <v>89</v>
      </c>
      <c r="F165" s="1">
        <v>45</v>
      </c>
      <c r="G165" s="1" t="s">
        <v>616</v>
      </c>
      <c r="H165" s="1" t="s">
        <v>116</v>
      </c>
      <c r="I165" s="1" t="s">
        <v>60</v>
      </c>
      <c r="J165" s="16">
        <v>0.19</v>
      </c>
      <c r="K165" s="5">
        <v>1</v>
      </c>
      <c r="L165" s="1">
        <v>0</v>
      </c>
      <c r="M165" s="1">
        <v>3</v>
      </c>
      <c r="N165" s="1" t="s">
        <v>769</v>
      </c>
    </row>
    <row r="166" spans="1:14" ht="13.2" x14ac:dyDescent="0.25">
      <c r="A166" s="1" t="s">
        <v>770</v>
      </c>
      <c r="B166" s="1" t="s">
        <v>771</v>
      </c>
      <c r="C166" s="1" t="s">
        <v>772</v>
      </c>
      <c r="D166" s="1" t="s">
        <v>27</v>
      </c>
      <c r="E166" s="1" t="s">
        <v>89</v>
      </c>
      <c r="F166" s="1">
        <v>0</v>
      </c>
      <c r="G166" s="1" t="s">
        <v>773</v>
      </c>
      <c r="H166" s="1" t="s">
        <v>173</v>
      </c>
      <c r="I166" s="1" t="s">
        <v>150</v>
      </c>
      <c r="J166" s="16">
        <v>0.53</v>
      </c>
      <c r="K166" s="5">
        <v>45</v>
      </c>
      <c r="L166" s="1" t="s">
        <v>39</v>
      </c>
      <c r="M166" s="1">
        <v>5</v>
      </c>
      <c r="N166" s="1" t="s">
        <v>773</v>
      </c>
    </row>
    <row r="167" spans="1:14" ht="13.2" x14ac:dyDescent="0.25">
      <c r="A167" s="1" t="s">
        <v>774</v>
      </c>
      <c r="B167" s="1" t="s">
        <v>775</v>
      </c>
      <c r="C167" s="1" t="s">
        <v>776</v>
      </c>
      <c r="D167" s="1" t="s">
        <v>44</v>
      </c>
      <c r="E167" s="1" t="s">
        <v>97</v>
      </c>
      <c r="G167" s="2">
        <v>45659</v>
      </c>
      <c r="H167" s="1" t="s">
        <v>37</v>
      </c>
      <c r="I167" s="1" t="s">
        <v>38</v>
      </c>
      <c r="J167" s="16">
        <v>0.86</v>
      </c>
      <c r="K167" s="5">
        <v>1.5</v>
      </c>
      <c r="L167" s="1" t="s">
        <v>32</v>
      </c>
      <c r="M167" s="1">
        <v>5</v>
      </c>
      <c r="N167" s="1" t="s">
        <v>777</v>
      </c>
    </row>
    <row r="168" spans="1:14" ht="13.2" x14ac:dyDescent="0.25">
      <c r="A168" s="1" t="s">
        <v>778</v>
      </c>
      <c r="B168" s="1" t="s">
        <v>779</v>
      </c>
      <c r="C168" s="1" t="s">
        <v>780</v>
      </c>
      <c r="D168" s="1" t="s">
        <v>44</v>
      </c>
      <c r="E168" s="1" t="s">
        <v>89</v>
      </c>
      <c r="F168" s="1">
        <v>30</v>
      </c>
      <c r="G168" s="2">
        <v>45390</v>
      </c>
      <c r="H168" s="1" t="s">
        <v>37</v>
      </c>
      <c r="I168" s="1" t="s">
        <v>38</v>
      </c>
      <c r="J168" s="16">
        <v>15</v>
      </c>
      <c r="K168" s="5">
        <v>90</v>
      </c>
      <c r="L168" s="1" t="s">
        <v>32</v>
      </c>
      <c r="N168" s="1" t="s">
        <v>781</v>
      </c>
    </row>
    <row r="169" spans="1:14" ht="13.2" x14ac:dyDescent="0.25">
      <c r="A169" s="1" t="s">
        <v>782</v>
      </c>
      <c r="B169" s="1" t="s">
        <v>783</v>
      </c>
      <c r="C169" s="1" t="s">
        <v>784</v>
      </c>
      <c r="D169" s="1" t="s">
        <v>121</v>
      </c>
      <c r="E169" s="1" t="s">
        <v>159</v>
      </c>
      <c r="G169" s="1" t="s">
        <v>785</v>
      </c>
      <c r="H169" s="1" t="s">
        <v>59</v>
      </c>
      <c r="I169" s="1" t="s">
        <v>60</v>
      </c>
      <c r="J169" s="16">
        <v>0.65</v>
      </c>
      <c r="K169" s="5">
        <v>2</v>
      </c>
      <c r="L169" s="1" t="s">
        <v>76</v>
      </c>
      <c r="M169" s="1">
        <v>4</v>
      </c>
      <c r="N169" s="1" t="s">
        <v>786</v>
      </c>
    </row>
    <row r="170" spans="1:14" ht="13.2" x14ac:dyDescent="0.25">
      <c r="A170" s="1" t="s">
        <v>787</v>
      </c>
      <c r="B170" s="1" t="s">
        <v>788</v>
      </c>
      <c r="C170" s="1" t="s">
        <v>789</v>
      </c>
      <c r="D170" s="1" t="s">
        <v>44</v>
      </c>
      <c r="E170" s="1" t="s">
        <v>159</v>
      </c>
      <c r="G170" s="1" t="s">
        <v>790</v>
      </c>
      <c r="H170" s="1" t="s">
        <v>91</v>
      </c>
      <c r="I170" s="1" t="s">
        <v>31</v>
      </c>
      <c r="J170" s="16">
        <v>0.74</v>
      </c>
      <c r="K170" s="5">
        <v>1.5</v>
      </c>
      <c r="L170" s="1" t="s">
        <v>22</v>
      </c>
      <c r="M170" s="1">
        <v>5</v>
      </c>
      <c r="N170" s="1" t="s">
        <v>791</v>
      </c>
    </row>
    <row r="171" spans="1:14" ht="13.2" x14ac:dyDescent="0.25">
      <c r="A171" s="1" t="s">
        <v>792</v>
      </c>
      <c r="B171" s="1" t="s">
        <v>793</v>
      </c>
      <c r="C171" s="1" t="s">
        <v>794</v>
      </c>
      <c r="D171" s="1" t="s">
        <v>111</v>
      </c>
      <c r="E171" s="1" t="s">
        <v>159</v>
      </c>
      <c r="F171" s="1">
        <v>23</v>
      </c>
      <c r="G171" s="2">
        <v>45180</v>
      </c>
      <c r="H171" s="1" t="s">
        <v>116</v>
      </c>
      <c r="I171" s="1" t="s">
        <v>60</v>
      </c>
      <c r="J171" s="16">
        <v>62</v>
      </c>
      <c r="K171" s="5">
        <v>2</v>
      </c>
      <c r="L171" s="1" t="s">
        <v>39</v>
      </c>
      <c r="N171" s="1" t="s">
        <v>795</v>
      </c>
    </row>
    <row r="172" spans="1:14" ht="13.2" x14ac:dyDescent="0.25">
      <c r="A172" s="1" t="s">
        <v>796</v>
      </c>
      <c r="B172" s="1" t="s">
        <v>797</v>
      </c>
      <c r="C172" s="1" t="s">
        <v>798</v>
      </c>
      <c r="D172" s="1" t="s">
        <v>88</v>
      </c>
      <c r="E172" s="1" t="s">
        <v>51</v>
      </c>
      <c r="F172" s="1">
        <v>0</v>
      </c>
      <c r="G172" s="1" t="s">
        <v>799</v>
      </c>
      <c r="H172" s="1" t="s">
        <v>149</v>
      </c>
      <c r="I172" s="1" t="s">
        <v>150</v>
      </c>
      <c r="J172" s="16">
        <v>0.09</v>
      </c>
      <c r="K172" s="5">
        <v>45</v>
      </c>
      <c r="L172" s="1">
        <v>0</v>
      </c>
      <c r="M172" s="1">
        <v>6</v>
      </c>
      <c r="N172" s="1" t="s">
        <v>799</v>
      </c>
    </row>
    <row r="173" spans="1:14" ht="13.2" x14ac:dyDescent="0.25">
      <c r="A173" s="1" t="s">
        <v>800</v>
      </c>
      <c r="B173" s="1" t="s">
        <v>801</v>
      </c>
      <c r="C173" s="1" t="s">
        <v>802</v>
      </c>
      <c r="D173" s="1" t="s">
        <v>121</v>
      </c>
      <c r="E173" s="1" t="s">
        <v>139</v>
      </c>
      <c r="F173" s="1">
        <v>18</v>
      </c>
      <c r="G173" s="1" t="s">
        <v>803</v>
      </c>
      <c r="H173" s="1" t="s">
        <v>249</v>
      </c>
      <c r="I173" s="1" t="s">
        <v>150</v>
      </c>
      <c r="J173" s="16">
        <v>7.0000000000000007E-2</v>
      </c>
      <c r="K173" s="5">
        <v>45</v>
      </c>
      <c r="L173" s="1" t="s">
        <v>39</v>
      </c>
      <c r="M173" s="1">
        <v>5</v>
      </c>
      <c r="N173" s="1" t="s">
        <v>804</v>
      </c>
    </row>
    <row r="174" spans="1:14" ht="13.2" x14ac:dyDescent="0.25">
      <c r="A174" s="1" t="s">
        <v>805</v>
      </c>
      <c r="B174" s="1" t="s">
        <v>806</v>
      </c>
      <c r="C174" s="1" t="s">
        <v>807</v>
      </c>
      <c r="D174" s="1" t="s">
        <v>111</v>
      </c>
      <c r="E174" s="1" t="s">
        <v>74</v>
      </c>
      <c r="F174" s="1">
        <v>0</v>
      </c>
      <c r="G174" s="1" t="s">
        <v>808</v>
      </c>
      <c r="H174" s="1" t="s">
        <v>20</v>
      </c>
      <c r="I174" s="1" t="s">
        <v>21</v>
      </c>
      <c r="J174" s="16">
        <v>2</v>
      </c>
      <c r="K174" s="5">
        <v>45</v>
      </c>
      <c r="L174" s="1" t="s">
        <v>22</v>
      </c>
      <c r="M174" s="1">
        <v>5</v>
      </c>
      <c r="N174" s="1" t="s">
        <v>809</v>
      </c>
    </row>
    <row r="175" spans="1:14" ht="13.2" x14ac:dyDescent="0.25">
      <c r="A175" s="1" t="s">
        <v>810</v>
      </c>
      <c r="B175" s="1" t="s">
        <v>811</v>
      </c>
      <c r="C175" s="1" t="s">
        <v>812</v>
      </c>
      <c r="D175" s="1" t="s">
        <v>44</v>
      </c>
      <c r="E175" s="1" t="s">
        <v>89</v>
      </c>
      <c r="F175" s="1">
        <v>0</v>
      </c>
      <c r="G175" s="1" t="s">
        <v>686</v>
      </c>
      <c r="H175" s="1" t="s">
        <v>30</v>
      </c>
      <c r="I175" s="1" t="s">
        <v>31</v>
      </c>
      <c r="J175" s="16">
        <v>0.5</v>
      </c>
      <c r="K175" s="5">
        <v>2</v>
      </c>
      <c r="L175" s="1" t="s">
        <v>76</v>
      </c>
      <c r="M175" s="1">
        <v>1</v>
      </c>
      <c r="N175" s="1" t="s">
        <v>687</v>
      </c>
    </row>
    <row r="176" spans="1:14" ht="13.2" x14ac:dyDescent="0.25">
      <c r="A176" s="1" t="s">
        <v>813</v>
      </c>
      <c r="B176" s="1" t="s">
        <v>814</v>
      </c>
      <c r="C176" s="1" t="s">
        <v>815</v>
      </c>
      <c r="D176" s="1" t="s">
        <v>17</v>
      </c>
      <c r="E176" s="1" t="s">
        <v>139</v>
      </c>
      <c r="G176" s="1" t="s">
        <v>816</v>
      </c>
      <c r="H176" s="1" t="s">
        <v>20</v>
      </c>
      <c r="I176" s="1" t="s">
        <v>21</v>
      </c>
      <c r="J176" s="16">
        <v>0.6</v>
      </c>
      <c r="K176" s="5">
        <v>120</v>
      </c>
      <c r="L176" s="1" t="s">
        <v>32</v>
      </c>
      <c r="M176" s="1">
        <v>1</v>
      </c>
      <c r="N176" s="1" t="s">
        <v>817</v>
      </c>
    </row>
    <row r="177" spans="1:14" ht="13.2" x14ac:dyDescent="0.25">
      <c r="A177" s="1" t="s">
        <v>818</v>
      </c>
      <c r="B177" s="1" t="s">
        <v>819</v>
      </c>
      <c r="C177" s="1" t="s">
        <v>130</v>
      </c>
      <c r="D177" s="1" t="s">
        <v>17</v>
      </c>
      <c r="E177" s="1" t="s">
        <v>45</v>
      </c>
      <c r="F177" s="1">
        <v>0</v>
      </c>
      <c r="G177" s="1" t="s">
        <v>820</v>
      </c>
      <c r="H177" s="1" t="s">
        <v>91</v>
      </c>
      <c r="I177" s="1" t="s">
        <v>31</v>
      </c>
      <c r="J177" s="16">
        <v>0.88</v>
      </c>
      <c r="K177" s="5">
        <v>90</v>
      </c>
      <c r="L177" s="1" t="s">
        <v>22</v>
      </c>
      <c r="M177" s="1">
        <v>5</v>
      </c>
      <c r="N177" s="1" t="s">
        <v>820</v>
      </c>
    </row>
    <row r="178" spans="1:14" ht="13.2" x14ac:dyDescent="0.25">
      <c r="A178" s="1" t="s">
        <v>821</v>
      </c>
      <c r="B178" s="1" t="s">
        <v>822</v>
      </c>
      <c r="C178" s="1" t="s">
        <v>823</v>
      </c>
      <c r="D178" s="1" t="s">
        <v>111</v>
      </c>
      <c r="E178" s="1" t="s">
        <v>89</v>
      </c>
      <c r="G178" s="1" t="s">
        <v>824</v>
      </c>
      <c r="H178" s="1" t="s">
        <v>37</v>
      </c>
      <c r="I178" s="1" t="s">
        <v>38</v>
      </c>
      <c r="J178" s="16">
        <v>0.91</v>
      </c>
      <c r="K178" s="5">
        <v>45</v>
      </c>
      <c r="L178" s="1">
        <v>1</v>
      </c>
      <c r="M178" s="1">
        <v>6</v>
      </c>
      <c r="N178" s="1" t="s">
        <v>825</v>
      </c>
    </row>
    <row r="179" spans="1:14" ht="13.2" x14ac:dyDescent="0.25">
      <c r="A179" s="1" t="s">
        <v>826</v>
      </c>
      <c r="B179" s="1" t="s">
        <v>827</v>
      </c>
      <c r="C179" s="1" t="s">
        <v>828</v>
      </c>
      <c r="D179" s="1" t="s">
        <v>88</v>
      </c>
      <c r="E179" s="1" t="s">
        <v>89</v>
      </c>
      <c r="F179" s="1">
        <v>44</v>
      </c>
      <c r="G179" s="1" t="s">
        <v>829</v>
      </c>
      <c r="H179" s="1" t="s">
        <v>52</v>
      </c>
      <c r="I179" s="1" t="s">
        <v>38</v>
      </c>
      <c r="J179" s="16">
        <v>64</v>
      </c>
      <c r="K179" s="5">
        <v>1</v>
      </c>
      <c r="L179" s="1">
        <v>1</v>
      </c>
      <c r="N179" s="1" t="s">
        <v>830</v>
      </c>
    </row>
    <row r="180" spans="1:14" ht="13.2" x14ac:dyDescent="0.25">
      <c r="A180" s="1" t="s">
        <v>831</v>
      </c>
      <c r="B180" s="1" t="s">
        <v>832</v>
      </c>
      <c r="C180" s="1" t="s">
        <v>833</v>
      </c>
      <c r="D180" s="1" t="s">
        <v>88</v>
      </c>
      <c r="E180" s="1" t="s">
        <v>18</v>
      </c>
      <c r="F180" s="1">
        <v>0</v>
      </c>
      <c r="G180" s="2">
        <v>44722</v>
      </c>
      <c r="H180" s="1" t="s">
        <v>69</v>
      </c>
      <c r="I180" s="1" t="s">
        <v>31</v>
      </c>
      <c r="J180" s="16">
        <v>1</v>
      </c>
      <c r="K180" s="5">
        <v>1.5</v>
      </c>
      <c r="L180" s="1" t="s">
        <v>39</v>
      </c>
      <c r="M180" s="1">
        <v>4</v>
      </c>
      <c r="N180" s="1" t="s">
        <v>834</v>
      </c>
    </row>
    <row r="181" spans="1:14" ht="13.2" x14ac:dyDescent="0.25">
      <c r="A181" s="1" t="s">
        <v>835</v>
      </c>
      <c r="B181" s="1" t="s">
        <v>836</v>
      </c>
      <c r="C181" s="1" t="s">
        <v>837</v>
      </c>
      <c r="D181" s="1" t="s">
        <v>111</v>
      </c>
      <c r="E181" s="1" t="s">
        <v>18</v>
      </c>
      <c r="G181" s="1" t="s">
        <v>838</v>
      </c>
      <c r="H181" s="1" t="s">
        <v>46</v>
      </c>
      <c r="I181" s="1" t="s">
        <v>21</v>
      </c>
      <c r="J181" s="16">
        <v>10</v>
      </c>
      <c r="K181" s="5">
        <v>90</v>
      </c>
      <c r="L181" s="1" t="s">
        <v>76</v>
      </c>
      <c r="M181" s="1">
        <v>3</v>
      </c>
      <c r="N181" s="1" t="s">
        <v>839</v>
      </c>
    </row>
    <row r="182" spans="1:14" ht="13.2" x14ac:dyDescent="0.25">
      <c r="A182" s="1" t="s">
        <v>840</v>
      </c>
      <c r="B182" s="1" t="s">
        <v>841</v>
      </c>
      <c r="C182" s="1" t="s">
        <v>842</v>
      </c>
      <c r="D182" s="1" t="s">
        <v>88</v>
      </c>
      <c r="E182" s="1" t="s">
        <v>74</v>
      </c>
      <c r="F182" s="1">
        <v>18</v>
      </c>
      <c r="G182" s="1" t="s">
        <v>843</v>
      </c>
      <c r="H182" s="1" t="s">
        <v>52</v>
      </c>
      <c r="I182" s="1" t="s">
        <v>38</v>
      </c>
      <c r="J182" s="16">
        <v>0.11</v>
      </c>
      <c r="K182" s="5">
        <v>2</v>
      </c>
      <c r="L182" s="1" t="s">
        <v>76</v>
      </c>
      <c r="M182" s="1">
        <v>2</v>
      </c>
      <c r="N182" s="1" t="s">
        <v>844</v>
      </c>
    </row>
    <row r="183" spans="1:14" ht="13.2" x14ac:dyDescent="0.25">
      <c r="A183" s="1" t="s">
        <v>845</v>
      </c>
      <c r="B183" s="1" t="s">
        <v>846</v>
      </c>
      <c r="C183" s="1" t="s">
        <v>847</v>
      </c>
      <c r="D183" s="1" t="s">
        <v>44</v>
      </c>
      <c r="E183" s="1" t="s">
        <v>97</v>
      </c>
      <c r="F183" s="1">
        <v>0</v>
      </c>
      <c r="G183" s="2">
        <v>45513</v>
      </c>
      <c r="H183" s="1" t="s">
        <v>30</v>
      </c>
      <c r="I183" s="1" t="s">
        <v>31</v>
      </c>
      <c r="J183" s="16">
        <v>0.52</v>
      </c>
      <c r="K183" s="5">
        <v>120</v>
      </c>
      <c r="L183" s="1" t="s">
        <v>22</v>
      </c>
      <c r="M183" s="1">
        <v>4</v>
      </c>
      <c r="N183" s="1" t="s">
        <v>848</v>
      </c>
    </row>
    <row r="184" spans="1:14" ht="13.2" x14ac:dyDescent="0.25">
      <c r="A184" s="1" t="s">
        <v>849</v>
      </c>
      <c r="B184" s="1" t="s">
        <v>850</v>
      </c>
      <c r="C184" s="1" t="s">
        <v>851</v>
      </c>
      <c r="D184" s="1" t="s">
        <v>17</v>
      </c>
      <c r="E184" s="1" t="s">
        <v>159</v>
      </c>
      <c r="F184" s="1">
        <v>26</v>
      </c>
      <c r="G184" s="1" t="s">
        <v>852</v>
      </c>
      <c r="H184" s="1" t="s">
        <v>52</v>
      </c>
      <c r="I184" s="1" t="s">
        <v>38</v>
      </c>
      <c r="J184" s="16">
        <v>0.21</v>
      </c>
      <c r="K184" s="5">
        <v>120</v>
      </c>
      <c r="L184" s="1" t="s">
        <v>39</v>
      </c>
      <c r="M184" s="1">
        <v>4</v>
      </c>
      <c r="N184" s="1" t="s">
        <v>853</v>
      </c>
    </row>
    <row r="185" spans="1:14" ht="13.2" x14ac:dyDescent="0.25">
      <c r="A185" s="1" t="s">
        <v>854</v>
      </c>
      <c r="B185" s="1" t="s">
        <v>855</v>
      </c>
      <c r="C185" s="1" t="s">
        <v>856</v>
      </c>
      <c r="D185" s="1" t="s">
        <v>88</v>
      </c>
      <c r="E185" s="1" t="s">
        <v>159</v>
      </c>
      <c r="G185" s="1" t="s">
        <v>857</v>
      </c>
      <c r="H185" s="1" t="s">
        <v>30</v>
      </c>
      <c r="I185" s="1" t="s">
        <v>31</v>
      </c>
      <c r="J185" s="16">
        <v>0.38</v>
      </c>
      <c r="K185" s="5">
        <v>120</v>
      </c>
      <c r="L185" s="1">
        <v>0</v>
      </c>
      <c r="M185" s="1">
        <v>1</v>
      </c>
      <c r="N185" s="1" t="s">
        <v>858</v>
      </c>
    </row>
    <row r="186" spans="1:14" ht="13.2" x14ac:dyDescent="0.25">
      <c r="A186" s="1" t="s">
        <v>859</v>
      </c>
      <c r="B186" s="1" t="s">
        <v>860</v>
      </c>
      <c r="C186" s="1" t="s">
        <v>861</v>
      </c>
      <c r="D186" s="1" t="s">
        <v>88</v>
      </c>
      <c r="E186" s="1" t="s">
        <v>159</v>
      </c>
      <c r="F186" s="1">
        <v>0</v>
      </c>
      <c r="G186" s="2">
        <v>45413</v>
      </c>
      <c r="H186" s="1" t="s">
        <v>91</v>
      </c>
      <c r="I186" s="1" t="s">
        <v>31</v>
      </c>
      <c r="J186" s="16">
        <v>0.88</v>
      </c>
      <c r="K186" s="5">
        <v>2</v>
      </c>
      <c r="L186" s="1" t="s">
        <v>39</v>
      </c>
      <c r="M186" s="1">
        <v>2</v>
      </c>
      <c r="N186" s="1" t="s">
        <v>862</v>
      </c>
    </row>
    <row r="187" spans="1:14" ht="13.2" x14ac:dyDescent="0.25">
      <c r="A187" s="1" t="s">
        <v>863</v>
      </c>
      <c r="B187" s="1" t="s">
        <v>864</v>
      </c>
      <c r="C187" s="1" t="s">
        <v>865</v>
      </c>
      <c r="D187" s="1" t="s">
        <v>44</v>
      </c>
      <c r="E187" s="1" t="s">
        <v>97</v>
      </c>
      <c r="F187" s="1">
        <v>0</v>
      </c>
      <c r="G187" s="1" t="s">
        <v>866</v>
      </c>
      <c r="H187" s="1" t="s">
        <v>91</v>
      </c>
      <c r="I187" s="1" t="s">
        <v>31</v>
      </c>
      <c r="J187" s="16">
        <v>1</v>
      </c>
      <c r="K187" s="5">
        <v>120</v>
      </c>
      <c r="L187" s="1" t="s">
        <v>76</v>
      </c>
      <c r="M187" s="1">
        <v>4</v>
      </c>
      <c r="N187" s="1" t="s">
        <v>867</v>
      </c>
    </row>
    <row r="188" spans="1:14" ht="13.2" x14ac:dyDescent="0.25">
      <c r="A188" s="1" t="s">
        <v>868</v>
      </c>
      <c r="B188" s="1" t="s">
        <v>869</v>
      </c>
      <c r="C188" s="1" t="s">
        <v>870</v>
      </c>
      <c r="D188" s="1" t="s">
        <v>88</v>
      </c>
      <c r="E188" s="1" t="s">
        <v>139</v>
      </c>
      <c r="F188" s="1">
        <v>0</v>
      </c>
      <c r="G188" s="1" t="s">
        <v>422</v>
      </c>
      <c r="H188" s="1" t="s">
        <v>116</v>
      </c>
      <c r="I188" s="1" t="s">
        <v>60</v>
      </c>
      <c r="J188" s="16">
        <v>88</v>
      </c>
      <c r="K188" s="5">
        <v>120</v>
      </c>
      <c r="L188" s="1" t="s">
        <v>32</v>
      </c>
      <c r="M188" s="1">
        <v>1</v>
      </c>
      <c r="N188" s="1" t="s">
        <v>871</v>
      </c>
    </row>
    <row r="189" spans="1:14" ht="13.2" x14ac:dyDescent="0.25">
      <c r="A189" s="1" t="s">
        <v>872</v>
      </c>
      <c r="B189" s="1" t="s">
        <v>873</v>
      </c>
      <c r="C189" s="1" t="s">
        <v>874</v>
      </c>
      <c r="D189" s="1" t="s">
        <v>88</v>
      </c>
      <c r="E189" s="1" t="s">
        <v>97</v>
      </c>
      <c r="G189" s="1" t="s">
        <v>875</v>
      </c>
      <c r="H189" s="1" t="s">
        <v>149</v>
      </c>
      <c r="I189" s="1" t="s">
        <v>150</v>
      </c>
      <c r="J189" s="16">
        <v>0.76</v>
      </c>
      <c r="K189" s="5">
        <v>120</v>
      </c>
      <c r="L189" s="1">
        <v>1</v>
      </c>
      <c r="M189" s="1">
        <v>4</v>
      </c>
      <c r="N189" s="1" t="s">
        <v>876</v>
      </c>
    </row>
    <row r="190" spans="1:14" ht="13.2" x14ac:dyDescent="0.25">
      <c r="A190" s="1" t="s">
        <v>877</v>
      </c>
      <c r="B190" s="1" t="s">
        <v>878</v>
      </c>
      <c r="C190" s="1" t="s">
        <v>879</v>
      </c>
      <c r="D190" s="1" t="s">
        <v>96</v>
      </c>
      <c r="E190" s="1" t="s">
        <v>18</v>
      </c>
      <c r="G190" s="2">
        <v>45780</v>
      </c>
      <c r="H190" s="1" t="s">
        <v>30</v>
      </c>
      <c r="I190" s="1" t="s">
        <v>31</v>
      </c>
      <c r="J190" s="16">
        <v>84</v>
      </c>
      <c r="K190" s="5">
        <v>1.5</v>
      </c>
      <c r="L190" s="1" t="s">
        <v>39</v>
      </c>
      <c r="N190" s="1" t="s">
        <v>880</v>
      </c>
    </row>
    <row r="191" spans="1:14" ht="13.2" x14ac:dyDescent="0.25">
      <c r="A191" s="1" t="s">
        <v>881</v>
      </c>
      <c r="B191" s="1" t="s">
        <v>882</v>
      </c>
      <c r="C191" s="1" t="s">
        <v>883</v>
      </c>
      <c r="D191" s="1" t="s">
        <v>44</v>
      </c>
      <c r="E191" s="1" t="s">
        <v>139</v>
      </c>
      <c r="G191" s="1" t="s">
        <v>884</v>
      </c>
      <c r="H191" s="1" t="s">
        <v>20</v>
      </c>
      <c r="I191" s="1" t="s">
        <v>21</v>
      </c>
      <c r="J191" s="16">
        <v>0.95</v>
      </c>
      <c r="K191" s="5">
        <v>2</v>
      </c>
      <c r="L191" s="1">
        <v>0</v>
      </c>
      <c r="M191" s="1">
        <v>5</v>
      </c>
      <c r="N191" s="1" t="s">
        <v>885</v>
      </c>
    </row>
    <row r="192" spans="1:14" ht="13.2" x14ac:dyDescent="0.25">
      <c r="A192" s="1" t="s">
        <v>886</v>
      </c>
      <c r="B192" s="1" t="s">
        <v>887</v>
      </c>
      <c r="C192" s="1" t="s">
        <v>888</v>
      </c>
      <c r="D192" s="1" t="s">
        <v>17</v>
      </c>
      <c r="E192" s="1" t="s">
        <v>74</v>
      </c>
      <c r="F192" s="1">
        <v>0</v>
      </c>
      <c r="G192" s="2">
        <v>44720</v>
      </c>
      <c r="H192" s="1" t="s">
        <v>30</v>
      </c>
      <c r="I192" s="1" t="s">
        <v>31</v>
      </c>
      <c r="J192" s="16">
        <v>61</v>
      </c>
      <c r="K192" s="5">
        <v>2</v>
      </c>
      <c r="L192" s="1" t="s">
        <v>32</v>
      </c>
      <c r="M192" s="1">
        <v>1</v>
      </c>
      <c r="N192" s="1" t="s">
        <v>889</v>
      </c>
    </row>
    <row r="193" spans="1:14" ht="13.2" x14ac:dyDescent="0.25">
      <c r="A193" s="1" t="s">
        <v>890</v>
      </c>
      <c r="B193" s="1" t="s">
        <v>891</v>
      </c>
      <c r="C193" s="1" t="s">
        <v>892</v>
      </c>
      <c r="D193" s="1" t="s">
        <v>57</v>
      </c>
      <c r="E193" s="1" t="s">
        <v>74</v>
      </c>
      <c r="F193" s="1">
        <v>27</v>
      </c>
      <c r="G193" s="1" t="s">
        <v>160</v>
      </c>
      <c r="H193" s="1" t="s">
        <v>52</v>
      </c>
      <c r="I193" s="1" t="s">
        <v>38</v>
      </c>
      <c r="J193" s="16">
        <v>0.6</v>
      </c>
      <c r="K193" s="5">
        <v>45</v>
      </c>
      <c r="L193" s="1" t="s">
        <v>76</v>
      </c>
      <c r="M193" s="1">
        <v>1</v>
      </c>
      <c r="N193" s="1" t="s">
        <v>893</v>
      </c>
    </row>
    <row r="194" spans="1:14" ht="13.2" x14ac:dyDescent="0.25">
      <c r="A194" s="1" t="s">
        <v>894</v>
      </c>
      <c r="B194" s="1" t="s">
        <v>895</v>
      </c>
      <c r="C194" s="1" t="s">
        <v>896</v>
      </c>
      <c r="D194" s="1" t="s">
        <v>57</v>
      </c>
      <c r="E194" s="1" t="s">
        <v>97</v>
      </c>
      <c r="G194" s="1" t="s">
        <v>649</v>
      </c>
      <c r="H194" s="1" t="s">
        <v>322</v>
      </c>
      <c r="I194" s="1" t="s">
        <v>21</v>
      </c>
      <c r="J194" s="16">
        <v>94</v>
      </c>
      <c r="K194" s="5">
        <v>1</v>
      </c>
      <c r="L194" s="1" t="s">
        <v>39</v>
      </c>
      <c r="M194" s="1">
        <v>2</v>
      </c>
      <c r="N194" s="1" t="s">
        <v>897</v>
      </c>
    </row>
    <row r="195" spans="1:14" ht="13.2" x14ac:dyDescent="0.25">
      <c r="A195" s="1" t="s">
        <v>898</v>
      </c>
      <c r="B195" s="1" t="s">
        <v>899</v>
      </c>
      <c r="C195" s="1" t="s">
        <v>900</v>
      </c>
      <c r="D195" s="1" t="s">
        <v>96</v>
      </c>
      <c r="E195" s="1" t="s">
        <v>89</v>
      </c>
      <c r="G195" s="1" t="s">
        <v>901</v>
      </c>
      <c r="H195" s="1" t="s">
        <v>249</v>
      </c>
      <c r="I195" s="1" t="s">
        <v>150</v>
      </c>
      <c r="J195" s="16">
        <v>0.78</v>
      </c>
      <c r="K195" s="5">
        <v>120</v>
      </c>
      <c r="L195" s="1" t="s">
        <v>76</v>
      </c>
      <c r="M195" s="1">
        <v>2</v>
      </c>
      <c r="N195" s="1" t="s">
        <v>902</v>
      </c>
    </row>
    <row r="196" spans="1:14" ht="13.2" x14ac:dyDescent="0.25">
      <c r="A196" s="1" t="s">
        <v>903</v>
      </c>
      <c r="B196" s="1" t="s">
        <v>904</v>
      </c>
      <c r="C196" s="1" t="s">
        <v>905</v>
      </c>
      <c r="D196" s="1" t="s">
        <v>57</v>
      </c>
      <c r="E196" s="1" t="s">
        <v>18</v>
      </c>
      <c r="G196" s="1" t="s">
        <v>713</v>
      </c>
      <c r="H196" s="1" t="s">
        <v>91</v>
      </c>
      <c r="I196" s="1" t="s">
        <v>31</v>
      </c>
      <c r="J196" s="16">
        <v>0.57999999999999996</v>
      </c>
      <c r="K196" s="5">
        <v>2</v>
      </c>
      <c r="L196" s="1" t="s">
        <v>32</v>
      </c>
      <c r="M196" s="1">
        <v>1</v>
      </c>
      <c r="N196" s="1" t="s">
        <v>906</v>
      </c>
    </row>
    <row r="197" spans="1:14" ht="13.2" x14ac:dyDescent="0.25">
      <c r="A197" s="1" t="s">
        <v>907</v>
      </c>
      <c r="B197" s="1" t="s">
        <v>908</v>
      </c>
      <c r="C197" s="1" t="s">
        <v>909</v>
      </c>
      <c r="D197" s="1" t="s">
        <v>57</v>
      </c>
      <c r="E197" s="1" t="s">
        <v>74</v>
      </c>
      <c r="G197" s="2">
        <v>45631</v>
      </c>
      <c r="H197" s="1" t="s">
        <v>52</v>
      </c>
      <c r="I197" s="1" t="s">
        <v>38</v>
      </c>
      <c r="J197" s="16">
        <v>38</v>
      </c>
      <c r="K197" s="5">
        <v>1</v>
      </c>
      <c r="L197" s="1" t="s">
        <v>32</v>
      </c>
      <c r="M197" s="1">
        <v>5</v>
      </c>
      <c r="N197" s="1" t="s">
        <v>910</v>
      </c>
    </row>
    <row r="198" spans="1:14" ht="13.2" x14ac:dyDescent="0.25">
      <c r="A198" s="1" t="s">
        <v>911</v>
      </c>
      <c r="B198" s="1" t="s">
        <v>912</v>
      </c>
      <c r="C198" s="1" t="s">
        <v>913</v>
      </c>
      <c r="D198" s="1" t="s">
        <v>111</v>
      </c>
      <c r="E198" s="1" t="s">
        <v>97</v>
      </c>
      <c r="G198" s="2">
        <v>45018</v>
      </c>
      <c r="H198" s="1" t="s">
        <v>149</v>
      </c>
      <c r="I198" s="1" t="s">
        <v>150</v>
      </c>
      <c r="J198" s="16">
        <v>0.73</v>
      </c>
      <c r="K198" s="5">
        <v>120</v>
      </c>
      <c r="L198" s="1" t="s">
        <v>22</v>
      </c>
      <c r="M198" s="1">
        <v>4</v>
      </c>
      <c r="N198" s="1" t="s">
        <v>914</v>
      </c>
    </row>
    <row r="199" spans="1:14" ht="13.2" x14ac:dyDescent="0.25">
      <c r="A199" s="1" t="s">
        <v>915</v>
      </c>
      <c r="B199" s="1" t="s">
        <v>916</v>
      </c>
      <c r="C199" s="1" t="s">
        <v>917</v>
      </c>
      <c r="D199" s="1" t="s">
        <v>121</v>
      </c>
      <c r="E199" s="1" t="s">
        <v>18</v>
      </c>
      <c r="G199" s="1" t="s">
        <v>144</v>
      </c>
      <c r="H199" s="1" t="s">
        <v>52</v>
      </c>
      <c r="I199" s="1" t="s">
        <v>38</v>
      </c>
      <c r="J199" s="16">
        <v>62</v>
      </c>
      <c r="K199" s="5">
        <v>2</v>
      </c>
      <c r="L199" s="1" t="s">
        <v>39</v>
      </c>
      <c r="M199" s="1">
        <v>2</v>
      </c>
      <c r="N199" s="1" t="s">
        <v>144</v>
      </c>
    </row>
    <row r="200" spans="1:14" ht="13.2" x14ac:dyDescent="0.25">
      <c r="A200" s="1" t="s">
        <v>918</v>
      </c>
      <c r="B200" s="1" t="s">
        <v>919</v>
      </c>
      <c r="C200" s="1" t="s">
        <v>920</v>
      </c>
      <c r="D200" s="1" t="s">
        <v>27</v>
      </c>
      <c r="E200" s="1" t="s">
        <v>51</v>
      </c>
      <c r="G200" s="1" t="s">
        <v>921</v>
      </c>
      <c r="H200" s="1" t="s">
        <v>161</v>
      </c>
      <c r="I200" s="1" t="s">
        <v>60</v>
      </c>
      <c r="J200" s="16">
        <v>0.97</v>
      </c>
      <c r="K200" s="5">
        <v>45</v>
      </c>
      <c r="L200" s="1" t="s">
        <v>39</v>
      </c>
      <c r="M200" s="1">
        <v>2</v>
      </c>
      <c r="N200" s="1" t="s">
        <v>922</v>
      </c>
    </row>
    <row r="201" spans="1:14" ht="13.2" x14ac:dyDescent="0.25">
      <c r="A201" s="1" t="s">
        <v>923</v>
      </c>
      <c r="B201" s="1" t="s">
        <v>924</v>
      </c>
      <c r="C201" s="1" t="s">
        <v>925</v>
      </c>
      <c r="D201" s="1" t="s">
        <v>96</v>
      </c>
      <c r="E201" s="1" t="s">
        <v>139</v>
      </c>
      <c r="F201" s="1">
        <v>35</v>
      </c>
      <c r="G201" s="2">
        <v>45323</v>
      </c>
      <c r="H201" s="1" t="s">
        <v>30</v>
      </c>
      <c r="I201" s="1" t="s">
        <v>31</v>
      </c>
      <c r="J201" s="16">
        <v>0.99</v>
      </c>
      <c r="K201" s="5">
        <v>45</v>
      </c>
      <c r="L201" s="1" t="s">
        <v>76</v>
      </c>
      <c r="M201" s="1">
        <v>5</v>
      </c>
      <c r="N201" s="1" t="s">
        <v>926</v>
      </c>
    </row>
    <row r="202" spans="1:14" ht="13.2" x14ac:dyDescent="0.25">
      <c r="A202" s="1" t="s">
        <v>927</v>
      </c>
      <c r="B202" s="1" t="s">
        <v>928</v>
      </c>
      <c r="C202" s="1" t="s">
        <v>929</v>
      </c>
      <c r="D202" s="1" t="s">
        <v>44</v>
      </c>
      <c r="E202" s="1" t="s">
        <v>89</v>
      </c>
      <c r="F202" s="1">
        <v>0</v>
      </c>
      <c r="G202" s="1" t="s">
        <v>930</v>
      </c>
      <c r="H202" s="1" t="s">
        <v>173</v>
      </c>
      <c r="I202" s="1" t="s">
        <v>150</v>
      </c>
      <c r="J202" s="16">
        <v>0.11</v>
      </c>
      <c r="K202" s="5">
        <v>120</v>
      </c>
      <c r="L202" s="1" t="s">
        <v>32</v>
      </c>
      <c r="M202" s="1">
        <v>4</v>
      </c>
      <c r="N202" s="1" t="s">
        <v>930</v>
      </c>
    </row>
    <row r="203" spans="1:14" ht="13.2" x14ac:dyDescent="0.25">
      <c r="A203" s="1" t="s">
        <v>931</v>
      </c>
      <c r="B203" s="1" t="s">
        <v>932</v>
      </c>
      <c r="C203" s="1" t="s">
        <v>933</v>
      </c>
      <c r="D203" s="1" t="s">
        <v>57</v>
      </c>
      <c r="E203" s="1" t="s">
        <v>97</v>
      </c>
      <c r="F203" s="1">
        <v>0</v>
      </c>
      <c r="G203" s="3">
        <v>45209</v>
      </c>
      <c r="H203" s="1" t="s">
        <v>30</v>
      </c>
      <c r="I203" s="1" t="s">
        <v>31</v>
      </c>
      <c r="J203" s="16">
        <v>1</v>
      </c>
      <c r="K203" s="5">
        <v>90</v>
      </c>
      <c r="L203" s="1" t="s">
        <v>32</v>
      </c>
      <c r="M203" s="1">
        <v>2</v>
      </c>
      <c r="N203" s="1" t="s">
        <v>934</v>
      </c>
    </row>
    <row r="204" spans="1:14" ht="13.2" x14ac:dyDescent="0.25">
      <c r="A204" s="1" t="s">
        <v>935</v>
      </c>
      <c r="B204" s="1" t="s">
        <v>936</v>
      </c>
      <c r="C204" s="1" t="s">
        <v>937</v>
      </c>
      <c r="D204" s="1" t="s">
        <v>88</v>
      </c>
      <c r="E204" s="1" t="s">
        <v>28</v>
      </c>
      <c r="F204" s="1">
        <v>0</v>
      </c>
      <c r="G204" s="1" t="s">
        <v>938</v>
      </c>
      <c r="H204" s="1" t="s">
        <v>52</v>
      </c>
      <c r="I204" s="1" t="s">
        <v>38</v>
      </c>
      <c r="J204" s="16">
        <v>86</v>
      </c>
      <c r="K204" s="5">
        <v>45</v>
      </c>
      <c r="L204" s="1" t="s">
        <v>22</v>
      </c>
      <c r="M204" s="1">
        <v>6</v>
      </c>
      <c r="N204" s="1" t="s">
        <v>939</v>
      </c>
    </row>
    <row r="205" spans="1:14" ht="13.2" x14ac:dyDescent="0.25">
      <c r="A205" s="1" t="s">
        <v>940</v>
      </c>
      <c r="B205" s="1" t="s">
        <v>941</v>
      </c>
      <c r="C205" s="1" t="s">
        <v>942</v>
      </c>
      <c r="D205" s="1" t="s">
        <v>27</v>
      </c>
      <c r="E205" s="1" t="s">
        <v>18</v>
      </c>
      <c r="G205" s="1" t="s">
        <v>943</v>
      </c>
      <c r="H205" s="1" t="s">
        <v>249</v>
      </c>
      <c r="I205" s="1" t="s">
        <v>150</v>
      </c>
      <c r="J205" s="16">
        <v>86</v>
      </c>
      <c r="K205" s="5">
        <v>90</v>
      </c>
      <c r="L205" s="1" t="s">
        <v>76</v>
      </c>
      <c r="M205" s="1">
        <v>4</v>
      </c>
      <c r="N205" s="1" t="s">
        <v>944</v>
      </c>
    </row>
    <row r="206" spans="1:14" ht="13.2" x14ac:dyDescent="0.25">
      <c r="A206" s="1" t="s">
        <v>945</v>
      </c>
      <c r="B206" s="1" t="s">
        <v>946</v>
      </c>
      <c r="C206" s="1" t="s">
        <v>947</v>
      </c>
      <c r="D206" s="1" t="s">
        <v>96</v>
      </c>
      <c r="E206" s="1" t="s">
        <v>74</v>
      </c>
      <c r="G206" s="1" t="s">
        <v>578</v>
      </c>
      <c r="H206" s="1" t="s">
        <v>116</v>
      </c>
      <c r="I206" s="1" t="s">
        <v>60</v>
      </c>
      <c r="J206" s="16">
        <v>47</v>
      </c>
      <c r="K206" s="5">
        <v>1</v>
      </c>
      <c r="L206" s="1">
        <v>0</v>
      </c>
      <c r="M206" s="1">
        <v>4</v>
      </c>
      <c r="N206" s="1" t="s">
        <v>948</v>
      </c>
    </row>
    <row r="207" spans="1:14" ht="13.2" x14ac:dyDescent="0.25">
      <c r="A207" s="1" t="s">
        <v>949</v>
      </c>
      <c r="B207" s="1" t="s">
        <v>950</v>
      </c>
      <c r="C207" s="1" t="s">
        <v>951</v>
      </c>
      <c r="D207" s="1" t="s">
        <v>57</v>
      </c>
      <c r="E207" s="1" t="s">
        <v>97</v>
      </c>
      <c r="F207" s="1">
        <v>36</v>
      </c>
      <c r="G207" s="2">
        <v>44961</v>
      </c>
      <c r="H207" s="1" t="s">
        <v>37</v>
      </c>
      <c r="I207" s="1" t="s">
        <v>38</v>
      </c>
      <c r="J207" s="16">
        <v>27</v>
      </c>
      <c r="K207" s="5">
        <v>90</v>
      </c>
      <c r="L207" s="1" t="s">
        <v>39</v>
      </c>
      <c r="M207" s="1">
        <v>4</v>
      </c>
      <c r="N207" s="1" t="s">
        <v>952</v>
      </c>
    </row>
    <row r="208" spans="1:14" ht="13.2" x14ac:dyDescent="0.25">
      <c r="A208" s="1" t="s">
        <v>953</v>
      </c>
      <c r="B208" s="1" t="s">
        <v>954</v>
      </c>
      <c r="C208" s="1" t="s">
        <v>955</v>
      </c>
      <c r="D208" s="1" t="s">
        <v>111</v>
      </c>
      <c r="E208" s="1" t="s">
        <v>139</v>
      </c>
      <c r="F208" s="1">
        <v>32</v>
      </c>
      <c r="G208" s="2">
        <v>45751</v>
      </c>
      <c r="H208" s="1" t="s">
        <v>75</v>
      </c>
      <c r="I208" s="1" t="s">
        <v>38</v>
      </c>
      <c r="J208" s="16">
        <v>1</v>
      </c>
      <c r="K208" s="5">
        <v>1.5</v>
      </c>
      <c r="L208" s="1" t="s">
        <v>39</v>
      </c>
      <c r="M208" s="1">
        <v>6</v>
      </c>
      <c r="N208" s="2">
        <v>45751</v>
      </c>
    </row>
    <row r="209" spans="1:14" ht="13.2" x14ac:dyDescent="0.25">
      <c r="A209" s="1" t="s">
        <v>956</v>
      </c>
      <c r="B209" s="1" t="s">
        <v>957</v>
      </c>
      <c r="C209" s="1" t="s">
        <v>958</v>
      </c>
      <c r="D209" s="1" t="s">
        <v>57</v>
      </c>
      <c r="E209" s="1" t="s">
        <v>51</v>
      </c>
      <c r="G209" s="2">
        <v>45389</v>
      </c>
      <c r="H209" s="1" t="s">
        <v>149</v>
      </c>
      <c r="I209" s="1" t="s">
        <v>150</v>
      </c>
      <c r="J209" s="16">
        <v>0.35</v>
      </c>
      <c r="K209" s="5">
        <v>1</v>
      </c>
      <c r="L209" s="1">
        <v>0</v>
      </c>
      <c r="M209" s="1">
        <v>1</v>
      </c>
      <c r="N209" s="1" t="s">
        <v>959</v>
      </c>
    </row>
    <row r="210" spans="1:14" ht="13.2" x14ac:dyDescent="0.25">
      <c r="A210" s="1" t="s">
        <v>960</v>
      </c>
      <c r="B210" s="1" t="s">
        <v>961</v>
      </c>
      <c r="C210" s="1" t="s">
        <v>962</v>
      </c>
      <c r="D210" s="1" t="s">
        <v>121</v>
      </c>
      <c r="E210" s="1" t="s">
        <v>28</v>
      </c>
      <c r="F210" s="1">
        <v>0</v>
      </c>
      <c r="G210" s="1" t="s">
        <v>963</v>
      </c>
      <c r="H210" s="1" t="s">
        <v>173</v>
      </c>
      <c r="I210" s="1" t="s">
        <v>150</v>
      </c>
      <c r="J210" s="16">
        <v>0.27</v>
      </c>
      <c r="K210" s="5">
        <v>1</v>
      </c>
      <c r="L210" s="1" t="s">
        <v>76</v>
      </c>
      <c r="M210" s="1">
        <v>4</v>
      </c>
      <c r="N210" s="1" t="s">
        <v>964</v>
      </c>
    </row>
    <row r="211" spans="1:14" ht="13.2" x14ac:dyDescent="0.25">
      <c r="A211" s="1" t="s">
        <v>965</v>
      </c>
      <c r="B211" s="1" t="s">
        <v>966</v>
      </c>
      <c r="C211" s="1" t="s">
        <v>967</v>
      </c>
      <c r="D211" s="1" t="s">
        <v>57</v>
      </c>
      <c r="E211" s="1" t="s">
        <v>159</v>
      </c>
      <c r="F211" s="1">
        <v>27</v>
      </c>
      <c r="G211" s="1" t="s">
        <v>968</v>
      </c>
      <c r="H211" s="1" t="s">
        <v>116</v>
      </c>
      <c r="I211" s="1" t="s">
        <v>60</v>
      </c>
      <c r="J211" s="16">
        <v>0.49</v>
      </c>
      <c r="K211" s="5">
        <v>120</v>
      </c>
      <c r="L211" s="1" t="s">
        <v>22</v>
      </c>
      <c r="M211" s="1">
        <v>1</v>
      </c>
      <c r="N211" s="1" t="s">
        <v>969</v>
      </c>
    </row>
    <row r="212" spans="1:14" ht="13.2" x14ac:dyDescent="0.25">
      <c r="A212" s="1" t="s">
        <v>970</v>
      </c>
      <c r="B212" s="1" t="s">
        <v>971</v>
      </c>
      <c r="C212" s="1" t="s">
        <v>972</v>
      </c>
      <c r="D212" s="1" t="s">
        <v>111</v>
      </c>
      <c r="E212" s="1" t="s">
        <v>18</v>
      </c>
      <c r="F212" s="1">
        <v>0</v>
      </c>
      <c r="G212" s="1" t="s">
        <v>973</v>
      </c>
      <c r="H212" s="1" t="s">
        <v>249</v>
      </c>
      <c r="I212" s="1" t="s">
        <v>150</v>
      </c>
      <c r="J212" s="16">
        <v>0.56000000000000005</v>
      </c>
      <c r="K212" s="5">
        <v>45</v>
      </c>
      <c r="L212" s="1" t="s">
        <v>22</v>
      </c>
      <c r="M212" s="1">
        <v>3</v>
      </c>
      <c r="N212" s="1" t="s">
        <v>973</v>
      </c>
    </row>
    <row r="213" spans="1:14" ht="13.2" x14ac:dyDescent="0.25">
      <c r="A213" s="1" t="s">
        <v>974</v>
      </c>
      <c r="B213" s="1" t="s">
        <v>975</v>
      </c>
      <c r="C213" s="1" t="s">
        <v>976</v>
      </c>
      <c r="D213" s="1" t="s">
        <v>111</v>
      </c>
      <c r="E213" s="1" t="s">
        <v>89</v>
      </c>
      <c r="F213" s="1">
        <v>0</v>
      </c>
      <c r="G213" s="1" t="s">
        <v>977</v>
      </c>
      <c r="H213" s="1" t="s">
        <v>20</v>
      </c>
      <c r="I213" s="1" t="s">
        <v>21</v>
      </c>
      <c r="J213" s="16">
        <v>0.49</v>
      </c>
      <c r="K213" s="5">
        <v>1.5</v>
      </c>
      <c r="L213" s="1">
        <v>1</v>
      </c>
      <c r="M213" s="1">
        <v>3</v>
      </c>
      <c r="N213" s="1" t="s">
        <v>978</v>
      </c>
    </row>
    <row r="214" spans="1:14" ht="13.2" x14ac:dyDescent="0.25">
      <c r="A214" s="1" t="s">
        <v>979</v>
      </c>
      <c r="B214" s="1" t="s">
        <v>980</v>
      </c>
      <c r="C214" s="1" t="s">
        <v>981</v>
      </c>
      <c r="D214" s="1" t="s">
        <v>44</v>
      </c>
      <c r="E214" s="1" t="s">
        <v>18</v>
      </c>
      <c r="F214" s="1">
        <v>0</v>
      </c>
      <c r="G214" s="2">
        <v>45481</v>
      </c>
      <c r="H214" s="1" t="s">
        <v>30</v>
      </c>
      <c r="I214" s="1" t="s">
        <v>31</v>
      </c>
      <c r="J214" s="16">
        <v>0.84</v>
      </c>
      <c r="K214" s="5">
        <v>1</v>
      </c>
      <c r="L214" s="1" t="s">
        <v>22</v>
      </c>
      <c r="M214" s="1">
        <v>3</v>
      </c>
      <c r="N214" s="1" t="s">
        <v>982</v>
      </c>
    </row>
    <row r="215" spans="1:14" ht="13.2" x14ac:dyDescent="0.25">
      <c r="A215" s="1" t="s">
        <v>983</v>
      </c>
      <c r="B215" s="1" t="s">
        <v>984</v>
      </c>
      <c r="C215" s="1" t="s">
        <v>985</v>
      </c>
      <c r="D215" s="1" t="s">
        <v>57</v>
      </c>
      <c r="E215" s="1" t="s">
        <v>159</v>
      </c>
      <c r="G215" s="1" t="s">
        <v>963</v>
      </c>
      <c r="H215" s="1" t="s">
        <v>59</v>
      </c>
      <c r="I215" s="1" t="s">
        <v>60</v>
      </c>
      <c r="J215" s="16">
        <v>0.76</v>
      </c>
      <c r="K215" s="5">
        <v>90</v>
      </c>
      <c r="L215" s="1">
        <v>1</v>
      </c>
      <c r="M215" s="1">
        <v>1</v>
      </c>
      <c r="N215" s="1" t="s">
        <v>964</v>
      </c>
    </row>
    <row r="216" spans="1:14" ht="13.2" x14ac:dyDescent="0.25">
      <c r="A216" s="1" t="s">
        <v>986</v>
      </c>
      <c r="B216" s="1" t="s">
        <v>987</v>
      </c>
      <c r="C216" s="1" t="s">
        <v>988</v>
      </c>
      <c r="D216" s="1" t="s">
        <v>27</v>
      </c>
      <c r="E216" s="1" t="s">
        <v>89</v>
      </c>
      <c r="F216" s="1">
        <v>19</v>
      </c>
      <c r="G216" s="1" t="s">
        <v>989</v>
      </c>
      <c r="H216" s="1" t="s">
        <v>59</v>
      </c>
      <c r="I216" s="1" t="s">
        <v>60</v>
      </c>
      <c r="J216" s="16">
        <v>98</v>
      </c>
      <c r="K216" s="5">
        <v>120</v>
      </c>
      <c r="L216" s="1" t="s">
        <v>39</v>
      </c>
      <c r="M216" s="1">
        <v>1</v>
      </c>
      <c r="N216" s="1" t="s">
        <v>990</v>
      </c>
    </row>
    <row r="217" spans="1:14" ht="13.2" x14ac:dyDescent="0.25">
      <c r="A217" s="1" t="s">
        <v>991</v>
      </c>
      <c r="B217" s="1" t="s">
        <v>992</v>
      </c>
      <c r="C217" s="1" t="s">
        <v>993</v>
      </c>
      <c r="D217" s="1" t="s">
        <v>27</v>
      </c>
      <c r="E217" s="1" t="s">
        <v>74</v>
      </c>
      <c r="F217" s="1">
        <v>27</v>
      </c>
      <c r="G217" s="2">
        <v>45635</v>
      </c>
      <c r="H217" s="1" t="s">
        <v>69</v>
      </c>
      <c r="I217" s="1" t="s">
        <v>31</v>
      </c>
      <c r="J217" s="16">
        <v>10</v>
      </c>
      <c r="K217" s="5">
        <v>120</v>
      </c>
      <c r="L217" s="1" t="s">
        <v>22</v>
      </c>
      <c r="N217" s="1" t="s">
        <v>994</v>
      </c>
    </row>
    <row r="218" spans="1:14" ht="13.2" x14ac:dyDescent="0.25">
      <c r="A218" s="1" t="s">
        <v>995</v>
      </c>
      <c r="B218" s="1" t="s">
        <v>996</v>
      </c>
      <c r="C218" s="1" t="s">
        <v>997</v>
      </c>
      <c r="D218" s="1" t="s">
        <v>27</v>
      </c>
      <c r="E218" s="1" t="s">
        <v>18</v>
      </c>
      <c r="F218" s="1">
        <v>41</v>
      </c>
      <c r="G218" s="1" t="s">
        <v>998</v>
      </c>
      <c r="H218" s="1" t="s">
        <v>149</v>
      </c>
      <c r="I218" s="1" t="s">
        <v>150</v>
      </c>
      <c r="J218" s="16">
        <v>0.97</v>
      </c>
      <c r="K218" s="5">
        <v>120</v>
      </c>
      <c r="L218" s="1" t="s">
        <v>76</v>
      </c>
      <c r="M218" s="1">
        <v>6</v>
      </c>
      <c r="N218" s="1" t="s">
        <v>999</v>
      </c>
    </row>
    <row r="219" spans="1:14" ht="13.2" x14ac:dyDescent="0.25">
      <c r="A219" s="1" t="s">
        <v>1000</v>
      </c>
      <c r="B219" s="1" t="s">
        <v>1001</v>
      </c>
      <c r="C219" s="1" t="s">
        <v>1002</v>
      </c>
      <c r="D219" s="1" t="s">
        <v>17</v>
      </c>
      <c r="E219" s="1" t="s">
        <v>28</v>
      </c>
      <c r="F219" s="1">
        <v>40</v>
      </c>
      <c r="G219" s="2">
        <v>45485</v>
      </c>
      <c r="H219" s="1" t="s">
        <v>161</v>
      </c>
      <c r="I219" s="1" t="s">
        <v>60</v>
      </c>
      <c r="J219" s="16">
        <v>0.39</v>
      </c>
      <c r="K219" s="5">
        <v>45</v>
      </c>
      <c r="L219" s="1" t="s">
        <v>22</v>
      </c>
      <c r="N219" s="1" t="s">
        <v>1003</v>
      </c>
    </row>
    <row r="220" spans="1:14" ht="13.2" x14ac:dyDescent="0.25">
      <c r="A220" s="1" t="s">
        <v>1004</v>
      </c>
      <c r="B220" s="1" t="s">
        <v>1005</v>
      </c>
      <c r="C220" s="1" t="s">
        <v>1006</v>
      </c>
      <c r="D220" s="1" t="s">
        <v>17</v>
      </c>
      <c r="E220" s="1" t="s">
        <v>28</v>
      </c>
      <c r="G220" s="2">
        <v>44838</v>
      </c>
      <c r="H220" s="1" t="s">
        <v>59</v>
      </c>
      <c r="I220" s="1" t="s">
        <v>60</v>
      </c>
      <c r="J220" s="16">
        <v>0.95</v>
      </c>
      <c r="K220" s="5">
        <v>90</v>
      </c>
      <c r="L220" s="1" t="s">
        <v>76</v>
      </c>
      <c r="M220" s="1">
        <v>6</v>
      </c>
      <c r="N220" s="1" t="s">
        <v>1007</v>
      </c>
    </row>
    <row r="221" spans="1:14" ht="13.2" x14ac:dyDescent="0.25">
      <c r="A221" s="1" t="s">
        <v>1008</v>
      </c>
      <c r="B221" s="1" t="s">
        <v>1009</v>
      </c>
      <c r="C221" s="1" t="s">
        <v>1010</v>
      </c>
      <c r="D221" s="1" t="s">
        <v>57</v>
      </c>
      <c r="E221" s="1" t="s">
        <v>51</v>
      </c>
      <c r="F221" s="1">
        <v>26</v>
      </c>
      <c r="G221" s="2">
        <v>44960</v>
      </c>
      <c r="H221" s="1" t="s">
        <v>75</v>
      </c>
      <c r="I221" s="1" t="s">
        <v>38</v>
      </c>
      <c r="J221" s="16">
        <v>0.46</v>
      </c>
      <c r="K221" s="5">
        <v>120</v>
      </c>
      <c r="L221" s="1">
        <v>0</v>
      </c>
      <c r="M221" s="1">
        <v>1</v>
      </c>
      <c r="N221" s="1" t="s">
        <v>1011</v>
      </c>
    </row>
    <row r="222" spans="1:14" ht="13.2" x14ac:dyDescent="0.25">
      <c r="A222" s="1" t="s">
        <v>1012</v>
      </c>
      <c r="B222" s="1" t="s">
        <v>1013</v>
      </c>
      <c r="C222" s="1" t="s">
        <v>1014</v>
      </c>
      <c r="D222" s="1" t="s">
        <v>111</v>
      </c>
      <c r="E222" s="1" t="s">
        <v>51</v>
      </c>
      <c r="F222" s="1">
        <v>45</v>
      </c>
      <c r="G222" s="2">
        <v>45394</v>
      </c>
      <c r="H222" s="1" t="s">
        <v>20</v>
      </c>
      <c r="I222" s="1" t="s">
        <v>21</v>
      </c>
      <c r="J222" s="16">
        <v>1</v>
      </c>
      <c r="K222" s="5">
        <v>1.5</v>
      </c>
      <c r="L222" s="1">
        <v>0</v>
      </c>
      <c r="M222" s="1">
        <v>2</v>
      </c>
      <c r="N222" s="2">
        <v>45394</v>
      </c>
    </row>
    <row r="223" spans="1:14" ht="13.2" x14ac:dyDescent="0.25">
      <c r="A223" s="1" t="s">
        <v>1015</v>
      </c>
      <c r="B223" s="1" t="s">
        <v>1016</v>
      </c>
      <c r="C223" s="1" t="s">
        <v>1017</v>
      </c>
      <c r="D223" s="1" t="s">
        <v>57</v>
      </c>
      <c r="E223" s="1" t="s">
        <v>74</v>
      </c>
      <c r="F223" s="1">
        <v>0</v>
      </c>
      <c r="G223" s="2">
        <v>45083</v>
      </c>
      <c r="H223" s="1" t="s">
        <v>161</v>
      </c>
      <c r="I223" s="1" t="s">
        <v>60</v>
      </c>
      <c r="J223" s="16">
        <v>0.92</v>
      </c>
      <c r="K223" s="5">
        <v>90</v>
      </c>
      <c r="L223" s="1" t="s">
        <v>22</v>
      </c>
      <c r="M223" s="1">
        <v>3</v>
      </c>
      <c r="N223" s="1" t="s">
        <v>1018</v>
      </c>
    </row>
    <row r="224" spans="1:14" ht="13.2" x14ac:dyDescent="0.25">
      <c r="A224" s="1" t="s">
        <v>1019</v>
      </c>
      <c r="B224" s="1" t="s">
        <v>1020</v>
      </c>
      <c r="C224" s="1" t="s">
        <v>1021</v>
      </c>
      <c r="D224" s="1" t="s">
        <v>57</v>
      </c>
      <c r="E224" s="1" t="s">
        <v>74</v>
      </c>
      <c r="G224" s="2">
        <v>44777</v>
      </c>
      <c r="H224" s="1" t="s">
        <v>149</v>
      </c>
      <c r="I224" s="1" t="s">
        <v>150</v>
      </c>
      <c r="J224" s="16">
        <v>0.59</v>
      </c>
      <c r="K224" s="5">
        <v>120</v>
      </c>
      <c r="L224" s="1" t="s">
        <v>22</v>
      </c>
      <c r="M224" s="1">
        <v>6</v>
      </c>
      <c r="N224" s="2">
        <v>44777</v>
      </c>
    </row>
    <row r="225" spans="1:14" ht="13.2" x14ac:dyDescent="0.25">
      <c r="A225" s="1" t="s">
        <v>1022</v>
      </c>
      <c r="B225" s="1" t="s">
        <v>1023</v>
      </c>
      <c r="C225" s="1" t="s">
        <v>1024</v>
      </c>
      <c r="D225" s="1" t="s">
        <v>44</v>
      </c>
      <c r="E225" s="1" t="s">
        <v>97</v>
      </c>
      <c r="F225" s="1">
        <v>42</v>
      </c>
      <c r="G225" s="1" t="s">
        <v>1025</v>
      </c>
      <c r="H225" s="1" t="s">
        <v>75</v>
      </c>
      <c r="I225" s="1" t="s">
        <v>38</v>
      </c>
      <c r="J225" s="16">
        <v>0.59</v>
      </c>
      <c r="K225" s="5">
        <v>1</v>
      </c>
      <c r="L225" s="1" t="s">
        <v>39</v>
      </c>
      <c r="M225" s="1">
        <v>3</v>
      </c>
      <c r="N225" s="1" t="s">
        <v>1026</v>
      </c>
    </row>
    <row r="226" spans="1:14" ht="13.2" x14ac:dyDescent="0.25">
      <c r="A226" s="1" t="s">
        <v>1027</v>
      </c>
      <c r="B226" s="1" t="s">
        <v>1028</v>
      </c>
      <c r="C226" s="1" t="s">
        <v>1029</v>
      </c>
      <c r="D226" s="1" t="s">
        <v>27</v>
      </c>
      <c r="E226" s="1" t="s">
        <v>74</v>
      </c>
      <c r="F226" s="1">
        <v>0</v>
      </c>
      <c r="G226" s="2">
        <v>45444</v>
      </c>
      <c r="H226" s="1" t="s">
        <v>20</v>
      </c>
      <c r="I226" s="1" t="s">
        <v>21</v>
      </c>
      <c r="J226" s="16">
        <v>1</v>
      </c>
      <c r="K226" s="5">
        <v>1</v>
      </c>
      <c r="L226" s="1" t="s">
        <v>39</v>
      </c>
      <c r="M226" s="1">
        <v>3</v>
      </c>
      <c r="N226" s="1" t="s">
        <v>1030</v>
      </c>
    </row>
    <row r="227" spans="1:14" ht="13.2" x14ac:dyDescent="0.25">
      <c r="A227" s="1" t="s">
        <v>1031</v>
      </c>
      <c r="B227" s="1" t="s">
        <v>1032</v>
      </c>
      <c r="C227" s="1" t="s">
        <v>1033</v>
      </c>
      <c r="D227" s="1" t="s">
        <v>57</v>
      </c>
      <c r="E227" s="1" t="s">
        <v>139</v>
      </c>
      <c r="F227" s="1">
        <v>41</v>
      </c>
      <c r="G227" s="1" t="s">
        <v>102</v>
      </c>
      <c r="H227" s="1" t="s">
        <v>161</v>
      </c>
      <c r="I227" s="1" t="s">
        <v>60</v>
      </c>
      <c r="J227" s="16">
        <v>0.05</v>
      </c>
      <c r="K227" s="5">
        <v>1</v>
      </c>
      <c r="L227" s="1">
        <v>1</v>
      </c>
      <c r="M227" s="1">
        <v>2</v>
      </c>
      <c r="N227" s="1" t="s">
        <v>1034</v>
      </c>
    </row>
    <row r="228" spans="1:14" ht="13.2" x14ac:dyDescent="0.25">
      <c r="A228" s="1" t="s">
        <v>1035</v>
      </c>
      <c r="B228" s="1" t="s">
        <v>1036</v>
      </c>
      <c r="C228" s="1" t="s">
        <v>1037</v>
      </c>
      <c r="D228" s="1" t="s">
        <v>27</v>
      </c>
      <c r="E228" s="1" t="s">
        <v>45</v>
      </c>
      <c r="G228" s="2">
        <v>45089</v>
      </c>
      <c r="H228" s="1" t="s">
        <v>149</v>
      </c>
      <c r="I228" s="1" t="s">
        <v>150</v>
      </c>
      <c r="J228" s="16">
        <v>7.0000000000000007E-2</v>
      </c>
      <c r="K228" s="5">
        <v>1.5</v>
      </c>
      <c r="L228" s="1" t="s">
        <v>39</v>
      </c>
      <c r="M228" s="1">
        <v>4</v>
      </c>
      <c r="N228" s="1" t="s">
        <v>1038</v>
      </c>
    </row>
    <row r="229" spans="1:14" ht="13.2" x14ac:dyDescent="0.25">
      <c r="A229" s="1" t="s">
        <v>1039</v>
      </c>
      <c r="B229" s="1" t="s">
        <v>1040</v>
      </c>
      <c r="C229" s="1" t="s">
        <v>1041</v>
      </c>
      <c r="D229" s="1" t="s">
        <v>111</v>
      </c>
      <c r="E229" s="1" t="s">
        <v>74</v>
      </c>
      <c r="G229" s="1" t="s">
        <v>1042</v>
      </c>
      <c r="H229" s="1" t="s">
        <v>52</v>
      </c>
      <c r="I229" s="1" t="s">
        <v>38</v>
      </c>
      <c r="J229" s="16">
        <v>0.25</v>
      </c>
      <c r="K229" s="5">
        <v>2</v>
      </c>
      <c r="L229" s="1" t="s">
        <v>39</v>
      </c>
      <c r="M229" s="1">
        <v>2</v>
      </c>
      <c r="N229" s="1" t="s">
        <v>1043</v>
      </c>
    </row>
    <row r="230" spans="1:14" ht="13.2" x14ac:dyDescent="0.25">
      <c r="A230" s="1" t="s">
        <v>1044</v>
      </c>
      <c r="B230" s="1" t="s">
        <v>1045</v>
      </c>
      <c r="C230" s="1" t="s">
        <v>1046</v>
      </c>
      <c r="D230" s="1" t="s">
        <v>27</v>
      </c>
      <c r="E230" s="1" t="s">
        <v>28</v>
      </c>
      <c r="G230" s="2">
        <v>45141</v>
      </c>
      <c r="H230" s="1" t="s">
        <v>46</v>
      </c>
      <c r="I230" s="1" t="s">
        <v>21</v>
      </c>
      <c r="J230" s="16">
        <v>0.59</v>
      </c>
      <c r="K230" s="5">
        <v>90</v>
      </c>
      <c r="L230" s="1">
        <v>0</v>
      </c>
      <c r="M230" s="1">
        <v>3</v>
      </c>
      <c r="N230" s="1" t="s">
        <v>1047</v>
      </c>
    </row>
    <row r="231" spans="1:14" ht="13.2" x14ac:dyDescent="0.25">
      <c r="A231" s="1" t="s">
        <v>1048</v>
      </c>
      <c r="B231" s="1" t="s">
        <v>1049</v>
      </c>
      <c r="C231" s="1" t="s">
        <v>1050</v>
      </c>
      <c r="D231" s="1" t="s">
        <v>88</v>
      </c>
      <c r="E231" s="1" t="s">
        <v>139</v>
      </c>
      <c r="F231" s="1">
        <v>0</v>
      </c>
      <c r="G231" s="1" t="s">
        <v>1051</v>
      </c>
      <c r="H231" s="1" t="s">
        <v>173</v>
      </c>
      <c r="I231" s="1" t="s">
        <v>150</v>
      </c>
      <c r="J231" s="16">
        <v>0.38</v>
      </c>
      <c r="K231" s="5">
        <v>45</v>
      </c>
      <c r="L231" s="1" t="s">
        <v>76</v>
      </c>
      <c r="M231" s="1">
        <v>3</v>
      </c>
      <c r="N231" s="1" t="s">
        <v>1052</v>
      </c>
    </row>
    <row r="232" spans="1:14" ht="13.2" x14ac:dyDescent="0.25">
      <c r="A232" s="1" t="s">
        <v>1053</v>
      </c>
      <c r="B232" s="1" t="s">
        <v>1054</v>
      </c>
      <c r="C232" s="1" t="s">
        <v>1055</v>
      </c>
      <c r="D232" s="1" t="s">
        <v>57</v>
      </c>
      <c r="E232" s="1" t="s">
        <v>74</v>
      </c>
      <c r="F232" s="1">
        <v>0</v>
      </c>
      <c r="G232" s="1" t="s">
        <v>90</v>
      </c>
      <c r="H232" s="1" t="s">
        <v>161</v>
      </c>
      <c r="I232" s="1" t="s">
        <v>60</v>
      </c>
      <c r="J232" s="16">
        <v>0.99</v>
      </c>
      <c r="K232" s="5">
        <v>1.5</v>
      </c>
      <c r="L232" s="1" t="s">
        <v>76</v>
      </c>
      <c r="M232" s="1">
        <v>2</v>
      </c>
      <c r="N232" s="1" t="s">
        <v>92</v>
      </c>
    </row>
    <row r="233" spans="1:14" ht="13.2" x14ac:dyDescent="0.25">
      <c r="A233" s="1" t="s">
        <v>1056</v>
      </c>
      <c r="B233" s="1" t="s">
        <v>1057</v>
      </c>
      <c r="C233" s="1" t="s">
        <v>1058</v>
      </c>
      <c r="D233" s="1" t="s">
        <v>57</v>
      </c>
      <c r="E233" s="1" t="s">
        <v>74</v>
      </c>
      <c r="G233" s="1" t="s">
        <v>1059</v>
      </c>
      <c r="H233" s="1" t="s">
        <v>20</v>
      </c>
      <c r="I233" s="1" t="s">
        <v>21</v>
      </c>
      <c r="J233" s="16">
        <v>0.16</v>
      </c>
      <c r="K233" s="5">
        <v>1</v>
      </c>
      <c r="L233" s="1">
        <v>1</v>
      </c>
      <c r="M233" s="1">
        <v>1</v>
      </c>
      <c r="N233" s="1" t="s">
        <v>1060</v>
      </c>
    </row>
    <row r="234" spans="1:14" ht="13.2" x14ac:dyDescent="0.25">
      <c r="A234" s="1" t="s">
        <v>1061</v>
      </c>
      <c r="B234" s="1" t="s">
        <v>1062</v>
      </c>
      <c r="C234" s="1" t="s">
        <v>1063</v>
      </c>
      <c r="D234" s="1" t="s">
        <v>111</v>
      </c>
      <c r="E234" s="1" t="s">
        <v>45</v>
      </c>
      <c r="G234" s="2">
        <v>44991</v>
      </c>
      <c r="H234" s="1" t="s">
        <v>116</v>
      </c>
      <c r="I234" s="1" t="s">
        <v>60</v>
      </c>
      <c r="J234" s="16">
        <v>0.87</v>
      </c>
      <c r="K234" s="5">
        <v>120</v>
      </c>
      <c r="L234" s="1" t="s">
        <v>76</v>
      </c>
      <c r="M234" s="1">
        <v>4</v>
      </c>
      <c r="N234" s="1" t="s">
        <v>1064</v>
      </c>
    </row>
    <row r="235" spans="1:14" ht="13.2" x14ac:dyDescent="0.25">
      <c r="A235" s="1" t="s">
        <v>1065</v>
      </c>
      <c r="B235" s="1" t="s">
        <v>1066</v>
      </c>
      <c r="C235" s="1" t="s">
        <v>1067</v>
      </c>
      <c r="D235" s="1" t="s">
        <v>88</v>
      </c>
      <c r="E235" s="1" t="s">
        <v>51</v>
      </c>
      <c r="F235" s="1">
        <v>31</v>
      </c>
      <c r="G235" s="2">
        <v>44754</v>
      </c>
      <c r="H235" s="1" t="s">
        <v>30</v>
      </c>
      <c r="I235" s="1" t="s">
        <v>31</v>
      </c>
      <c r="J235" s="16">
        <v>0.52</v>
      </c>
      <c r="K235" s="5">
        <v>1</v>
      </c>
      <c r="L235" s="1">
        <v>1</v>
      </c>
      <c r="M235" s="1">
        <v>5</v>
      </c>
      <c r="N235" s="1" t="s">
        <v>1068</v>
      </c>
    </row>
    <row r="236" spans="1:14" ht="13.2" x14ac:dyDescent="0.25">
      <c r="A236" s="1" t="s">
        <v>1069</v>
      </c>
      <c r="B236" s="1" t="s">
        <v>1070</v>
      </c>
      <c r="C236" s="1" t="s">
        <v>1071</v>
      </c>
      <c r="D236" s="1" t="s">
        <v>57</v>
      </c>
      <c r="E236" s="1" t="s">
        <v>18</v>
      </c>
      <c r="F236" s="1">
        <v>26</v>
      </c>
      <c r="G236" s="2">
        <v>45200</v>
      </c>
      <c r="H236" s="1" t="s">
        <v>149</v>
      </c>
      <c r="I236" s="1" t="s">
        <v>150</v>
      </c>
      <c r="J236" s="16">
        <v>45</v>
      </c>
      <c r="K236" s="5">
        <v>120</v>
      </c>
      <c r="L236" s="1">
        <v>1</v>
      </c>
      <c r="M236" s="1">
        <v>4</v>
      </c>
      <c r="N236" s="2">
        <v>45200</v>
      </c>
    </row>
    <row r="237" spans="1:14" ht="13.2" x14ac:dyDescent="0.25">
      <c r="A237" s="1" t="s">
        <v>1072</v>
      </c>
      <c r="B237" s="1" t="s">
        <v>1073</v>
      </c>
      <c r="C237" s="1" t="s">
        <v>1074</v>
      </c>
      <c r="D237" s="1" t="s">
        <v>44</v>
      </c>
      <c r="E237" s="1" t="s">
        <v>51</v>
      </c>
      <c r="F237" s="1">
        <v>21</v>
      </c>
      <c r="G237" s="1" t="s">
        <v>1075</v>
      </c>
      <c r="H237" s="1" t="s">
        <v>249</v>
      </c>
      <c r="I237" s="1" t="s">
        <v>150</v>
      </c>
      <c r="J237" s="16">
        <v>60</v>
      </c>
      <c r="K237" s="5">
        <v>1.5</v>
      </c>
      <c r="L237" s="1" t="s">
        <v>32</v>
      </c>
      <c r="M237" s="1">
        <v>5</v>
      </c>
      <c r="N237" s="1" t="s">
        <v>1076</v>
      </c>
    </row>
    <row r="238" spans="1:14" ht="13.2" x14ac:dyDescent="0.25">
      <c r="A238" s="1" t="s">
        <v>1077</v>
      </c>
      <c r="B238" s="1" t="s">
        <v>1078</v>
      </c>
      <c r="C238" s="1" t="s">
        <v>1079</v>
      </c>
      <c r="D238" s="1" t="s">
        <v>111</v>
      </c>
      <c r="E238" s="1" t="s">
        <v>51</v>
      </c>
      <c r="F238" s="1">
        <v>0</v>
      </c>
      <c r="G238" s="2">
        <v>44965</v>
      </c>
      <c r="H238" s="1" t="s">
        <v>30</v>
      </c>
      <c r="I238" s="1" t="s">
        <v>31</v>
      </c>
      <c r="J238" s="16">
        <v>0.49</v>
      </c>
      <c r="K238" s="5">
        <v>90</v>
      </c>
      <c r="L238" s="1">
        <v>0</v>
      </c>
      <c r="M238" s="1">
        <v>3</v>
      </c>
      <c r="N238" s="2">
        <v>44965</v>
      </c>
    </row>
    <row r="239" spans="1:14" ht="13.2" x14ac:dyDescent="0.25">
      <c r="A239" s="1" t="s">
        <v>1080</v>
      </c>
      <c r="B239" s="1" t="s">
        <v>1081</v>
      </c>
      <c r="C239" s="1" t="s">
        <v>1082</v>
      </c>
      <c r="D239" s="1" t="s">
        <v>121</v>
      </c>
      <c r="E239" s="1" t="s">
        <v>97</v>
      </c>
      <c r="F239" s="1">
        <v>27</v>
      </c>
      <c r="G239" s="2">
        <v>45018</v>
      </c>
      <c r="H239" s="1" t="s">
        <v>75</v>
      </c>
      <c r="I239" s="1" t="s">
        <v>38</v>
      </c>
      <c r="J239" s="16">
        <v>72</v>
      </c>
      <c r="K239" s="5">
        <v>1</v>
      </c>
      <c r="L239" s="1" t="s">
        <v>76</v>
      </c>
      <c r="M239" s="1">
        <v>5</v>
      </c>
      <c r="N239" s="2">
        <v>45018</v>
      </c>
    </row>
    <row r="240" spans="1:14" ht="13.2" x14ac:dyDescent="0.25">
      <c r="A240" s="1" t="s">
        <v>1083</v>
      </c>
      <c r="B240" s="1" t="s">
        <v>1084</v>
      </c>
      <c r="C240" s="1" t="s">
        <v>1085</v>
      </c>
      <c r="D240" s="1" t="s">
        <v>111</v>
      </c>
      <c r="E240" s="1" t="s">
        <v>159</v>
      </c>
      <c r="F240" s="1">
        <v>40</v>
      </c>
      <c r="G240" s="1" t="s">
        <v>1086</v>
      </c>
      <c r="H240" s="1" t="s">
        <v>20</v>
      </c>
      <c r="I240" s="1" t="s">
        <v>21</v>
      </c>
      <c r="J240" s="16">
        <v>0</v>
      </c>
      <c r="K240" s="5">
        <v>1.5</v>
      </c>
      <c r="L240" s="1" t="s">
        <v>32</v>
      </c>
      <c r="M240" s="1">
        <v>3</v>
      </c>
      <c r="N240" s="1" t="s">
        <v>1087</v>
      </c>
    </row>
    <row r="241" spans="1:14" ht="13.2" x14ac:dyDescent="0.25">
      <c r="A241" s="1" t="s">
        <v>1088</v>
      </c>
      <c r="B241" s="1" t="s">
        <v>1089</v>
      </c>
      <c r="C241" s="1" t="s">
        <v>1090</v>
      </c>
      <c r="D241" s="1" t="s">
        <v>57</v>
      </c>
      <c r="E241" s="1" t="s">
        <v>74</v>
      </c>
      <c r="F241" s="1">
        <v>0</v>
      </c>
      <c r="G241" s="1" t="s">
        <v>667</v>
      </c>
      <c r="H241" s="1" t="s">
        <v>20</v>
      </c>
      <c r="I241" s="1" t="s">
        <v>21</v>
      </c>
      <c r="J241" s="16">
        <v>18</v>
      </c>
      <c r="K241" s="5">
        <v>45</v>
      </c>
      <c r="L241" s="1" t="s">
        <v>39</v>
      </c>
      <c r="M241" s="1">
        <v>6</v>
      </c>
      <c r="N241" s="1" t="s">
        <v>1091</v>
      </c>
    </row>
    <row r="242" spans="1:14" ht="13.2" x14ac:dyDescent="0.25">
      <c r="A242" s="1" t="s">
        <v>1092</v>
      </c>
      <c r="B242" s="1" t="s">
        <v>1093</v>
      </c>
      <c r="C242" s="1" t="s">
        <v>1094</v>
      </c>
      <c r="D242" s="1" t="s">
        <v>121</v>
      </c>
      <c r="E242" s="1" t="s">
        <v>159</v>
      </c>
      <c r="F242" s="1">
        <v>0</v>
      </c>
      <c r="G242" s="2">
        <v>45150</v>
      </c>
      <c r="H242" s="1" t="s">
        <v>91</v>
      </c>
      <c r="I242" s="1" t="s">
        <v>31</v>
      </c>
      <c r="J242" s="16">
        <v>0.2</v>
      </c>
      <c r="K242" s="5">
        <v>2</v>
      </c>
      <c r="L242" s="1">
        <v>0</v>
      </c>
      <c r="N242" s="1" t="s">
        <v>1095</v>
      </c>
    </row>
    <row r="243" spans="1:14" ht="13.2" x14ac:dyDescent="0.25">
      <c r="A243" s="1" t="s">
        <v>1096</v>
      </c>
      <c r="B243" s="1" t="s">
        <v>1097</v>
      </c>
      <c r="C243" s="1" t="s">
        <v>1098</v>
      </c>
      <c r="D243" s="1" t="s">
        <v>111</v>
      </c>
      <c r="E243" s="1" t="s">
        <v>51</v>
      </c>
      <c r="F243" s="1">
        <v>41</v>
      </c>
      <c r="G243" s="2">
        <v>45115</v>
      </c>
      <c r="H243" s="1" t="s">
        <v>69</v>
      </c>
      <c r="I243" s="1" t="s">
        <v>31</v>
      </c>
      <c r="J243" s="16">
        <v>0.22</v>
      </c>
      <c r="K243" s="5">
        <v>1</v>
      </c>
      <c r="L243" s="1">
        <v>1</v>
      </c>
      <c r="M243" s="1">
        <v>4</v>
      </c>
      <c r="N243" s="1" t="s">
        <v>1099</v>
      </c>
    </row>
    <row r="244" spans="1:14" ht="13.2" x14ac:dyDescent="0.25">
      <c r="A244" s="1" t="s">
        <v>1100</v>
      </c>
      <c r="B244" s="1" t="s">
        <v>1101</v>
      </c>
      <c r="C244" s="1" t="s">
        <v>1102</v>
      </c>
      <c r="D244" s="1" t="s">
        <v>121</v>
      </c>
      <c r="E244" s="1" t="s">
        <v>51</v>
      </c>
      <c r="F244" s="1">
        <v>0</v>
      </c>
      <c r="G244" s="2">
        <v>45781</v>
      </c>
      <c r="H244" s="1" t="s">
        <v>116</v>
      </c>
      <c r="I244" s="1" t="s">
        <v>60</v>
      </c>
      <c r="J244" s="16">
        <v>0.78</v>
      </c>
      <c r="K244" s="5">
        <v>90</v>
      </c>
      <c r="L244" s="1" t="s">
        <v>32</v>
      </c>
      <c r="M244" s="1">
        <v>2</v>
      </c>
      <c r="N244" s="2">
        <v>45781</v>
      </c>
    </row>
    <row r="245" spans="1:14" ht="13.2" x14ac:dyDescent="0.25">
      <c r="A245" s="1" t="s">
        <v>1103</v>
      </c>
      <c r="B245" s="1" t="s">
        <v>1104</v>
      </c>
      <c r="C245" s="1" t="s">
        <v>1105</v>
      </c>
      <c r="D245" s="1" t="s">
        <v>44</v>
      </c>
      <c r="E245" s="1" t="s">
        <v>74</v>
      </c>
      <c r="G245" s="2">
        <v>45538</v>
      </c>
      <c r="H245" s="1" t="s">
        <v>37</v>
      </c>
      <c r="I245" s="1" t="s">
        <v>38</v>
      </c>
      <c r="J245" s="16">
        <v>0.93</v>
      </c>
      <c r="K245" s="5">
        <v>1</v>
      </c>
      <c r="L245" s="1">
        <v>0</v>
      </c>
      <c r="M245" s="1">
        <v>3</v>
      </c>
      <c r="N245" s="1" t="s">
        <v>1106</v>
      </c>
    </row>
    <row r="246" spans="1:14" ht="13.2" x14ac:dyDescent="0.25">
      <c r="A246" s="1" t="s">
        <v>1107</v>
      </c>
      <c r="B246" s="1" t="s">
        <v>1108</v>
      </c>
      <c r="C246" s="1" t="s">
        <v>1109</v>
      </c>
      <c r="D246" s="1" t="s">
        <v>88</v>
      </c>
      <c r="E246" s="1" t="s">
        <v>74</v>
      </c>
      <c r="G246" s="2">
        <v>45872</v>
      </c>
      <c r="H246" s="1" t="s">
        <v>20</v>
      </c>
      <c r="I246" s="1" t="s">
        <v>21</v>
      </c>
      <c r="J246" s="16">
        <v>21</v>
      </c>
      <c r="K246" s="5">
        <v>120</v>
      </c>
      <c r="L246" s="1">
        <v>1</v>
      </c>
      <c r="M246" s="1">
        <v>4</v>
      </c>
      <c r="N246" s="1" t="s">
        <v>1110</v>
      </c>
    </row>
    <row r="247" spans="1:14" ht="13.2" x14ac:dyDescent="0.25">
      <c r="A247" s="1" t="s">
        <v>1111</v>
      </c>
      <c r="B247" s="1" t="s">
        <v>1112</v>
      </c>
      <c r="C247" s="1" t="s">
        <v>1113</v>
      </c>
      <c r="D247" s="1" t="s">
        <v>17</v>
      </c>
      <c r="E247" s="1" t="s">
        <v>74</v>
      </c>
      <c r="F247" s="1">
        <v>28</v>
      </c>
      <c r="G247" s="2">
        <v>44901</v>
      </c>
      <c r="H247" s="1" t="s">
        <v>249</v>
      </c>
      <c r="I247" s="1" t="s">
        <v>150</v>
      </c>
      <c r="J247" s="16">
        <v>4</v>
      </c>
      <c r="K247" s="5">
        <v>1.5</v>
      </c>
      <c r="L247" s="1" t="s">
        <v>22</v>
      </c>
      <c r="M247" s="1">
        <v>3</v>
      </c>
      <c r="N247" s="1" t="s">
        <v>1114</v>
      </c>
    </row>
    <row r="248" spans="1:14" ht="13.2" x14ac:dyDescent="0.25">
      <c r="A248" s="1" t="s">
        <v>1115</v>
      </c>
      <c r="B248" s="1" t="s">
        <v>1116</v>
      </c>
      <c r="C248" s="1" t="s">
        <v>1117</v>
      </c>
      <c r="D248" s="1" t="s">
        <v>111</v>
      </c>
      <c r="E248" s="1" t="s">
        <v>18</v>
      </c>
      <c r="F248" s="1">
        <v>23</v>
      </c>
      <c r="G248" s="2">
        <v>45080</v>
      </c>
      <c r="H248" s="1" t="s">
        <v>46</v>
      </c>
      <c r="I248" s="1" t="s">
        <v>21</v>
      </c>
      <c r="J248" s="16">
        <v>0.78</v>
      </c>
      <c r="K248" s="5">
        <v>2</v>
      </c>
      <c r="L248" s="1" t="s">
        <v>22</v>
      </c>
      <c r="M248" s="1">
        <v>4</v>
      </c>
      <c r="N248" s="1" t="s">
        <v>1118</v>
      </c>
    </row>
    <row r="249" spans="1:14" ht="13.2" x14ac:dyDescent="0.25">
      <c r="A249" s="1" t="s">
        <v>1119</v>
      </c>
      <c r="B249" s="1" t="s">
        <v>1120</v>
      </c>
      <c r="C249" s="1" t="s">
        <v>1121</v>
      </c>
      <c r="D249" s="1" t="s">
        <v>121</v>
      </c>
      <c r="E249" s="1" t="s">
        <v>51</v>
      </c>
      <c r="G249" s="1" t="s">
        <v>1122</v>
      </c>
      <c r="H249" s="1" t="s">
        <v>173</v>
      </c>
      <c r="I249" s="1" t="s">
        <v>150</v>
      </c>
      <c r="J249" s="16">
        <v>0.3</v>
      </c>
      <c r="K249" s="5">
        <v>1</v>
      </c>
      <c r="L249" s="1" t="s">
        <v>76</v>
      </c>
      <c r="M249" s="1">
        <v>1</v>
      </c>
      <c r="N249" s="1" t="s">
        <v>1123</v>
      </c>
    </row>
    <row r="250" spans="1:14" ht="13.2" x14ac:dyDescent="0.25">
      <c r="A250" s="1" t="s">
        <v>1124</v>
      </c>
      <c r="B250" s="1" t="s">
        <v>1125</v>
      </c>
      <c r="C250" s="1" t="s">
        <v>1126</v>
      </c>
      <c r="D250" s="1" t="s">
        <v>121</v>
      </c>
      <c r="E250" s="1" t="s">
        <v>74</v>
      </c>
      <c r="G250" s="1" t="s">
        <v>1127</v>
      </c>
      <c r="H250" s="1" t="s">
        <v>75</v>
      </c>
      <c r="I250" s="1" t="s">
        <v>38</v>
      </c>
      <c r="J250" s="16">
        <v>0.26</v>
      </c>
      <c r="K250" s="5">
        <v>90</v>
      </c>
      <c r="L250" s="1">
        <v>0</v>
      </c>
      <c r="M250" s="1">
        <v>2</v>
      </c>
      <c r="N250" s="1" t="s">
        <v>1128</v>
      </c>
    </row>
    <row r="251" spans="1:14" ht="13.2" x14ac:dyDescent="0.25">
      <c r="A251" s="1" t="s">
        <v>1129</v>
      </c>
      <c r="B251" s="1" t="s">
        <v>1130</v>
      </c>
      <c r="C251" s="1" t="s">
        <v>130</v>
      </c>
      <c r="D251" s="1" t="s">
        <v>121</v>
      </c>
      <c r="E251" s="1" t="s">
        <v>139</v>
      </c>
      <c r="F251" s="1">
        <v>26</v>
      </c>
      <c r="G251" s="1" t="s">
        <v>1131</v>
      </c>
      <c r="H251" s="1" t="s">
        <v>37</v>
      </c>
      <c r="I251" s="1" t="s">
        <v>38</v>
      </c>
      <c r="J251" s="16">
        <v>0.48</v>
      </c>
      <c r="K251" s="5">
        <v>90</v>
      </c>
      <c r="L251" s="1">
        <v>1</v>
      </c>
      <c r="M251" s="1">
        <v>3</v>
      </c>
      <c r="N251" s="1" t="s">
        <v>1132</v>
      </c>
    </row>
    <row r="252" spans="1:14" ht="13.2" x14ac:dyDescent="0.25">
      <c r="A252" s="1" t="s">
        <v>1133</v>
      </c>
      <c r="B252" s="1" t="s">
        <v>1134</v>
      </c>
      <c r="C252" s="1" t="s">
        <v>1135</v>
      </c>
      <c r="D252" s="1" t="s">
        <v>96</v>
      </c>
      <c r="E252" s="1" t="s">
        <v>18</v>
      </c>
      <c r="F252" s="1">
        <v>0</v>
      </c>
      <c r="G252" s="2">
        <v>44599</v>
      </c>
      <c r="H252" s="1" t="s">
        <v>20</v>
      </c>
      <c r="I252" s="1" t="s">
        <v>21</v>
      </c>
      <c r="J252" s="16">
        <v>0.69</v>
      </c>
      <c r="K252" s="5">
        <v>1.5</v>
      </c>
      <c r="L252" s="1">
        <v>1</v>
      </c>
      <c r="M252" s="1">
        <v>4</v>
      </c>
      <c r="N252" s="1" t="s">
        <v>1136</v>
      </c>
    </row>
    <row r="253" spans="1:14" ht="13.2" x14ac:dyDescent="0.25">
      <c r="A253" s="1" t="s">
        <v>1137</v>
      </c>
      <c r="B253" s="1" t="s">
        <v>1138</v>
      </c>
      <c r="C253" s="1" t="s">
        <v>1139</v>
      </c>
      <c r="D253" s="1" t="s">
        <v>111</v>
      </c>
      <c r="E253" s="1" t="s">
        <v>74</v>
      </c>
      <c r="G253" s="2">
        <v>45391</v>
      </c>
      <c r="H253" s="1" t="s">
        <v>116</v>
      </c>
      <c r="I253" s="1" t="s">
        <v>60</v>
      </c>
      <c r="J253" s="16">
        <v>0.5</v>
      </c>
      <c r="K253" s="5">
        <v>120</v>
      </c>
      <c r="L253" s="1" t="s">
        <v>22</v>
      </c>
      <c r="M253" s="1">
        <v>6</v>
      </c>
      <c r="N253" s="1" t="s">
        <v>1140</v>
      </c>
    </row>
    <row r="254" spans="1:14" ht="13.2" x14ac:dyDescent="0.25">
      <c r="A254" s="1" t="s">
        <v>1141</v>
      </c>
      <c r="B254" s="1" t="s">
        <v>1142</v>
      </c>
      <c r="C254" s="1" t="s">
        <v>1143</v>
      </c>
      <c r="D254" s="1" t="s">
        <v>111</v>
      </c>
      <c r="E254" s="1" t="s">
        <v>45</v>
      </c>
      <c r="F254" s="1">
        <v>0</v>
      </c>
      <c r="G254" s="2">
        <v>44989</v>
      </c>
      <c r="H254" s="1" t="s">
        <v>249</v>
      </c>
      <c r="I254" s="1" t="s">
        <v>150</v>
      </c>
      <c r="J254" s="16">
        <v>0.87</v>
      </c>
      <c r="K254" s="5">
        <v>1.5</v>
      </c>
      <c r="L254" s="1" t="s">
        <v>76</v>
      </c>
      <c r="M254" s="1">
        <v>4</v>
      </c>
      <c r="N254" s="1" t="s">
        <v>1144</v>
      </c>
    </row>
    <row r="255" spans="1:14" ht="13.2" x14ac:dyDescent="0.25">
      <c r="A255" s="1" t="s">
        <v>1145</v>
      </c>
      <c r="B255" s="1" t="s">
        <v>1146</v>
      </c>
      <c r="C255" s="1" t="s">
        <v>1147</v>
      </c>
      <c r="D255" s="1" t="s">
        <v>88</v>
      </c>
      <c r="E255" s="1" t="s">
        <v>74</v>
      </c>
      <c r="F255" s="1">
        <v>31</v>
      </c>
      <c r="G255" s="1" t="s">
        <v>1148</v>
      </c>
      <c r="H255" s="1" t="s">
        <v>322</v>
      </c>
      <c r="I255" s="1" t="s">
        <v>21</v>
      </c>
      <c r="J255" s="16">
        <v>0.35</v>
      </c>
      <c r="K255" s="5">
        <v>45</v>
      </c>
      <c r="L255" s="1">
        <v>1</v>
      </c>
      <c r="M255" s="1">
        <v>5</v>
      </c>
      <c r="N255" s="1" t="s">
        <v>1149</v>
      </c>
    </row>
    <row r="256" spans="1:14" ht="13.2" x14ac:dyDescent="0.25">
      <c r="A256" s="1" t="s">
        <v>1150</v>
      </c>
      <c r="B256" s="1" t="s">
        <v>1151</v>
      </c>
      <c r="C256" s="1" t="s">
        <v>1152</v>
      </c>
      <c r="D256" s="1" t="s">
        <v>88</v>
      </c>
      <c r="E256" s="1" t="s">
        <v>45</v>
      </c>
      <c r="F256" s="1">
        <v>0</v>
      </c>
      <c r="G256" s="1" t="s">
        <v>1153</v>
      </c>
      <c r="H256" s="1" t="s">
        <v>91</v>
      </c>
      <c r="I256" s="1" t="s">
        <v>31</v>
      </c>
      <c r="J256" s="16">
        <v>100</v>
      </c>
      <c r="K256" s="5">
        <v>45</v>
      </c>
      <c r="L256" s="1">
        <v>1</v>
      </c>
      <c r="M256" s="1">
        <v>3</v>
      </c>
      <c r="N256" s="1" t="s">
        <v>1154</v>
      </c>
    </row>
    <row r="257" spans="1:14" ht="13.2" x14ac:dyDescent="0.25">
      <c r="A257" s="1" t="s">
        <v>1155</v>
      </c>
      <c r="B257" s="1" t="s">
        <v>1156</v>
      </c>
      <c r="C257" s="1" t="s">
        <v>1157</v>
      </c>
      <c r="D257" s="1" t="s">
        <v>88</v>
      </c>
      <c r="E257" s="1" t="s">
        <v>159</v>
      </c>
      <c r="F257" s="1">
        <v>40</v>
      </c>
      <c r="G257" s="1" t="s">
        <v>1158</v>
      </c>
      <c r="H257" s="1" t="s">
        <v>161</v>
      </c>
      <c r="I257" s="1" t="s">
        <v>60</v>
      </c>
      <c r="J257" s="16">
        <v>0.79</v>
      </c>
      <c r="K257" s="5">
        <v>2</v>
      </c>
      <c r="L257" s="1" t="s">
        <v>39</v>
      </c>
      <c r="M257" s="1">
        <v>5</v>
      </c>
      <c r="N257" s="1" t="s">
        <v>1159</v>
      </c>
    </row>
    <row r="258" spans="1:14" ht="13.2" x14ac:dyDescent="0.25">
      <c r="A258" s="1" t="s">
        <v>1160</v>
      </c>
      <c r="B258" s="1" t="s">
        <v>1161</v>
      </c>
      <c r="C258" s="1" t="s">
        <v>1162</v>
      </c>
      <c r="D258" s="1" t="s">
        <v>17</v>
      </c>
      <c r="E258" s="1" t="s">
        <v>89</v>
      </c>
      <c r="G258" s="1" t="s">
        <v>1163</v>
      </c>
      <c r="H258" s="1" t="s">
        <v>52</v>
      </c>
      <c r="I258" s="1" t="s">
        <v>38</v>
      </c>
      <c r="J258" s="16">
        <v>38</v>
      </c>
      <c r="K258" s="5">
        <v>2</v>
      </c>
      <c r="L258" s="1" t="s">
        <v>39</v>
      </c>
      <c r="M258" s="1">
        <v>3</v>
      </c>
      <c r="N258" s="1" t="s">
        <v>1163</v>
      </c>
    </row>
    <row r="259" spans="1:14" ht="13.2" x14ac:dyDescent="0.25">
      <c r="A259" s="1" t="s">
        <v>1164</v>
      </c>
      <c r="B259" s="1" t="s">
        <v>1165</v>
      </c>
      <c r="C259" s="1" t="s">
        <v>1166</v>
      </c>
      <c r="D259" s="1" t="s">
        <v>121</v>
      </c>
      <c r="E259" s="1" t="s">
        <v>97</v>
      </c>
      <c r="G259" s="2">
        <v>45932</v>
      </c>
      <c r="H259" s="1" t="s">
        <v>52</v>
      </c>
      <c r="I259" s="1" t="s">
        <v>38</v>
      </c>
      <c r="J259" s="16">
        <v>0.24</v>
      </c>
      <c r="K259" s="5">
        <v>45</v>
      </c>
      <c r="L259" s="1">
        <v>1</v>
      </c>
      <c r="M259" s="1">
        <v>4</v>
      </c>
      <c r="N259" s="1" t="s">
        <v>1167</v>
      </c>
    </row>
    <row r="260" spans="1:14" ht="13.2" x14ac:dyDescent="0.25">
      <c r="A260" s="1" t="s">
        <v>1168</v>
      </c>
      <c r="B260" s="1" t="s">
        <v>1169</v>
      </c>
      <c r="C260" s="1" t="s">
        <v>1170</v>
      </c>
      <c r="D260" s="1" t="s">
        <v>96</v>
      </c>
      <c r="E260" s="1" t="s">
        <v>51</v>
      </c>
      <c r="F260" s="1">
        <v>24</v>
      </c>
      <c r="G260" s="1" t="s">
        <v>1171</v>
      </c>
      <c r="H260" s="1" t="s">
        <v>249</v>
      </c>
      <c r="I260" s="1" t="s">
        <v>150</v>
      </c>
      <c r="J260" s="16">
        <v>0.17</v>
      </c>
      <c r="K260" s="5">
        <v>1</v>
      </c>
      <c r="L260" s="1" t="s">
        <v>22</v>
      </c>
      <c r="M260" s="1">
        <v>6</v>
      </c>
      <c r="N260" s="1" t="s">
        <v>1172</v>
      </c>
    </row>
    <row r="261" spans="1:14" ht="13.2" x14ac:dyDescent="0.25">
      <c r="A261" s="1" t="s">
        <v>1173</v>
      </c>
      <c r="B261" s="1" t="s">
        <v>1174</v>
      </c>
      <c r="C261" s="1" t="s">
        <v>1175</v>
      </c>
      <c r="D261" s="1" t="s">
        <v>17</v>
      </c>
      <c r="E261" s="1" t="s">
        <v>28</v>
      </c>
      <c r="G261" s="2">
        <v>45176</v>
      </c>
      <c r="H261" s="1" t="s">
        <v>322</v>
      </c>
      <c r="I261" s="1" t="s">
        <v>21</v>
      </c>
      <c r="J261" s="16">
        <v>35</v>
      </c>
      <c r="K261" s="5">
        <v>2</v>
      </c>
      <c r="L261" s="1" t="s">
        <v>39</v>
      </c>
      <c r="M261" s="1">
        <v>3</v>
      </c>
      <c r="N261" s="2">
        <v>45176</v>
      </c>
    </row>
    <row r="262" spans="1:14" ht="13.2" x14ac:dyDescent="0.25">
      <c r="A262" s="1" t="s">
        <v>1176</v>
      </c>
      <c r="B262" s="1" t="s">
        <v>1177</v>
      </c>
      <c r="C262" s="1" t="s">
        <v>1178</v>
      </c>
      <c r="D262" s="1" t="s">
        <v>96</v>
      </c>
      <c r="E262" s="1" t="s">
        <v>18</v>
      </c>
      <c r="F262" s="1">
        <v>19</v>
      </c>
      <c r="G262" s="2">
        <v>45781</v>
      </c>
      <c r="H262" s="1" t="s">
        <v>173</v>
      </c>
      <c r="I262" s="1" t="s">
        <v>150</v>
      </c>
      <c r="J262" s="16">
        <v>0.33</v>
      </c>
      <c r="K262" s="5">
        <v>2</v>
      </c>
      <c r="L262" s="1" t="s">
        <v>22</v>
      </c>
      <c r="N262" s="1" t="s">
        <v>1179</v>
      </c>
    </row>
    <row r="263" spans="1:14" ht="13.2" x14ac:dyDescent="0.25">
      <c r="A263" s="1" t="s">
        <v>1180</v>
      </c>
      <c r="B263" s="1" t="s">
        <v>1181</v>
      </c>
      <c r="C263" s="1" t="s">
        <v>1182</v>
      </c>
      <c r="D263" s="1" t="s">
        <v>96</v>
      </c>
      <c r="E263" s="1" t="s">
        <v>139</v>
      </c>
      <c r="F263" s="1">
        <v>0</v>
      </c>
      <c r="G263" s="2">
        <v>45267</v>
      </c>
      <c r="H263" s="1" t="s">
        <v>149</v>
      </c>
      <c r="I263" s="1" t="s">
        <v>150</v>
      </c>
      <c r="J263" s="16">
        <v>0.83</v>
      </c>
      <c r="K263" s="5">
        <v>1</v>
      </c>
      <c r="L263" s="1" t="s">
        <v>76</v>
      </c>
      <c r="M263" s="1">
        <v>4</v>
      </c>
      <c r="N263" s="1" t="s">
        <v>1183</v>
      </c>
    </row>
    <row r="264" spans="1:14" ht="13.2" x14ac:dyDescent="0.25">
      <c r="A264" s="1" t="s">
        <v>1184</v>
      </c>
      <c r="B264" s="1" t="s">
        <v>1185</v>
      </c>
      <c r="C264" s="1" t="s">
        <v>1186</v>
      </c>
      <c r="D264" s="1" t="s">
        <v>57</v>
      </c>
      <c r="E264" s="1" t="s">
        <v>139</v>
      </c>
      <c r="F264" s="1">
        <v>26</v>
      </c>
      <c r="G264" s="2">
        <v>45363</v>
      </c>
      <c r="H264" s="1" t="s">
        <v>173</v>
      </c>
      <c r="I264" s="1" t="s">
        <v>150</v>
      </c>
      <c r="J264" s="16">
        <v>82</v>
      </c>
      <c r="K264" s="5">
        <v>1</v>
      </c>
      <c r="L264" s="1">
        <v>0</v>
      </c>
      <c r="M264" s="1">
        <v>3</v>
      </c>
      <c r="N264" s="1" t="s">
        <v>1187</v>
      </c>
    </row>
    <row r="265" spans="1:14" ht="13.2" x14ac:dyDescent="0.25">
      <c r="A265" s="1" t="s">
        <v>1188</v>
      </c>
      <c r="B265" s="1" t="s">
        <v>1189</v>
      </c>
      <c r="C265" s="1" t="s">
        <v>1190</v>
      </c>
      <c r="D265" s="1" t="s">
        <v>27</v>
      </c>
      <c r="E265" s="1" t="s">
        <v>45</v>
      </c>
      <c r="F265" s="1">
        <v>39</v>
      </c>
      <c r="G265" s="1" t="s">
        <v>785</v>
      </c>
      <c r="H265" s="1" t="s">
        <v>30</v>
      </c>
      <c r="I265" s="1" t="s">
        <v>31</v>
      </c>
      <c r="J265" s="16">
        <v>0.65</v>
      </c>
      <c r="K265" s="5">
        <v>45</v>
      </c>
      <c r="L265" s="1" t="s">
        <v>32</v>
      </c>
      <c r="N265" s="1" t="s">
        <v>1191</v>
      </c>
    </row>
    <row r="266" spans="1:14" ht="13.2" x14ac:dyDescent="0.25">
      <c r="A266" s="1" t="s">
        <v>1192</v>
      </c>
      <c r="B266" s="1" t="s">
        <v>1193</v>
      </c>
      <c r="C266" s="1" t="s">
        <v>1194</v>
      </c>
      <c r="D266" s="1" t="s">
        <v>44</v>
      </c>
      <c r="E266" s="1" t="s">
        <v>28</v>
      </c>
      <c r="F266" s="1">
        <v>0</v>
      </c>
      <c r="G266" s="1" t="s">
        <v>90</v>
      </c>
      <c r="H266" s="1" t="s">
        <v>75</v>
      </c>
      <c r="I266" s="1" t="s">
        <v>38</v>
      </c>
      <c r="J266" s="16">
        <v>0.91</v>
      </c>
      <c r="K266" s="5">
        <v>2</v>
      </c>
      <c r="L266" s="1" t="s">
        <v>32</v>
      </c>
      <c r="N266" s="1" t="s">
        <v>1195</v>
      </c>
    </row>
    <row r="267" spans="1:14" ht="13.2" x14ac:dyDescent="0.25">
      <c r="A267" s="1" t="s">
        <v>1196</v>
      </c>
      <c r="B267" s="1" t="s">
        <v>1197</v>
      </c>
      <c r="C267" s="1" t="s">
        <v>1198</v>
      </c>
      <c r="D267" s="1" t="s">
        <v>96</v>
      </c>
      <c r="E267" s="1" t="s">
        <v>89</v>
      </c>
      <c r="F267" s="1">
        <v>0</v>
      </c>
      <c r="G267" s="1" t="s">
        <v>1199</v>
      </c>
      <c r="H267" s="1" t="s">
        <v>149</v>
      </c>
      <c r="I267" s="1" t="s">
        <v>150</v>
      </c>
      <c r="J267" s="16">
        <v>0.37</v>
      </c>
      <c r="K267" s="5">
        <v>1</v>
      </c>
      <c r="L267" s="1">
        <v>0</v>
      </c>
      <c r="M267" s="1">
        <v>3</v>
      </c>
      <c r="N267" s="1" t="s">
        <v>1199</v>
      </c>
    </row>
    <row r="268" spans="1:14" ht="13.2" x14ac:dyDescent="0.25">
      <c r="A268" s="1" t="s">
        <v>1200</v>
      </c>
      <c r="B268" s="1" t="s">
        <v>1201</v>
      </c>
      <c r="C268" s="1" t="s">
        <v>1202</v>
      </c>
      <c r="D268" s="1" t="s">
        <v>111</v>
      </c>
      <c r="E268" s="1" t="s">
        <v>45</v>
      </c>
      <c r="G268" s="2">
        <v>44901</v>
      </c>
      <c r="H268" s="1" t="s">
        <v>30</v>
      </c>
      <c r="I268" s="1" t="s">
        <v>31</v>
      </c>
      <c r="J268" s="16">
        <v>0.38</v>
      </c>
      <c r="K268" s="5">
        <v>1</v>
      </c>
      <c r="L268" s="1" t="s">
        <v>32</v>
      </c>
      <c r="M268" s="1">
        <v>6</v>
      </c>
      <c r="N268" s="1" t="s">
        <v>1114</v>
      </c>
    </row>
    <row r="269" spans="1:14" ht="13.2" x14ac:dyDescent="0.25">
      <c r="A269" s="1" t="s">
        <v>1203</v>
      </c>
      <c r="B269" s="1" t="s">
        <v>1204</v>
      </c>
      <c r="C269" s="1" t="s">
        <v>1205</v>
      </c>
      <c r="D269" s="1" t="s">
        <v>57</v>
      </c>
      <c r="E269" s="1" t="s">
        <v>159</v>
      </c>
      <c r="F269" s="1">
        <v>0</v>
      </c>
      <c r="G269" s="1" t="s">
        <v>1206</v>
      </c>
      <c r="H269" s="1" t="s">
        <v>91</v>
      </c>
      <c r="I269" s="1" t="s">
        <v>31</v>
      </c>
      <c r="J269" s="16">
        <v>0.45</v>
      </c>
      <c r="K269" s="5">
        <v>1</v>
      </c>
      <c r="L269" s="1" t="s">
        <v>76</v>
      </c>
      <c r="M269" s="1">
        <v>2</v>
      </c>
      <c r="N269" s="1" t="s">
        <v>1207</v>
      </c>
    </row>
    <row r="270" spans="1:14" ht="13.2" x14ac:dyDescent="0.25">
      <c r="A270" s="1" t="s">
        <v>1208</v>
      </c>
      <c r="B270" s="1" t="s">
        <v>1209</v>
      </c>
      <c r="C270" s="1" t="s">
        <v>1210</v>
      </c>
      <c r="D270" s="1" t="s">
        <v>27</v>
      </c>
      <c r="E270" s="1" t="s">
        <v>18</v>
      </c>
      <c r="F270" s="1">
        <v>19</v>
      </c>
      <c r="G270" s="1" t="s">
        <v>1211</v>
      </c>
      <c r="H270" s="1" t="s">
        <v>161</v>
      </c>
      <c r="I270" s="1" t="s">
        <v>60</v>
      </c>
      <c r="J270" s="16">
        <v>64</v>
      </c>
      <c r="K270" s="5">
        <v>120</v>
      </c>
      <c r="L270" s="1" t="s">
        <v>22</v>
      </c>
      <c r="M270" s="1">
        <v>1</v>
      </c>
      <c r="N270" s="1" t="s">
        <v>1212</v>
      </c>
    </row>
    <row r="271" spans="1:14" ht="13.2" x14ac:dyDescent="0.25">
      <c r="A271" s="1" t="s">
        <v>1213</v>
      </c>
      <c r="B271" s="1" t="s">
        <v>1214</v>
      </c>
      <c r="C271" s="1" t="s">
        <v>1215</v>
      </c>
      <c r="D271" s="1" t="s">
        <v>111</v>
      </c>
      <c r="E271" s="1" t="s">
        <v>159</v>
      </c>
      <c r="F271" s="1">
        <v>38</v>
      </c>
      <c r="G271" s="1" t="s">
        <v>1216</v>
      </c>
      <c r="H271" s="1" t="s">
        <v>52</v>
      </c>
      <c r="I271" s="1" t="s">
        <v>38</v>
      </c>
      <c r="J271" s="16">
        <v>0.91</v>
      </c>
      <c r="K271" s="5">
        <v>90</v>
      </c>
      <c r="L271" s="1" t="s">
        <v>32</v>
      </c>
      <c r="M271" s="1">
        <v>2</v>
      </c>
      <c r="N271" s="1" t="s">
        <v>1217</v>
      </c>
    </row>
    <row r="272" spans="1:14" ht="13.2" x14ac:dyDescent="0.25">
      <c r="A272" s="1" t="s">
        <v>1218</v>
      </c>
      <c r="B272" s="1" t="s">
        <v>1219</v>
      </c>
      <c r="C272" s="1" t="s">
        <v>1220</v>
      </c>
      <c r="D272" s="1" t="s">
        <v>88</v>
      </c>
      <c r="E272" s="1" t="s">
        <v>18</v>
      </c>
      <c r="G272" s="2">
        <v>45234</v>
      </c>
      <c r="H272" s="1" t="s">
        <v>249</v>
      </c>
      <c r="I272" s="1" t="s">
        <v>150</v>
      </c>
      <c r="J272" s="16">
        <v>99</v>
      </c>
      <c r="K272" s="5">
        <v>120</v>
      </c>
      <c r="L272" s="1" t="s">
        <v>76</v>
      </c>
      <c r="M272" s="1">
        <v>1</v>
      </c>
      <c r="N272" s="1" t="s">
        <v>1221</v>
      </c>
    </row>
    <row r="273" spans="1:14" ht="13.2" x14ac:dyDescent="0.25">
      <c r="A273" s="1" t="s">
        <v>1222</v>
      </c>
      <c r="B273" s="1" t="s">
        <v>1223</v>
      </c>
      <c r="C273" s="1" t="s">
        <v>130</v>
      </c>
      <c r="D273" s="1" t="s">
        <v>96</v>
      </c>
      <c r="E273" s="1" t="s">
        <v>89</v>
      </c>
      <c r="F273" s="1">
        <v>0</v>
      </c>
      <c r="G273" s="2">
        <v>44572</v>
      </c>
      <c r="H273" s="1" t="s">
        <v>91</v>
      </c>
      <c r="I273" s="1" t="s">
        <v>31</v>
      </c>
      <c r="J273" s="16">
        <v>96</v>
      </c>
      <c r="K273" s="5">
        <v>1.5</v>
      </c>
      <c r="L273" s="1" t="s">
        <v>32</v>
      </c>
      <c r="M273" s="1">
        <v>6</v>
      </c>
      <c r="N273" s="1" t="s">
        <v>1224</v>
      </c>
    </row>
    <row r="274" spans="1:14" ht="13.2" x14ac:dyDescent="0.25">
      <c r="A274" s="1" t="s">
        <v>1225</v>
      </c>
      <c r="B274" s="1" t="s">
        <v>1226</v>
      </c>
      <c r="C274" s="1" t="s">
        <v>1227</v>
      </c>
      <c r="D274" s="1" t="s">
        <v>27</v>
      </c>
      <c r="E274" s="1" t="s">
        <v>139</v>
      </c>
      <c r="F274" s="1">
        <v>0</v>
      </c>
      <c r="G274" s="2">
        <v>45302</v>
      </c>
      <c r="H274" s="1" t="s">
        <v>249</v>
      </c>
      <c r="I274" s="1" t="s">
        <v>150</v>
      </c>
      <c r="J274" s="16">
        <v>0.21</v>
      </c>
      <c r="K274" s="5">
        <v>45</v>
      </c>
      <c r="L274" s="1" t="s">
        <v>32</v>
      </c>
      <c r="M274" s="1">
        <v>1</v>
      </c>
      <c r="N274" s="1" t="s">
        <v>1228</v>
      </c>
    </row>
    <row r="275" spans="1:14" ht="13.2" x14ac:dyDescent="0.25">
      <c r="A275" s="1" t="s">
        <v>1229</v>
      </c>
      <c r="B275" s="1" t="s">
        <v>1230</v>
      </c>
      <c r="C275" s="1" t="s">
        <v>1231</v>
      </c>
      <c r="D275" s="1" t="s">
        <v>88</v>
      </c>
      <c r="E275" s="1" t="s">
        <v>28</v>
      </c>
      <c r="F275" s="1">
        <v>25</v>
      </c>
      <c r="G275" s="2">
        <v>45328</v>
      </c>
      <c r="H275" s="1" t="s">
        <v>116</v>
      </c>
      <c r="I275" s="1" t="s">
        <v>60</v>
      </c>
      <c r="J275" s="16">
        <v>62</v>
      </c>
      <c r="K275" s="5">
        <v>2</v>
      </c>
      <c r="L275" s="1" t="s">
        <v>22</v>
      </c>
      <c r="M275" s="1">
        <v>3</v>
      </c>
      <c r="N275" s="1" t="s">
        <v>1232</v>
      </c>
    </row>
    <row r="276" spans="1:14" ht="13.2" x14ac:dyDescent="0.25">
      <c r="A276" s="1" t="s">
        <v>1233</v>
      </c>
      <c r="B276" s="1" t="s">
        <v>1234</v>
      </c>
      <c r="C276" s="1" t="s">
        <v>1235</v>
      </c>
      <c r="D276" s="1" t="s">
        <v>88</v>
      </c>
      <c r="E276" s="1" t="s">
        <v>45</v>
      </c>
      <c r="F276" s="1">
        <v>0</v>
      </c>
      <c r="G276" s="1" t="s">
        <v>1236</v>
      </c>
      <c r="H276" s="1" t="s">
        <v>149</v>
      </c>
      <c r="I276" s="1" t="s">
        <v>150</v>
      </c>
      <c r="J276" s="16">
        <v>0.15</v>
      </c>
      <c r="K276" s="5">
        <v>45</v>
      </c>
      <c r="L276" s="1">
        <v>1</v>
      </c>
      <c r="M276" s="1">
        <v>3</v>
      </c>
      <c r="N276" s="1" t="s">
        <v>1236</v>
      </c>
    </row>
    <row r="277" spans="1:14" ht="13.2" x14ac:dyDescent="0.25">
      <c r="A277" s="1" t="s">
        <v>1237</v>
      </c>
      <c r="B277" s="1" t="s">
        <v>1238</v>
      </c>
      <c r="C277" s="1" t="s">
        <v>1239</v>
      </c>
      <c r="D277" s="1" t="s">
        <v>17</v>
      </c>
      <c r="E277" s="1" t="s">
        <v>97</v>
      </c>
      <c r="G277" s="2">
        <v>44967</v>
      </c>
      <c r="H277" s="1" t="s">
        <v>46</v>
      </c>
      <c r="I277" s="1" t="s">
        <v>21</v>
      </c>
      <c r="J277" s="16">
        <v>6</v>
      </c>
      <c r="K277" s="5">
        <v>1</v>
      </c>
      <c r="L277" s="1" t="s">
        <v>22</v>
      </c>
      <c r="N277" s="1" t="s">
        <v>1240</v>
      </c>
    </row>
    <row r="278" spans="1:14" ht="13.2" x14ac:dyDescent="0.25">
      <c r="A278" s="1" t="s">
        <v>1241</v>
      </c>
      <c r="B278" s="1" t="s">
        <v>1242</v>
      </c>
      <c r="C278" s="1" t="s">
        <v>1243</v>
      </c>
      <c r="D278" s="1" t="s">
        <v>88</v>
      </c>
      <c r="E278" s="1" t="s">
        <v>74</v>
      </c>
      <c r="F278" s="1">
        <v>0</v>
      </c>
      <c r="G278" s="1" t="s">
        <v>1244</v>
      </c>
      <c r="H278" s="1" t="s">
        <v>322</v>
      </c>
      <c r="I278" s="1" t="s">
        <v>21</v>
      </c>
      <c r="J278" s="16">
        <v>0.66</v>
      </c>
      <c r="K278" s="5">
        <v>1</v>
      </c>
      <c r="L278" s="1" t="s">
        <v>32</v>
      </c>
      <c r="M278" s="1">
        <v>3</v>
      </c>
      <c r="N278" s="1" t="s">
        <v>1245</v>
      </c>
    </row>
    <row r="279" spans="1:14" ht="13.2" x14ac:dyDescent="0.25">
      <c r="A279" s="1" t="s">
        <v>1246</v>
      </c>
      <c r="B279" s="1" t="s">
        <v>1247</v>
      </c>
      <c r="C279" s="1" t="s">
        <v>1248</v>
      </c>
      <c r="D279" s="1" t="s">
        <v>57</v>
      </c>
      <c r="E279" s="1" t="s">
        <v>18</v>
      </c>
      <c r="F279" s="1">
        <v>27</v>
      </c>
      <c r="G279" s="2">
        <v>45021</v>
      </c>
      <c r="H279" s="1" t="s">
        <v>20</v>
      </c>
      <c r="I279" s="1" t="s">
        <v>21</v>
      </c>
      <c r="J279" s="16">
        <v>0.99</v>
      </c>
      <c r="K279" s="5">
        <v>90</v>
      </c>
      <c r="L279" s="1" t="s">
        <v>39</v>
      </c>
      <c r="M279" s="1">
        <v>3</v>
      </c>
      <c r="N279" s="1" t="s">
        <v>1249</v>
      </c>
    </row>
    <row r="280" spans="1:14" ht="13.2" x14ac:dyDescent="0.25">
      <c r="A280" s="1" t="s">
        <v>1250</v>
      </c>
      <c r="B280" s="1" t="s">
        <v>1251</v>
      </c>
      <c r="C280" s="1" t="s">
        <v>1252</v>
      </c>
      <c r="D280" s="1" t="s">
        <v>121</v>
      </c>
      <c r="E280" s="1" t="s">
        <v>51</v>
      </c>
      <c r="F280" s="1">
        <v>0</v>
      </c>
      <c r="G280" s="1" t="s">
        <v>1253</v>
      </c>
      <c r="H280" s="1" t="s">
        <v>149</v>
      </c>
      <c r="I280" s="1" t="s">
        <v>150</v>
      </c>
      <c r="J280" s="16">
        <v>0.01</v>
      </c>
      <c r="K280" s="5">
        <v>2</v>
      </c>
      <c r="L280" s="1">
        <v>0</v>
      </c>
      <c r="N280" s="1" t="s">
        <v>1254</v>
      </c>
    </row>
    <row r="281" spans="1:14" ht="13.2" x14ac:dyDescent="0.25">
      <c r="A281" s="1" t="s">
        <v>1255</v>
      </c>
      <c r="B281" s="1" t="s">
        <v>1256</v>
      </c>
      <c r="C281" s="1" t="s">
        <v>1257</v>
      </c>
      <c r="D281" s="1" t="s">
        <v>111</v>
      </c>
      <c r="E281" s="1" t="s">
        <v>28</v>
      </c>
      <c r="G281" s="2">
        <v>45239</v>
      </c>
      <c r="H281" s="1" t="s">
        <v>322</v>
      </c>
      <c r="I281" s="1" t="s">
        <v>21</v>
      </c>
      <c r="J281" s="16">
        <v>37</v>
      </c>
      <c r="K281" s="5">
        <v>120</v>
      </c>
      <c r="L281" s="1">
        <v>0</v>
      </c>
      <c r="M281" s="1">
        <v>3</v>
      </c>
      <c r="N281" s="1" t="s">
        <v>1258</v>
      </c>
    </row>
    <row r="282" spans="1:14" ht="13.2" x14ac:dyDescent="0.25">
      <c r="A282" s="1" t="s">
        <v>1259</v>
      </c>
      <c r="B282" s="1" t="s">
        <v>1260</v>
      </c>
      <c r="C282" s="1" t="s">
        <v>1261</v>
      </c>
      <c r="D282" s="1" t="s">
        <v>111</v>
      </c>
      <c r="E282" s="1" t="s">
        <v>159</v>
      </c>
      <c r="G282" s="1" t="s">
        <v>1262</v>
      </c>
      <c r="H282" s="1" t="s">
        <v>52</v>
      </c>
      <c r="I282" s="1" t="s">
        <v>38</v>
      </c>
      <c r="J282" s="16">
        <v>5</v>
      </c>
      <c r="K282" s="5">
        <v>1.5</v>
      </c>
      <c r="L282" s="1" t="s">
        <v>32</v>
      </c>
      <c r="M282" s="1">
        <v>1</v>
      </c>
      <c r="N282" s="1" t="s">
        <v>1263</v>
      </c>
    </row>
    <row r="283" spans="1:14" ht="13.2" x14ac:dyDescent="0.25">
      <c r="A283" s="1" t="s">
        <v>1264</v>
      </c>
      <c r="B283" s="1" t="s">
        <v>1265</v>
      </c>
      <c r="C283" s="1" t="s">
        <v>1266</v>
      </c>
      <c r="D283" s="1" t="s">
        <v>121</v>
      </c>
      <c r="E283" s="1" t="s">
        <v>18</v>
      </c>
      <c r="F283" s="1">
        <v>38</v>
      </c>
      <c r="G283" s="1" t="s">
        <v>1267</v>
      </c>
      <c r="H283" s="1" t="s">
        <v>322</v>
      </c>
      <c r="I283" s="1" t="s">
        <v>21</v>
      </c>
      <c r="J283" s="16">
        <v>0.51</v>
      </c>
      <c r="K283" s="5">
        <v>90</v>
      </c>
      <c r="L283" s="1">
        <v>0</v>
      </c>
      <c r="M283" s="1">
        <v>4</v>
      </c>
      <c r="N283" s="1" t="s">
        <v>1268</v>
      </c>
    </row>
    <row r="284" spans="1:14" ht="13.2" x14ac:dyDescent="0.25">
      <c r="A284" s="1" t="s">
        <v>1269</v>
      </c>
      <c r="B284" s="1" t="s">
        <v>1270</v>
      </c>
      <c r="C284" s="1" t="s">
        <v>1271</v>
      </c>
      <c r="D284" s="1" t="s">
        <v>88</v>
      </c>
      <c r="E284" s="1" t="s">
        <v>159</v>
      </c>
      <c r="F284" s="1">
        <v>37</v>
      </c>
      <c r="G284" s="2">
        <v>45114</v>
      </c>
      <c r="H284" s="1" t="s">
        <v>20</v>
      </c>
      <c r="I284" s="1" t="s">
        <v>21</v>
      </c>
      <c r="J284" s="16">
        <v>61</v>
      </c>
      <c r="K284" s="5">
        <v>120</v>
      </c>
      <c r="L284" s="1">
        <v>0</v>
      </c>
      <c r="M284" s="1">
        <v>6</v>
      </c>
      <c r="N284" s="1" t="s">
        <v>1272</v>
      </c>
    </row>
    <row r="285" spans="1:14" ht="13.2" x14ac:dyDescent="0.25">
      <c r="A285" s="1" t="s">
        <v>1273</v>
      </c>
      <c r="B285" s="1" t="s">
        <v>1274</v>
      </c>
      <c r="C285" s="1" t="s">
        <v>1275</v>
      </c>
      <c r="D285" s="1" t="s">
        <v>96</v>
      </c>
      <c r="E285" s="1" t="s">
        <v>97</v>
      </c>
      <c r="F285" s="1">
        <v>0</v>
      </c>
      <c r="G285" s="2">
        <v>44994</v>
      </c>
      <c r="H285" s="1" t="s">
        <v>173</v>
      </c>
      <c r="I285" s="1" t="s">
        <v>150</v>
      </c>
      <c r="J285" s="16">
        <v>56</v>
      </c>
      <c r="K285" s="5">
        <v>1.5</v>
      </c>
      <c r="L285" s="1">
        <v>1</v>
      </c>
      <c r="M285" s="1">
        <v>1</v>
      </c>
      <c r="N285" s="1" t="s">
        <v>1276</v>
      </c>
    </row>
    <row r="286" spans="1:14" ht="13.2" x14ac:dyDescent="0.25">
      <c r="A286" s="1" t="s">
        <v>1277</v>
      </c>
      <c r="B286" s="1" t="s">
        <v>1278</v>
      </c>
      <c r="C286" s="1" t="s">
        <v>1279</v>
      </c>
      <c r="D286" s="1" t="s">
        <v>44</v>
      </c>
      <c r="E286" s="1" t="s">
        <v>139</v>
      </c>
      <c r="F286" s="1">
        <v>0</v>
      </c>
      <c r="G286" s="1" t="s">
        <v>799</v>
      </c>
      <c r="H286" s="1" t="s">
        <v>149</v>
      </c>
      <c r="I286" s="1" t="s">
        <v>150</v>
      </c>
      <c r="J286" s="16">
        <v>0.89</v>
      </c>
      <c r="K286" s="5">
        <v>45</v>
      </c>
      <c r="L286" s="1" t="s">
        <v>39</v>
      </c>
      <c r="M286" s="1">
        <v>5</v>
      </c>
      <c r="N286" s="1" t="s">
        <v>1280</v>
      </c>
    </row>
    <row r="287" spans="1:14" ht="13.2" x14ac:dyDescent="0.25">
      <c r="A287" s="1" t="s">
        <v>1281</v>
      </c>
      <c r="B287" s="1" t="s">
        <v>1282</v>
      </c>
      <c r="C287" s="1" t="s">
        <v>1283</v>
      </c>
      <c r="D287" s="1" t="s">
        <v>111</v>
      </c>
      <c r="E287" s="1" t="s">
        <v>74</v>
      </c>
      <c r="G287" s="2">
        <v>45356</v>
      </c>
      <c r="H287" s="1" t="s">
        <v>149</v>
      </c>
      <c r="I287" s="1" t="s">
        <v>150</v>
      </c>
      <c r="J287" s="16">
        <v>0.2</v>
      </c>
      <c r="K287" s="5">
        <v>1.5</v>
      </c>
      <c r="L287" s="1" t="s">
        <v>32</v>
      </c>
      <c r="M287" s="1">
        <v>5</v>
      </c>
      <c r="N287" s="2">
        <v>45356</v>
      </c>
    </row>
    <row r="288" spans="1:14" ht="13.2" x14ac:dyDescent="0.25">
      <c r="A288" s="1" t="s">
        <v>1284</v>
      </c>
      <c r="B288" s="1" t="s">
        <v>1285</v>
      </c>
      <c r="C288" s="1" t="s">
        <v>1286</v>
      </c>
      <c r="D288" s="1" t="s">
        <v>121</v>
      </c>
      <c r="E288" s="1" t="s">
        <v>74</v>
      </c>
      <c r="G288" s="1" t="s">
        <v>1287</v>
      </c>
      <c r="H288" s="1" t="s">
        <v>37</v>
      </c>
      <c r="I288" s="1" t="s">
        <v>38</v>
      </c>
      <c r="J288" s="16">
        <v>0.51</v>
      </c>
      <c r="K288" s="5">
        <v>45</v>
      </c>
      <c r="L288" s="1" t="s">
        <v>76</v>
      </c>
      <c r="M288" s="1">
        <v>6</v>
      </c>
      <c r="N288" s="1" t="s">
        <v>1288</v>
      </c>
    </row>
    <row r="289" spans="1:14" ht="13.2" x14ac:dyDescent="0.25">
      <c r="A289" s="1" t="s">
        <v>1289</v>
      </c>
      <c r="B289" s="1" t="s">
        <v>1290</v>
      </c>
      <c r="C289" s="1" t="s">
        <v>1291</v>
      </c>
      <c r="D289" s="1" t="s">
        <v>27</v>
      </c>
      <c r="E289" s="1" t="s">
        <v>97</v>
      </c>
      <c r="F289" s="1">
        <v>35</v>
      </c>
      <c r="G289" s="1" t="s">
        <v>1292</v>
      </c>
      <c r="H289" s="1" t="s">
        <v>116</v>
      </c>
      <c r="I289" s="1" t="s">
        <v>60</v>
      </c>
      <c r="J289" s="16">
        <v>0.04</v>
      </c>
      <c r="K289" s="5">
        <v>1.5</v>
      </c>
      <c r="L289" s="1" t="s">
        <v>39</v>
      </c>
      <c r="M289" s="1">
        <v>5</v>
      </c>
      <c r="N289" s="1" t="s">
        <v>1292</v>
      </c>
    </row>
    <row r="290" spans="1:14" ht="13.2" x14ac:dyDescent="0.25">
      <c r="A290" s="1" t="s">
        <v>1293</v>
      </c>
      <c r="B290" s="1" t="s">
        <v>1294</v>
      </c>
      <c r="C290" s="1" t="s">
        <v>1295</v>
      </c>
      <c r="D290" s="1" t="s">
        <v>57</v>
      </c>
      <c r="E290" s="1" t="s">
        <v>139</v>
      </c>
      <c r="F290" s="1">
        <v>21</v>
      </c>
      <c r="G290" s="1" t="s">
        <v>1296</v>
      </c>
      <c r="H290" s="1" t="s">
        <v>52</v>
      </c>
      <c r="I290" s="1" t="s">
        <v>38</v>
      </c>
      <c r="J290" s="16">
        <v>42</v>
      </c>
      <c r="K290" s="5">
        <v>90</v>
      </c>
      <c r="L290" s="1" t="s">
        <v>22</v>
      </c>
      <c r="M290" s="1">
        <v>5</v>
      </c>
      <c r="N290" s="1" t="s">
        <v>1296</v>
      </c>
    </row>
    <row r="291" spans="1:14" ht="13.2" x14ac:dyDescent="0.25">
      <c r="A291" s="1" t="s">
        <v>1297</v>
      </c>
      <c r="B291" s="1" t="s">
        <v>1298</v>
      </c>
      <c r="C291" s="1" t="s">
        <v>1299</v>
      </c>
      <c r="D291" s="1" t="s">
        <v>96</v>
      </c>
      <c r="E291" s="1" t="s">
        <v>51</v>
      </c>
      <c r="F291" s="1">
        <v>33</v>
      </c>
      <c r="G291" s="2">
        <v>44929</v>
      </c>
      <c r="H291" s="1" t="s">
        <v>322</v>
      </c>
      <c r="I291" s="1" t="s">
        <v>21</v>
      </c>
      <c r="J291" s="16">
        <v>37</v>
      </c>
      <c r="K291" s="5">
        <v>1</v>
      </c>
      <c r="L291" s="1">
        <v>0</v>
      </c>
      <c r="M291" s="1">
        <v>5</v>
      </c>
      <c r="N291" s="1" t="s">
        <v>1300</v>
      </c>
    </row>
    <row r="292" spans="1:14" ht="13.2" x14ac:dyDescent="0.25">
      <c r="A292" s="1" t="s">
        <v>1301</v>
      </c>
      <c r="B292" s="1" t="s">
        <v>1302</v>
      </c>
      <c r="C292" s="1" t="s">
        <v>1303</v>
      </c>
      <c r="D292" s="1" t="s">
        <v>44</v>
      </c>
      <c r="E292" s="1" t="s">
        <v>159</v>
      </c>
      <c r="G292" s="1" t="s">
        <v>1304</v>
      </c>
      <c r="H292" s="1" t="s">
        <v>161</v>
      </c>
      <c r="I292" s="1" t="s">
        <v>60</v>
      </c>
      <c r="J292" s="16">
        <v>0.15</v>
      </c>
      <c r="K292" s="5">
        <v>45</v>
      </c>
      <c r="L292" s="1">
        <v>0</v>
      </c>
      <c r="M292" s="1">
        <v>6</v>
      </c>
      <c r="N292" s="1" t="s">
        <v>1305</v>
      </c>
    </row>
    <row r="293" spans="1:14" ht="13.2" x14ac:dyDescent="0.25">
      <c r="A293" s="1" t="s">
        <v>1306</v>
      </c>
      <c r="B293" s="1" t="s">
        <v>1307</v>
      </c>
      <c r="C293" s="1" t="s">
        <v>130</v>
      </c>
      <c r="D293" s="1" t="s">
        <v>96</v>
      </c>
      <c r="E293" s="1" t="s">
        <v>97</v>
      </c>
      <c r="F293" s="1">
        <v>0</v>
      </c>
      <c r="G293" s="2">
        <v>45841</v>
      </c>
      <c r="H293" s="1" t="s">
        <v>91</v>
      </c>
      <c r="I293" s="1" t="s">
        <v>31</v>
      </c>
      <c r="J293" s="16">
        <v>0.64</v>
      </c>
      <c r="K293" s="5">
        <v>120</v>
      </c>
      <c r="L293" s="1">
        <v>1</v>
      </c>
      <c r="M293" s="1">
        <v>2</v>
      </c>
      <c r="N293" s="1" t="s">
        <v>1308</v>
      </c>
    </row>
    <row r="294" spans="1:14" ht="13.2" x14ac:dyDescent="0.25">
      <c r="A294" s="1" t="s">
        <v>1309</v>
      </c>
      <c r="B294" s="1" t="s">
        <v>1310</v>
      </c>
      <c r="C294" s="1" t="s">
        <v>1311</v>
      </c>
      <c r="D294" s="1" t="s">
        <v>57</v>
      </c>
      <c r="E294" s="1" t="s">
        <v>97</v>
      </c>
      <c r="G294" s="2">
        <v>45333</v>
      </c>
      <c r="H294" s="1" t="s">
        <v>149</v>
      </c>
      <c r="I294" s="1" t="s">
        <v>150</v>
      </c>
      <c r="J294" s="16">
        <v>13</v>
      </c>
      <c r="K294" s="5">
        <v>1</v>
      </c>
      <c r="L294" s="1">
        <v>0</v>
      </c>
      <c r="M294" s="1">
        <v>4</v>
      </c>
      <c r="N294" s="1" t="s">
        <v>1312</v>
      </c>
    </row>
    <row r="295" spans="1:14" ht="13.2" x14ac:dyDescent="0.25">
      <c r="A295" s="1" t="s">
        <v>1313</v>
      </c>
      <c r="B295" s="1" t="s">
        <v>1314</v>
      </c>
      <c r="C295" s="1" t="s">
        <v>1315</v>
      </c>
      <c r="D295" s="1" t="s">
        <v>27</v>
      </c>
      <c r="E295" s="1" t="s">
        <v>97</v>
      </c>
      <c r="G295" s="2">
        <v>45232</v>
      </c>
      <c r="H295" s="1" t="s">
        <v>173</v>
      </c>
      <c r="I295" s="1" t="s">
        <v>150</v>
      </c>
      <c r="J295" s="16">
        <v>57</v>
      </c>
      <c r="K295" s="5">
        <v>2</v>
      </c>
      <c r="L295" s="1">
        <v>1</v>
      </c>
      <c r="M295" s="1">
        <v>6</v>
      </c>
      <c r="N295" s="1" t="s">
        <v>1316</v>
      </c>
    </row>
    <row r="296" spans="1:14" ht="13.2" x14ac:dyDescent="0.25">
      <c r="A296" s="1" t="s">
        <v>1317</v>
      </c>
      <c r="B296" s="1" t="s">
        <v>1318</v>
      </c>
      <c r="C296" s="1" t="s">
        <v>1319</v>
      </c>
      <c r="D296" s="1" t="s">
        <v>111</v>
      </c>
      <c r="E296" s="1" t="s">
        <v>97</v>
      </c>
      <c r="F296" s="1">
        <v>0</v>
      </c>
      <c r="G296" s="1" t="s">
        <v>1320</v>
      </c>
      <c r="H296" s="1" t="s">
        <v>249</v>
      </c>
      <c r="I296" s="1" t="s">
        <v>150</v>
      </c>
      <c r="J296" s="16">
        <v>87</v>
      </c>
      <c r="K296" s="5">
        <v>45</v>
      </c>
      <c r="L296" s="1">
        <v>0</v>
      </c>
      <c r="M296" s="1">
        <v>3</v>
      </c>
      <c r="N296" s="1" t="s">
        <v>1321</v>
      </c>
    </row>
    <row r="297" spans="1:14" ht="13.2" x14ac:dyDescent="0.25">
      <c r="A297" s="1" t="s">
        <v>1322</v>
      </c>
      <c r="B297" s="1" t="s">
        <v>1323</v>
      </c>
      <c r="C297" s="1" t="s">
        <v>1324</v>
      </c>
      <c r="D297" s="1" t="s">
        <v>27</v>
      </c>
      <c r="E297" s="1" t="s">
        <v>18</v>
      </c>
      <c r="F297" s="1">
        <v>43</v>
      </c>
      <c r="G297" s="2">
        <v>44748</v>
      </c>
      <c r="H297" s="1" t="s">
        <v>322</v>
      </c>
      <c r="I297" s="1" t="s">
        <v>21</v>
      </c>
      <c r="J297" s="16">
        <v>0.85</v>
      </c>
      <c r="K297" s="5">
        <v>45</v>
      </c>
      <c r="L297" s="1" t="s">
        <v>76</v>
      </c>
      <c r="N297" s="1" t="s">
        <v>1325</v>
      </c>
    </row>
    <row r="298" spans="1:14" ht="13.2" x14ac:dyDescent="0.25">
      <c r="A298" s="1" t="s">
        <v>1326</v>
      </c>
      <c r="B298" s="1" t="s">
        <v>1327</v>
      </c>
      <c r="C298" s="1" t="s">
        <v>1328</v>
      </c>
      <c r="D298" s="1" t="s">
        <v>27</v>
      </c>
      <c r="E298" s="1" t="s">
        <v>51</v>
      </c>
      <c r="F298" s="1">
        <v>44</v>
      </c>
      <c r="G298" s="1" t="s">
        <v>278</v>
      </c>
      <c r="H298" s="1" t="s">
        <v>161</v>
      </c>
      <c r="I298" s="1" t="s">
        <v>60</v>
      </c>
      <c r="J298" s="16">
        <v>0.34</v>
      </c>
      <c r="K298" s="5">
        <v>1</v>
      </c>
      <c r="L298" s="1" t="s">
        <v>32</v>
      </c>
      <c r="M298" s="1">
        <v>6</v>
      </c>
      <c r="N298" s="1" t="s">
        <v>278</v>
      </c>
    </row>
    <row r="299" spans="1:14" ht="13.2" x14ac:dyDescent="0.25">
      <c r="A299" s="1" t="s">
        <v>1329</v>
      </c>
      <c r="B299" s="1" t="s">
        <v>1330</v>
      </c>
      <c r="C299" s="1" t="s">
        <v>1331</v>
      </c>
      <c r="D299" s="1" t="s">
        <v>44</v>
      </c>
      <c r="E299" s="1" t="s">
        <v>97</v>
      </c>
      <c r="F299" s="1">
        <v>30</v>
      </c>
      <c r="G299" s="1" t="s">
        <v>977</v>
      </c>
      <c r="H299" s="1" t="s">
        <v>149</v>
      </c>
      <c r="I299" s="1" t="s">
        <v>150</v>
      </c>
      <c r="J299" s="16">
        <v>13</v>
      </c>
      <c r="K299" s="5">
        <v>2</v>
      </c>
      <c r="L299" s="1">
        <v>0</v>
      </c>
      <c r="M299" s="1">
        <v>5</v>
      </c>
      <c r="N299" s="1" t="s">
        <v>977</v>
      </c>
    </row>
    <row r="300" spans="1:14" ht="13.2" x14ac:dyDescent="0.25">
      <c r="A300" s="1" t="s">
        <v>1332</v>
      </c>
      <c r="B300" s="1" t="s">
        <v>1333</v>
      </c>
      <c r="C300" s="1" t="s">
        <v>1334</v>
      </c>
      <c r="D300" s="1" t="s">
        <v>96</v>
      </c>
      <c r="E300" s="1" t="s">
        <v>45</v>
      </c>
      <c r="F300" s="1">
        <v>0</v>
      </c>
      <c r="G300" s="1" t="s">
        <v>1335</v>
      </c>
      <c r="H300" s="1" t="s">
        <v>75</v>
      </c>
      <c r="I300" s="1" t="s">
        <v>38</v>
      </c>
      <c r="J300" s="16">
        <v>1</v>
      </c>
      <c r="K300" s="5">
        <v>120</v>
      </c>
      <c r="L300" s="1" t="s">
        <v>39</v>
      </c>
      <c r="N300" s="1" t="s">
        <v>1335</v>
      </c>
    </row>
    <row r="301" spans="1:14" ht="13.2" x14ac:dyDescent="0.25">
      <c r="A301" s="1" t="s">
        <v>1336</v>
      </c>
      <c r="B301" s="1" t="s">
        <v>1337</v>
      </c>
      <c r="C301" s="1" t="s">
        <v>1338</v>
      </c>
      <c r="D301" s="1" t="s">
        <v>27</v>
      </c>
      <c r="E301" s="1" t="s">
        <v>139</v>
      </c>
      <c r="F301" s="1">
        <v>0</v>
      </c>
      <c r="G301" s="1" t="s">
        <v>304</v>
      </c>
      <c r="H301" s="1" t="s">
        <v>149</v>
      </c>
      <c r="I301" s="1" t="s">
        <v>150</v>
      </c>
      <c r="J301" s="16">
        <v>0.77</v>
      </c>
      <c r="K301" s="5">
        <v>45</v>
      </c>
      <c r="L301" s="1" t="s">
        <v>22</v>
      </c>
      <c r="M301" s="1">
        <v>2</v>
      </c>
      <c r="N301" s="1" t="s">
        <v>1339</v>
      </c>
    </row>
    <row r="302" spans="1:14" ht="13.2" x14ac:dyDescent="0.25">
      <c r="A302" s="1" t="s">
        <v>1340</v>
      </c>
      <c r="B302" s="1" t="s">
        <v>1341</v>
      </c>
      <c r="C302" s="1" t="s">
        <v>1342</v>
      </c>
      <c r="D302" s="1" t="s">
        <v>27</v>
      </c>
      <c r="E302" s="1" t="s">
        <v>28</v>
      </c>
      <c r="G302" s="1" t="s">
        <v>1343</v>
      </c>
      <c r="H302" s="1" t="s">
        <v>91</v>
      </c>
      <c r="I302" s="1" t="s">
        <v>31</v>
      </c>
      <c r="J302" s="16">
        <v>0.71</v>
      </c>
      <c r="K302" s="5">
        <v>1.5</v>
      </c>
      <c r="L302" s="1" t="s">
        <v>22</v>
      </c>
      <c r="M302" s="1">
        <v>3</v>
      </c>
      <c r="N302" s="1" t="s">
        <v>1344</v>
      </c>
    </row>
    <row r="303" spans="1:14" ht="13.2" x14ac:dyDescent="0.25">
      <c r="A303" s="1" t="s">
        <v>1345</v>
      </c>
      <c r="B303" s="1" t="s">
        <v>1346</v>
      </c>
      <c r="C303" s="1" t="s">
        <v>1347</v>
      </c>
      <c r="D303" s="1" t="s">
        <v>57</v>
      </c>
      <c r="E303" s="1" t="s">
        <v>74</v>
      </c>
      <c r="F303" s="1">
        <v>0</v>
      </c>
      <c r="G303" s="2">
        <v>45540</v>
      </c>
      <c r="H303" s="1" t="s">
        <v>20</v>
      </c>
      <c r="I303" s="1" t="s">
        <v>21</v>
      </c>
      <c r="J303" s="16">
        <v>0.8</v>
      </c>
      <c r="K303" s="5">
        <v>45</v>
      </c>
      <c r="L303" s="1" t="s">
        <v>22</v>
      </c>
      <c r="M303" s="1">
        <v>5</v>
      </c>
      <c r="N303" s="1" t="s">
        <v>1348</v>
      </c>
    </row>
    <row r="304" spans="1:14" ht="13.2" x14ac:dyDescent="0.25">
      <c r="A304" s="1" t="s">
        <v>1349</v>
      </c>
      <c r="B304" s="1" t="s">
        <v>1350</v>
      </c>
      <c r="C304" s="1" t="s">
        <v>1351</v>
      </c>
      <c r="D304" s="1" t="s">
        <v>44</v>
      </c>
      <c r="E304" s="1" t="s">
        <v>159</v>
      </c>
      <c r="G304" s="1" t="s">
        <v>1352</v>
      </c>
      <c r="H304" s="1" t="s">
        <v>149</v>
      </c>
      <c r="I304" s="1" t="s">
        <v>150</v>
      </c>
      <c r="J304" s="16">
        <v>0.69</v>
      </c>
      <c r="K304" s="5">
        <v>45</v>
      </c>
      <c r="L304" s="1">
        <v>1</v>
      </c>
      <c r="M304" s="1">
        <v>5</v>
      </c>
      <c r="N304" s="1" t="s">
        <v>1353</v>
      </c>
    </row>
    <row r="305" spans="1:14" ht="13.2" x14ac:dyDescent="0.25">
      <c r="A305" s="1" t="s">
        <v>1354</v>
      </c>
      <c r="B305" s="1" t="s">
        <v>1355</v>
      </c>
      <c r="C305" s="1" t="s">
        <v>1356</v>
      </c>
      <c r="D305" s="1" t="s">
        <v>44</v>
      </c>
      <c r="E305" s="1" t="s">
        <v>28</v>
      </c>
      <c r="G305" s="2">
        <v>45451</v>
      </c>
      <c r="H305" s="1" t="s">
        <v>69</v>
      </c>
      <c r="I305" s="1" t="s">
        <v>31</v>
      </c>
      <c r="J305" s="16">
        <v>0.56999999999999995</v>
      </c>
      <c r="K305" s="5">
        <v>1.5</v>
      </c>
      <c r="L305" s="1" t="s">
        <v>76</v>
      </c>
      <c r="M305" s="1">
        <v>2</v>
      </c>
      <c r="N305" s="2">
        <v>45451</v>
      </c>
    </row>
    <row r="306" spans="1:14" ht="13.2" x14ac:dyDescent="0.25">
      <c r="A306" s="1" t="s">
        <v>1357</v>
      </c>
      <c r="B306" s="1" t="s">
        <v>1358</v>
      </c>
      <c r="C306" s="1" t="s">
        <v>1359</v>
      </c>
      <c r="D306" s="1" t="s">
        <v>121</v>
      </c>
      <c r="E306" s="1" t="s">
        <v>28</v>
      </c>
      <c r="F306" s="1">
        <v>0</v>
      </c>
      <c r="G306" s="1" t="s">
        <v>1360</v>
      </c>
      <c r="H306" s="1" t="s">
        <v>59</v>
      </c>
      <c r="I306" s="1" t="s">
        <v>60</v>
      </c>
      <c r="J306" s="16">
        <v>98</v>
      </c>
      <c r="K306" s="5">
        <v>1.5</v>
      </c>
      <c r="L306" s="1">
        <v>1</v>
      </c>
      <c r="M306" s="1">
        <v>3</v>
      </c>
      <c r="N306" s="1" t="s">
        <v>1361</v>
      </c>
    </row>
    <row r="307" spans="1:14" ht="13.2" x14ac:dyDescent="0.25">
      <c r="A307" s="1" t="s">
        <v>1362</v>
      </c>
      <c r="B307" s="1" t="s">
        <v>1363</v>
      </c>
      <c r="C307" s="1" t="s">
        <v>1364</v>
      </c>
      <c r="D307" s="1" t="s">
        <v>44</v>
      </c>
      <c r="E307" s="1" t="s">
        <v>18</v>
      </c>
      <c r="F307" s="1">
        <v>44</v>
      </c>
      <c r="G307" s="1" t="s">
        <v>1365</v>
      </c>
      <c r="H307" s="1" t="s">
        <v>20</v>
      </c>
      <c r="I307" s="1" t="s">
        <v>21</v>
      </c>
      <c r="J307" s="16">
        <v>0.8</v>
      </c>
      <c r="K307" s="5">
        <v>45</v>
      </c>
      <c r="L307" s="1">
        <v>0</v>
      </c>
      <c r="M307" s="1">
        <v>1</v>
      </c>
      <c r="N307" s="1" t="s">
        <v>1366</v>
      </c>
    </row>
    <row r="308" spans="1:14" ht="13.2" x14ac:dyDescent="0.25">
      <c r="A308" s="1" t="s">
        <v>1367</v>
      </c>
      <c r="B308" s="1" t="s">
        <v>1368</v>
      </c>
      <c r="C308" s="1" t="s">
        <v>130</v>
      </c>
      <c r="D308" s="1" t="s">
        <v>17</v>
      </c>
      <c r="E308" s="1" t="s">
        <v>28</v>
      </c>
      <c r="G308" s="2">
        <v>45110</v>
      </c>
      <c r="H308" s="1" t="s">
        <v>116</v>
      </c>
      <c r="I308" s="1" t="s">
        <v>60</v>
      </c>
      <c r="J308" s="16">
        <v>0.03</v>
      </c>
      <c r="K308" s="5">
        <v>1</v>
      </c>
      <c r="L308" s="1">
        <v>1</v>
      </c>
      <c r="M308" s="1">
        <v>4</v>
      </c>
      <c r="N308" s="1" t="s">
        <v>1369</v>
      </c>
    </row>
    <row r="309" spans="1:14" ht="13.2" x14ac:dyDescent="0.25">
      <c r="A309" s="1" t="s">
        <v>1370</v>
      </c>
      <c r="B309" s="1" t="s">
        <v>1371</v>
      </c>
      <c r="C309" s="1" t="s">
        <v>1372</v>
      </c>
      <c r="D309" s="1" t="s">
        <v>17</v>
      </c>
      <c r="E309" s="1" t="s">
        <v>97</v>
      </c>
      <c r="F309" s="1">
        <v>0</v>
      </c>
      <c r="G309" s="1" t="s">
        <v>1373</v>
      </c>
      <c r="H309" s="1" t="s">
        <v>173</v>
      </c>
      <c r="I309" s="1" t="s">
        <v>150</v>
      </c>
      <c r="J309" s="16">
        <v>0.51</v>
      </c>
      <c r="K309" s="5">
        <v>120</v>
      </c>
      <c r="L309" s="1" t="s">
        <v>76</v>
      </c>
      <c r="M309" s="1">
        <v>4</v>
      </c>
      <c r="N309" s="1" t="s">
        <v>1374</v>
      </c>
    </row>
    <row r="310" spans="1:14" ht="13.2" x14ac:dyDescent="0.25">
      <c r="A310" s="1" t="s">
        <v>1375</v>
      </c>
      <c r="B310" s="1" t="s">
        <v>1376</v>
      </c>
      <c r="C310" s="1" t="s">
        <v>1377</v>
      </c>
      <c r="D310" s="1" t="s">
        <v>17</v>
      </c>
      <c r="E310" s="1" t="s">
        <v>45</v>
      </c>
      <c r="G310" s="1" t="s">
        <v>1378</v>
      </c>
      <c r="H310" s="1" t="s">
        <v>91</v>
      </c>
      <c r="I310" s="1" t="s">
        <v>31</v>
      </c>
      <c r="J310" s="16">
        <v>13</v>
      </c>
      <c r="K310" s="5">
        <v>2</v>
      </c>
      <c r="L310" s="1">
        <v>0</v>
      </c>
      <c r="M310" s="1">
        <v>3</v>
      </c>
      <c r="N310" s="1" t="s">
        <v>1379</v>
      </c>
    </row>
    <row r="311" spans="1:14" ht="13.2" x14ac:dyDescent="0.25">
      <c r="A311" s="1" t="s">
        <v>1380</v>
      </c>
      <c r="B311" s="1" t="s">
        <v>1381</v>
      </c>
      <c r="C311" s="1" t="s">
        <v>1382</v>
      </c>
      <c r="D311" s="1" t="s">
        <v>27</v>
      </c>
      <c r="E311" s="1" t="s">
        <v>51</v>
      </c>
      <c r="F311" s="1">
        <v>0</v>
      </c>
      <c r="G311" s="1" t="s">
        <v>1383</v>
      </c>
      <c r="H311" s="1" t="s">
        <v>322</v>
      </c>
      <c r="I311" s="1" t="s">
        <v>21</v>
      </c>
      <c r="J311" s="16">
        <v>0.95</v>
      </c>
      <c r="K311" s="5">
        <v>45</v>
      </c>
      <c r="L311" s="1">
        <v>0</v>
      </c>
      <c r="M311" s="1">
        <v>4</v>
      </c>
      <c r="N311" s="1" t="s">
        <v>1384</v>
      </c>
    </row>
    <row r="312" spans="1:14" ht="13.2" x14ac:dyDescent="0.25">
      <c r="A312" s="1" t="s">
        <v>1385</v>
      </c>
      <c r="B312" s="1" t="s">
        <v>1386</v>
      </c>
      <c r="C312" s="1" t="s">
        <v>1387</v>
      </c>
      <c r="D312" s="1" t="s">
        <v>17</v>
      </c>
      <c r="E312" s="1" t="s">
        <v>45</v>
      </c>
      <c r="F312" s="1">
        <v>0</v>
      </c>
      <c r="G312" s="1" t="s">
        <v>1388</v>
      </c>
      <c r="H312" s="1" t="s">
        <v>37</v>
      </c>
      <c r="I312" s="1" t="s">
        <v>38</v>
      </c>
      <c r="J312" s="16">
        <v>0.73</v>
      </c>
      <c r="K312" s="5">
        <v>1.5</v>
      </c>
      <c r="L312" s="1">
        <v>0</v>
      </c>
      <c r="M312" s="1">
        <v>5</v>
      </c>
      <c r="N312" s="1" t="s">
        <v>1389</v>
      </c>
    </row>
    <row r="313" spans="1:14" ht="13.2" x14ac:dyDescent="0.25">
      <c r="A313" s="1" t="s">
        <v>1390</v>
      </c>
      <c r="B313" s="1" t="s">
        <v>1391</v>
      </c>
      <c r="C313" s="1" t="s">
        <v>1392</v>
      </c>
      <c r="D313" s="1" t="s">
        <v>27</v>
      </c>
      <c r="E313" s="1" t="s">
        <v>89</v>
      </c>
      <c r="F313" s="1">
        <v>21</v>
      </c>
      <c r="G313" s="1" t="s">
        <v>1393</v>
      </c>
      <c r="H313" s="1" t="s">
        <v>37</v>
      </c>
      <c r="I313" s="1" t="s">
        <v>38</v>
      </c>
      <c r="J313" s="16">
        <v>18</v>
      </c>
      <c r="K313" s="5">
        <v>1</v>
      </c>
      <c r="L313" s="1">
        <v>1</v>
      </c>
      <c r="M313" s="1">
        <v>2</v>
      </c>
      <c r="N313" s="1" t="s">
        <v>1394</v>
      </c>
    </row>
    <row r="314" spans="1:14" ht="13.2" x14ac:dyDescent="0.25">
      <c r="A314" s="1" t="s">
        <v>1395</v>
      </c>
      <c r="B314" s="1" t="s">
        <v>1396</v>
      </c>
      <c r="C314" s="1" t="s">
        <v>1397</v>
      </c>
      <c r="D314" s="1" t="s">
        <v>121</v>
      </c>
      <c r="E314" s="1" t="s">
        <v>159</v>
      </c>
      <c r="F314" s="1">
        <v>29</v>
      </c>
      <c r="G314" s="1" t="s">
        <v>1398</v>
      </c>
      <c r="H314" s="1" t="s">
        <v>46</v>
      </c>
      <c r="I314" s="1" t="s">
        <v>21</v>
      </c>
      <c r="J314" s="16">
        <v>0.37</v>
      </c>
      <c r="K314" s="5">
        <v>1</v>
      </c>
      <c r="L314" s="1" t="s">
        <v>22</v>
      </c>
      <c r="N314" s="1" t="s">
        <v>1399</v>
      </c>
    </row>
    <row r="315" spans="1:14" ht="13.2" x14ac:dyDescent="0.25">
      <c r="A315" s="1" t="s">
        <v>1400</v>
      </c>
      <c r="B315" s="1" t="s">
        <v>1401</v>
      </c>
      <c r="C315" s="1" t="s">
        <v>1402</v>
      </c>
      <c r="D315" s="1" t="s">
        <v>111</v>
      </c>
      <c r="E315" s="1" t="s">
        <v>159</v>
      </c>
      <c r="G315" s="1" t="s">
        <v>1403</v>
      </c>
      <c r="H315" s="1" t="s">
        <v>322</v>
      </c>
      <c r="I315" s="1" t="s">
        <v>21</v>
      </c>
      <c r="J315" s="16">
        <v>0.56999999999999995</v>
      </c>
      <c r="K315" s="5">
        <v>90</v>
      </c>
      <c r="L315" s="1" t="s">
        <v>22</v>
      </c>
      <c r="M315" s="1">
        <v>3</v>
      </c>
      <c r="N315" s="1" t="s">
        <v>1404</v>
      </c>
    </row>
    <row r="316" spans="1:14" ht="13.2" x14ac:dyDescent="0.25">
      <c r="A316" s="1" t="s">
        <v>1405</v>
      </c>
      <c r="B316" s="1" t="s">
        <v>1406</v>
      </c>
      <c r="C316" s="1" t="s">
        <v>1407</v>
      </c>
      <c r="D316" s="1" t="s">
        <v>57</v>
      </c>
      <c r="E316" s="1" t="s">
        <v>139</v>
      </c>
      <c r="G316" s="1" t="s">
        <v>1408</v>
      </c>
      <c r="H316" s="1" t="s">
        <v>322</v>
      </c>
      <c r="I316" s="1" t="s">
        <v>21</v>
      </c>
      <c r="J316" s="16">
        <v>82</v>
      </c>
      <c r="K316" s="5">
        <v>90</v>
      </c>
      <c r="L316" s="1" t="s">
        <v>32</v>
      </c>
      <c r="M316" s="1">
        <v>4</v>
      </c>
      <c r="N316" s="1" t="s">
        <v>1409</v>
      </c>
    </row>
    <row r="317" spans="1:14" ht="13.2" x14ac:dyDescent="0.25">
      <c r="A317" s="1" t="s">
        <v>1410</v>
      </c>
      <c r="B317" s="1" t="s">
        <v>1411</v>
      </c>
      <c r="C317" s="1" t="s">
        <v>1412</v>
      </c>
      <c r="D317" s="1" t="s">
        <v>44</v>
      </c>
      <c r="E317" s="1" t="s">
        <v>45</v>
      </c>
      <c r="F317" s="1">
        <v>0</v>
      </c>
      <c r="G317" s="1" t="s">
        <v>422</v>
      </c>
      <c r="H317" s="1" t="s">
        <v>116</v>
      </c>
      <c r="I317" s="1" t="s">
        <v>60</v>
      </c>
      <c r="J317" s="16">
        <v>0.1</v>
      </c>
      <c r="K317" s="5">
        <v>90</v>
      </c>
      <c r="L317" s="1" t="s">
        <v>76</v>
      </c>
      <c r="M317" s="1">
        <v>6</v>
      </c>
      <c r="N317" s="1" t="s">
        <v>1413</v>
      </c>
    </row>
    <row r="318" spans="1:14" ht="13.2" x14ac:dyDescent="0.25">
      <c r="A318" s="1" t="s">
        <v>1414</v>
      </c>
      <c r="B318" s="1" t="s">
        <v>1415</v>
      </c>
      <c r="C318" s="1" t="s">
        <v>130</v>
      </c>
      <c r="D318" s="1" t="s">
        <v>27</v>
      </c>
      <c r="E318" s="1" t="s">
        <v>97</v>
      </c>
      <c r="G318" s="1" t="s">
        <v>1416</v>
      </c>
      <c r="H318" s="1" t="s">
        <v>46</v>
      </c>
      <c r="I318" s="1" t="s">
        <v>21</v>
      </c>
      <c r="J318" s="16">
        <v>0.98</v>
      </c>
      <c r="K318" s="5">
        <v>45</v>
      </c>
      <c r="L318" s="1" t="s">
        <v>22</v>
      </c>
      <c r="M318" s="1">
        <v>5</v>
      </c>
      <c r="N318" s="1" t="s">
        <v>1416</v>
      </c>
    </row>
    <row r="319" spans="1:14" ht="13.2" x14ac:dyDescent="0.25">
      <c r="A319" s="1" t="s">
        <v>1417</v>
      </c>
      <c r="B319" s="1" t="s">
        <v>1418</v>
      </c>
      <c r="C319" s="1" t="s">
        <v>1419</v>
      </c>
      <c r="D319" s="1" t="s">
        <v>88</v>
      </c>
      <c r="E319" s="1" t="s">
        <v>159</v>
      </c>
      <c r="F319" s="1">
        <v>34</v>
      </c>
      <c r="G319" s="1" t="s">
        <v>1420</v>
      </c>
      <c r="H319" s="1" t="s">
        <v>52</v>
      </c>
      <c r="I319" s="1" t="s">
        <v>38</v>
      </c>
      <c r="J319" s="16">
        <v>37</v>
      </c>
      <c r="K319" s="5">
        <v>45</v>
      </c>
      <c r="L319" s="1">
        <v>1</v>
      </c>
      <c r="M319" s="1">
        <v>2</v>
      </c>
      <c r="N319" s="1" t="s">
        <v>1421</v>
      </c>
    </row>
    <row r="320" spans="1:14" ht="13.2" x14ac:dyDescent="0.25">
      <c r="A320" s="1" t="s">
        <v>1422</v>
      </c>
      <c r="B320" s="1" t="s">
        <v>1423</v>
      </c>
      <c r="C320" s="1" t="s">
        <v>1424</v>
      </c>
      <c r="D320" s="1" t="s">
        <v>121</v>
      </c>
      <c r="E320" s="1" t="s">
        <v>159</v>
      </c>
      <c r="F320" s="1">
        <v>19</v>
      </c>
      <c r="G320" s="1" t="s">
        <v>58</v>
      </c>
      <c r="H320" s="1" t="s">
        <v>149</v>
      </c>
      <c r="I320" s="1" t="s">
        <v>150</v>
      </c>
      <c r="J320" s="16">
        <v>0.72</v>
      </c>
      <c r="K320" s="5">
        <v>120</v>
      </c>
      <c r="L320" s="1" t="s">
        <v>22</v>
      </c>
      <c r="M320" s="1">
        <v>5</v>
      </c>
      <c r="N320" s="1" t="s">
        <v>1425</v>
      </c>
    </row>
    <row r="321" spans="1:14" ht="13.2" x14ac:dyDescent="0.25">
      <c r="A321" s="1" t="s">
        <v>1426</v>
      </c>
      <c r="B321" s="1" t="s">
        <v>1427</v>
      </c>
      <c r="C321" s="1" t="s">
        <v>1428</v>
      </c>
      <c r="D321" s="1" t="s">
        <v>121</v>
      </c>
      <c r="E321" s="1" t="s">
        <v>139</v>
      </c>
      <c r="F321" s="1">
        <v>19</v>
      </c>
      <c r="G321" s="2">
        <v>45025</v>
      </c>
      <c r="H321" s="1" t="s">
        <v>322</v>
      </c>
      <c r="I321" s="1" t="s">
        <v>21</v>
      </c>
      <c r="J321" s="16">
        <v>0.26</v>
      </c>
      <c r="K321" s="5">
        <v>90</v>
      </c>
      <c r="L321" s="1" t="s">
        <v>32</v>
      </c>
      <c r="M321" s="1">
        <v>5</v>
      </c>
      <c r="N321" s="1" t="s">
        <v>1429</v>
      </c>
    </row>
    <row r="322" spans="1:14" ht="13.2" x14ac:dyDescent="0.25">
      <c r="A322" s="1" t="s">
        <v>1430</v>
      </c>
      <c r="B322" s="1" t="s">
        <v>1431</v>
      </c>
      <c r="C322" s="1" t="s">
        <v>1432</v>
      </c>
      <c r="D322" s="1" t="s">
        <v>57</v>
      </c>
      <c r="E322" s="1" t="s">
        <v>74</v>
      </c>
      <c r="G322" s="1" t="s">
        <v>1433</v>
      </c>
      <c r="H322" s="1" t="s">
        <v>46</v>
      </c>
      <c r="I322" s="1" t="s">
        <v>21</v>
      </c>
      <c r="J322" s="16">
        <v>0.69</v>
      </c>
      <c r="K322" s="5">
        <v>1</v>
      </c>
      <c r="L322" s="1" t="s">
        <v>22</v>
      </c>
      <c r="M322" s="1">
        <v>5</v>
      </c>
      <c r="N322" s="1" t="s">
        <v>1434</v>
      </c>
    </row>
    <row r="323" spans="1:14" ht="13.2" x14ac:dyDescent="0.25">
      <c r="A323" s="1" t="s">
        <v>1435</v>
      </c>
      <c r="B323" s="1" t="s">
        <v>1436</v>
      </c>
      <c r="C323" s="1" t="s">
        <v>1437</v>
      </c>
      <c r="D323" s="1" t="s">
        <v>121</v>
      </c>
      <c r="E323" s="1" t="s">
        <v>51</v>
      </c>
      <c r="F323" s="1">
        <v>25</v>
      </c>
      <c r="G323" s="1" t="s">
        <v>1438</v>
      </c>
      <c r="H323" s="1" t="s">
        <v>69</v>
      </c>
      <c r="I323" s="1" t="s">
        <v>31</v>
      </c>
      <c r="J323" s="16">
        <v>0.61</v>
      </c>
      <c r="K323" s="5">
        <v>2</v>
      </c>
      <c r="L323" s="1" t="s">
        <v>32</v>
      </c>
      <c r="M323" s="1">
        <v>5</v>
      </c>
      <c r="N323" s="1" t="s">
        <v>1439</v>
      </c>
    </row>
    <row r="324" spans="1:14" ht="13.2" x14ac:dyDescent="0.25">
      <c r="A324" s="1" t="s">
        <v>1440</v>
      </c>
      <c r="B324" s="1" t="s">
        <v>1441</v>
      </c>
      <c r="C324" s="1" t="s">
        <v>1442</v>
      </c>
      <c r="D324" s="1" t="s">
        <v>57</v>
      </c>
      <c r="E324" s="1" t="s">
        <v>74</v>
      </c>
      <c r="F324" s="1">
        <v>0</v>
      </c>
      <c r="G324" s="1" t="s">
        <v>1443</v>
      </c>
      <c r="H324" s="1" t="s">
        <v>249</v>
      </c>
      <c r="I324" s="1" t="s">
        <v>150</v>
      </c>
      <c r="J324" s="16">
        <v>0.91</v>
      </c>
      <c r="K324" s="5">
        <v>90</v>
      </c>
      <c r="L324" s="1" t="s">
        <v>22</v>
      </c>
      <c r="M324" s="1">
        <v>6</v>
      </c>
      <c r="N324" s="1" t="s">
        <v>1444</v>
      </c>
    </row>
    <row r="325" spans="1:14" ht="13.2" x14ac:dyDescent="0.25">
      <c r="A325" s="1" t="s">
        <v>1445</v>
      </c>
      <c r="B325" s="1" t="s">
        <v>1446</v>
      </c>
      <c r="C325" s="1" t="s">
        <v>1447</v>
      </c>
      <c r="D325" s="1" t="s">
        <v>96</v>
      </c>
      <c r="E325" s="1" t="s">
        <v>51</v>
      </c>
      <c r="F325" s="1">
        <v>19</v>
      </c>
      <c r="G325" s="2">
        <v>44990</v>
      </c>
      <c r="H325" s="1" t="s">
        <v>91</v>
      </c>
      <c r="I325" s="1" t="s">
        <v>31</v>
      </c>
      <c r="J325" s="16">
        <v>0.16</v>
      </c>
      <c r="K325" s="5">
        <v>1.5</v>
      </c>
      <c r="L325" s="1" t="s">
        <v>22</v>
      </c>
      <c r="M325" s="1">
        <v>5</v>
      </c>
      <c r="N325" s="1" t="s">
        <v>1448</v>
      </c>
    </row>
    <row r="326" spans="1:14" ht="13.2" x14ac:dyDescent="0.25">
      <c r="A326" s="1" t="s">
        <v>1449</v>
      </c>
      <c r="B326" s="1" t="s">
        <v>1450</v>
      </c>
      <c r="C326" s="1" t="s">
        <v>1451</v>
      </c>
      <c r="D326" s="1" t="s">
        <v>121</v>
      </c>
      <c r="E326" s="1" t="s">
        <v>139</v>
      </c>
      <c r="F326" s="1">
        <v>23</v>
      </c>
      <c r="G326" s="2">
        <v>44752</v>
      </c>
      <c r="H326" s="1" t="s">
        <v>69</v>
      </c>
      <c r="I326" s="1" t="s">
        <v>31</v>
      </c>
      <c r="J326" s="16">
        <v>36</v>
      </c>
      <c r="K326" s="5">
        <v>1</v>
      </c>
      <c r="L326" s="1">
        <v>1</v>
      </c>
      <c r="M326" s="1">
        <v>1</v>
      </c>
      <c r="N326" s="2">
        <v>44752</v>
      </c>
    </row>
    <row r="327" spans="1:14" ht="13.2" x14ac:dyDescent="0.25">
      <c r="A327" s="1" t="s">
        <v>1452</v>
      </c>
      <c r="B327" s="1" t="s">
        <v>1453</v>
      </c>
      <c r="C327" s="1" t="s">
        <v>1454</v>
      </c>
      <c r="D327" s="1" t="s">
        <v>121</v>
      </c>
      <c r="E327" s="1" t="s">
        <v>74</v>
      </c>
      <c r="G327" s="1" t="s">
        <v>1433</v>
      </c>
      <c r="H327" s="1" t="s">
        <v>149</v>
      </c>
      <c r="I327" s="1" t="s">
        <v>150</v>
      </c>
      <c r="J327" s="16">
        <v>0.33</v>
      </c>
      <c r="K327" s="5">
        <v>45</v>
      </c>
      <c r="L327" s="1" t="s">
        <v>76</v>
      </c>
      <c r="M327" s="1">
        <v>2</v>
      </c>
      <c r="N327" s="1" t="s">
        <v>1455</v>
      </c>
    </row>
    <row r="328" spans="1:14" ht="13.2" x14ac:dyDescent="0.25">
      <c r="A328" s="1" t="s">
        <v>1456</v>
      </c>
      <c r="B328" s="1" t="s">
        <v>1457</v>
      </c>
      <c r="C328" s="1" t="s">
        <v>1458</v>
      </c>
      <c r="D328" s="1" t="s">
        <v>17</v>
      </c>
      <c r="E328" s="1" t="s">
        <v>74</v>
      </c>
      <c r="F328" s="1">
        <v>0</v>
      </c>
      <c r="G328" s="2">
        <v>45839</v>
      </c>
      <c r="H328" s="1" t="s">
        <v>20</v>
      </c>
      <c r="I328" s="1" t="s">
        <v>21</v>
      </c>
      <c r="J328" s="16">
        <v>0.22</v>
      </c>
      <c r="K328" s="5">
        <v>90</v>
      </c>
      <c r="L328" s="1">
        <v>1</v>
      </c>
      <c r="M328" s="1">
        <v>4</v>
      </c>
      <c r="N328" s="1" t="s">
        <v>1459</v>
      </c>
    </row>
    <row r="329" spans="1:14" ht="13.2" x14ac:dyDescent="0.25">
      <c r="A329" s="1" t="s">
        <v>1460</v>
      </c>
      <c r="B329" s="1" t="s">
        <v>1461</v>
      </c>
      <c r="C329" s="1" t="s">
        <v>1462</v>
      </c>
      <c r="D329" s="1" t="s">
        <v>121</v>
      </c>
      <c r="E329" s="1" t="s">
        <v>18</v>
      </c>
      <c r="F329" s="1">
        <v>0</v>
      </c>
      <c r="G329" s="2">
        <v>44929</v>
      </c>
      <c r="H329" s="1" t="s">
        <v>91</v>
      </c>
      <c r="I329" s="1" t="s">
        <v>31</v>
      </c>
      <c r="J329" s="16">
        <v>0.05</v>
      </c>
      <c r="K329" s="5">
        <v>45</v>
      </c>
      <c r="L329" s="1">
        <v>0</v>
      </c>
      <c r="N329" s="1" t="s">
        <v>1463</v>
      </c>
    </row>
    <row r="330" spans="1:14" ht="13.2" x14ac:dyDescent="0.25">
      <c r="A330" s="1" t="s">
        <v>1464</v>
      </c>
      <c r="B330" s="1" t="s">
        <v>1465</v>
      </c>
      <c r="C330" s="1" t="s">
        <v>1466</v>
      </c>
      <c r="D330" s="1" t="s">
        <v>88</v>
      </c>
      <c r="E330" s="1" t="s">
        <v>45</v>
      </c>
      <c r="F330" s="1">
        <v>24</v>
      </c>
      <c r="G330" s="1" t="s">
        <v>1467</v>
      </c>
      <c r="H330" s="1" t="s">
        <v>91</v>
      </c>
      <c r="I330" s="1" t="s">
        <v>31</v>
      </c>
      <c r="J330" s="16">
        <v>0.98</v>
      </c>
      <c r="K330" s="5">
        <v>90</v>
      </c>
      <c r="L330" s="1" t="s">
        <v>76</v>
      </c>
      <c r="M330" s="1">
        <v>2</v>
      </c>
      <c r="N330" s="1" t="s">
        <v>1468</v>
      </c>
    </row>
    <row r="331" spans="1:14" ht="13.2" x14ac:dyDescent="0.25">
      <c r="A331" s="1" t="s">
        <v>1469</v>
      </c>
      <c r="B331" s="1" t="s">
        <v>1470</v>
      </c>
      <c r="C331" s="1" t="s">
        <v>1471</v>
      </c>
      <c r="D331" s="1" t="s">
        <v>57</v>
      </c>
      <c r="E331" s="1" t="s">
        <v>74</v>
      </c>
      <c r="G331" s="2">
        <v>44813</v>
      </c>
      <c r="H331" s="1" t="s">
        <v>30</v>
      </c>
      <c r="I331" s="1" t="s">
        <v>31</v>
      </c>
      <c r="J331" s="16">
        <v>0.83</v>
      </c>
      <c r="K331" s="5">
        <v>45</v>
      </c>
      <c r="L331" s="1" t="s">
        <v>32</v>
      </c>
      <c r="M331" s="1">
        <v>2</v>
      </c>
      <c r="N331" s="1" t="s">
        <v>1472</v>
      </c>
    </row>
    <row r="332" spans="1:14" ht="13.2" x14ac:dyDescent="0.25">
      <c r="A332" s="1" t="s">
        <v>1473</v>
      </c>
      <c r="B332" s="1" t="s">
        <v>1474</v>
      </c>
      <c r="C332" s="1" t="s">
        <v>1475</v>
      </c>
      <c r="D332" s="1" t="s">
        <v>121</v>
      </c>
      <c r="E332" s="1" t="s">
        <v>51</v>
      </c>
      <c r="F332" s="1">
        <v>0</v>
      </c>
      <c r="G332" s="2">
        <v>45293</v>
      </c>
      <c r="H332" s="1" t="s">
        <v>75</v>
      </c>
      <c r="I332" s="1" t="s">
        <v>38</v>
      </c>
      <c r="J332" s="16">
        <v>0.35</v>
      </c>
      <c r="K332" s="5">
        <v>45</v>
      </c>
      <c r="L332" s="1" t="s">
        <v>32</v>
      </c>
      <c r="N332" s="1" t="s">
        <v>1476</v>
      </c>
    </row>
    <row r="333" spans="1:14" ht="13.2" x14ac:dyDescent="0.25">
      <c r="A333" s="1" t="s">
        <v>1477</v>
      </c>
      <c r="B333" s="1" t="s">
        <v>1478</v>
      </c>
      <c r="C333" s="1" t="s">
        <v>1479</v>
      </c>
      <c r="D333" s="1" t="s">
        <v>44</v>
      </c>
      <c r="E333" s="1" t="s">
        <v>139</v>
      </c>
      <c r="F333" s="1">
        <v>0</v>
      </c>
      <c r="G333" s="1" t="s">
        <v>1480</v>
      </c>
      <c r="H333" s="1" t="s">
        <v>75</v>
      </c>
      <c r="I333" s="1" t="s">
        <v>38</v>
      </c>
      <c r="J333" s="16">
        <v>0.17</v>
      </c>
      <c r="K333" s="5">
        <v>1</v>
      </c>
      <c r="L333" s="1" t="s">
        <v>76</v>
      </c>
      <c r="M333" s="1">
        <v>6</v>
      </c>
      <c r="N333" s="1" t="s">
        <v>1481</v>
      </c>
    </row>
    <row r="334" spans="1:14" ht="13.2" x14ac:dyDescent="0.25">
      <c r="A334" s="1" t="s">
        <v>1482</v>
      </c>
      <c r="B334" s="1" t="s">
        <v>1483</v>
      </c>
      <c r="C334" s="1" t="s">
        <v>1484</v>
      </c>
      <c r="D334" s="1" t="s">
        <v>88</v>
      </c>
      <c r="E334" s="1" t="s">
        <v>28</v>
      </c>
      <c r="F334" s="1">
        <v>43</v>
      </c>
      <c r="G334" s="2">
        <v>45424</v>
      </c>
      <c r="H334" s="1" t="s">
        <v>149</v>
      </c>
      <c r="I334" s="1" t="s">
        <v>150</v>
      </c>
      <c r="J334" s="16">
        <v>78</v>
      </c>
      <c r="K334" s="5">
        <v>2</v>
      </c>
      <c r="L334" s="1" t="s">
        <v>39</v>
      </c>
      <c r="N334" s="1" t="s">
        <v>1485</v>
      </c>
    </row>
    <row r="335" spans="1:14" ht="13.2" x14ac:dyDescent="0.25">
      <c r="A335" s="1" t="s">
        <v>1486</v>
      </c>
      <c r="B335" s="1" t="s">
        <v>1487</v>
      </c>
      <c r="C335" s="1" t="s">
        <v>1488</v>
      </c>
      <c r="D335" s="1" t="s">
        <v>88</v>
      </c>
      <c r="E335" s="1" t="s">
        <v>97</v>
      </c>
      <c r="F335" s="1">
        <v>0</v>
      </c>
      <c r="G335" s="1" t="s">
        <v>1489</v>
      </c>
      <c r="H335" s="1" t="s">
        <v>69</v>
      </c>
      <c r="I335" s="1" t="s">
        <v>31</v>
      </c>
      <c r="J335" s="16">
        <v>0.47</v>
      </c>
      <c r="K335" s="5">
        <v>1.5</v>
      </c>
      <c r="L335" s="1" t="s">
        <v>76</v>
      </c>
      <c r="M335" s="1">
        <v>1</v>
      </c>
      <c r="N335" s="1" t="s">
        <v>1490</v>
      </c>
    </row>
    <row r="336" spans="1:14" ht="13.2" x14ac:dyDescent="0.25">
      <c r="A336" s="1" t="s">
        <v>1491</v>
      </c>
      <c r="B336" s="1" t="s">
        <v>1492</v>
      </c>
      <c r="C336" s="1" t="s">
        <v>1493</v>
      </c>
      <c r="D336" s="1" t="s">
        <v>44</v>
      </c>
      <c r="E336" s="1" t="s">
        <v>51</v>
      </c>
      <c r="F336" s="1">
        <v>39</v>
      </c>
      <c r="G336" s="1" t="s">
        <v>1494</v>
      </c>
      <c r="H336" s="1" t="s">
        <v>149</v>
      </c>
      <c r="I336" s="1" t="s">
        <v>150</v>
      </c>
      <c r="J336" s="16">
        <v>0.84</v>
      </c>
      <c r="K336" s="5">
        <v>120</v>
      </c>
      <c r="L336" s="1">
        <v>0</v>
      </c>
      <c r="M336" s="1">
        <v>6</v>
      </c>
      <c r="N336" s="1" t="s">
        <v>1495</v>
      </c>
    </row>
    <row r="337" spans="1:14" ht="13.2" x14ac:dyDescent="0.25">
      <c r="A337" s="1" t="s">
        <v>1496</v>
      </c>
      <c r="B337" s="1" t="s">
        <v>1497</v>
      </c>
      <c r="C337" s="1" t="s">
        <v>1498</v>
      </c>
      <c r="D337" s="1" t="s">
        <v>96</v>
      </c>
      <c r="E337" s="1" t="s">
        <v>74</v>
      </c>
      <c r="F337" s="1">
        <v>0</v>
      </c>
      <c r="G337" s="1" t="s">
        <v>1499</v>
      </c>
      <c r="H337" s="1" t="s">
        <v>20</v>
      </c>
      <c r="I337" s="1" t="s">
        <v>21</v>
      </c>
      <c r="J337" s="16">
        <v>45</v>
      </c>
      <c r="K337" s="5">
        <v>2</v>
      </c>
      <c r="L337" s="1">
        <v>1</v>
      </c>
      <c r="N337" s="1" t="s">
        <v>1500</v>
      </c>
    </row>
    <row r="338" spans="1:14" ht="13.2" x14ac:dyDescent="0.25">
      <c r="A338" s="1" t="s">
        <v>1501</v>
      </c>
      <c r="B338" s="1" t="s">
        <v>1502</v>
      </c>
      <c r="C338" s="1" t="s">
        <v>1503</v>
      </c>
      <c r="D338" s="1" t="s">
        <v>27</v>
      </c>
      <c r="E338" s="1" t="s">
        <v>51</v>
      </c>
      <c r="F338" s="1">
        <v>0</v>
      </c>
      <c r="G338" s="2">
        <v>45751</v>
      </c>
      <c r="H338" s="1" t="s">
        <v>69</v>
      </c>
      <c r="I338" s="1" t="s">
        <v>31</v>
      </c>
      <c r="J338" s="16">
        <v>0.24</v>
      </c>
      <c r="K338" s="5">
        <v>2</v>
      </c>
      <c r="L338" s="1" t="s">
        <v>76</v>
      </c>
      <c r="M338" s="1">
        <v>4</v>
      </c>
      <c r="N338" s="1" t="s">
        <v>1504</v>
      </c>
    </row>
    <row r="339" spans="1:14" ht="13.2" x14ac:dyDescent="0.25">
      <c r="A339" s="1" t="s">
        <v>1505</v>
      </c>
      <c r="B339" s="1" t="s">
        <v>1506</v>
      </c>
      <c r="C339" s="1" t="s">
        <v>1507</v>
      </c>
      <c r="D339" s="1" t="s">
        <v>121</v>
      </c>
      <c r="E339" s="1" t="s">
        <v>18</v>
      </c>
      <c r="G339" s="1" t="s">
        <v>1508</v>
      </c>
      <c r="H339" s="1" t="s">
        <v>69</v>
      </c>
      <c r="I339" s="1" t="s">
        <v>31</v>
      </c>
      <c r="J339" s="16">
        <v>32</v>
      </c>
      <c r="K339" s="5">
        <v>1.5</v>
      </c>
      <c r="L339" s="1" t="s">
        <v>32</v>
      </c>
      <c r="M339" s="1">
        <v>5</v>
      </c>
      <c r="N339" s="1" t="s">
        <v>1509</v>
      </c>
    </row>
    <row r="340" spans="1:14" ht="13.2" x14ac:dyDescent="0.25">
      <c r="A340" s="1" t="s">
        <v>1510</v>
      </c>
      <c r="B340" s="1" t="s">
        <v>1511</v>
      </c>
      <c r="C340" s="1" t="s">
        <v>1512</v>
      </c>
      <c r="D340" s="1" t="s">
        <v>44</v>
      </c>
      <c r="E340" s="1" t="s">
        <v>89</v>
      </c>
      <c r="G340" s="1" t="s">
        <v>1513</v>
      </c>
      <c r="H340" s="1" t="s">
        <v>116</v>
      </c>
      <c r="I340" s="1" t="s">
        <v>60</v>
      </c>
      <c r="J340" s="16">
        <v>61</v>
      </c>
      <c r="K340" s="5">
        <v>45</v>
      </c>
      <c r="L340" s="1" t="s">
        <v>32</v>
      </c>
      <c r="M340" s="1">
        <v>1</v>
      </c>
      <c r="N340" s="1" t="s">
        <v>1514</v>
      </c>
    </row>
    <row r="341" spans="1:14" ht="13.2" x14ac:dyDescent="0.25">
      <c r="A341" s="1" t="s">
        <v>1515</v>
      </c>
      <c r="B341" s="1" t="s">
        <v>1516</v>
      </c>
      <c r="C341" s="1" t="s">
        <v>1517</v>
      </c>
      <c r="D341" s="1" t="s">
        <v>57</v>
      </c>
      <c r="E341" s="1" t="s">
        <v>74</v>
      </c>
      <c r="F341" s="1">
        <v>35</v>
      </c>
      <c r="G341" s="2">
        <v>45809</v>
      </c>
      <c r="H341" s="1" t="s">
        <v>30</v>
      </c>
      <c r="I341" s="1" t="s">
        <v>31</v>
      </c>
      <c r="J341" s="16">
        <v>31</v>
      </c>
      <c r="K341" s="5">
        <v>1</v>
      </c>
      <c r="L341" s="1" t="s">
        <v>32</v>
      </c>
      <c r="M341" s="1">
        <v>3</v>
      </c>
      <c r="N341" s="2">
        <v>45809</v>
      </c>
    </row>
    <row r="342" spans="1:14" ht="13.2" x14ac:dyDescent="0.25">
      <c r="A342" s="1" t="s">
        <v>1518</v>
      </c>
      <c r="B342" s="1" t="s">
        <v>1519</v>
      </c>
      <c r="C342" s="1" t="s">
        <v>1520</v>
      </c>
      <c r="D342" s="1" t="s">
        <v>44</v>
      </c>
      <c r="E342" s="1" t="s">
        <v>45</v>
      </c>
      <c r="F342" s="1">
        <v>24</v>
      </c>
      <c r="G342" s="1" t="s">
        <v>1521</v>
      </c>
      <c r="H342" s="1" t="s">
        <v>149</v>
      </c>
      <c r="I342" s="1" t="s">
        <v>150</v>
      </c>
      <c r="J342" s="16">
        <v>87</v>
      </c>
      <c r="K342" s="5">
        <v>90</v>
      </c>
      <c r="L342" s="1" t="s">
        <v>22</v>
      </c>
      <c r="M342" s="1">
        <v>2</v>
      </c>
      <c r="N342" s="1" t="s">
        <v>1522</v>
      </c>
    </row>
    <row r="343" spans="1:14" ht="13.2" x14ac:dyDescent="0.25">
      <c r="A343" s="1" t="s">
        <v>1523</v>
      </c>
      <c r="B343" s="1" t="s">
        <v>1524</v>
      </c>
      <c r="C343" s="1" t="s">
        <v>1525</v>
      </c>
      <c r="D343" s="1" t="s">
        <v>96</v>
      </c>
      <c r="E343" s="1" t="s">
        <v>97</v>
      </c>
      <c r="G343" s="1" t="s">
        <v>1526</v>
      </c>
      <c r="H343" s="1" t="s">
        <v>69</v>
      </c>
      <c r="I343" s="1" t="s">
        <v>31</v>
      </c>
      <c r="J343" s="16">
        <v>0.1</v>
      </c>
      <c r="K343" s="5">
        <v>1.5</v>
      </c>
      <c r="L343" s="1" t="s">
        <v>32</v>
      </c>
      <c r="N343" s="1" t="s">
        <v>1527</v>
      </c>
    </row>
    <row r="344" spans="1:14" ht="13.2" x14ac:dyDescent="0.25">
      <c r="A344" s="1" t="s">
        <v>1528</v>
      </c>
      <c r="B344" s="1" t="s">
        <v>1529</v>
      </c>
      <c r="C344" s="1" t="s">
        <v>1530</v>
      </c>
      <c r="D344" s="1" t="s">
        <v>111</v>
      </c>
      <c r="E344" s="1" t="s">
        <v>28</v>
      </c>
      <c r="G344" s="1" t="s">
        <v>1531</v>
      </c>
      <c r="H344" s="1" t="s">
        <v>116</v>
      </c>
      <c r="I344" s="1" t="s">
        <v>60</v>
      </c>
      <c r="J344" s="16">
        <v>0.97</v>
      </c>
      <c r="K344" s="5">
        <v>120</v>
      </c>
      <c r="L344" s="1">
        <v>1</v>
      </c>
      <c r="M344" s="1">
        <v>5</v>
      </c>
      <c r="N344" s="1" t="s">
        <v>1532</v>
      </c>
    </row>
    <row r="345" spans="1:14" ht="13.2" x14ac:dyDescent="0.25">
      <c r="A345" s="1" t="s">
        <v>1533</v>
      </c>
      <c r="B345" s="1" t="s">
        <v>1534</v>
      </c>
      <c r="C345" s="1" t="s">
        <v>1535</v>
      </c>
      <c r="D345" s="1" t="s">
        <v>121</v>
      </c>
      <c r="E345" s="1" t="s">
        <v>159</v>
      </c>
      <c r="F345" s="1">
        <v>40</v>
      </c>
      <c r="G345" s="1" t="s">
        <v>1536</v>
      </c>
      <c r="H345" s="1" t="s">
        <v>46</v>
      </c>
      <c r="I345" s="1" t="s">
        <v>21</v>
      </c>
      <c r="J345" s="16">
        <v>99</v>
      </c>
      <c r="K345" s="5">
        <v>120</v>
      </c>
      <c r="L345" s="1" t="s">
        <v>22</v>
      </c>
      <c r="M345" s="1">
        <v>2</v>
      </c>
      <c r="N345" s="1" t="s">
        <v>1537</v>
      </c>
    </row>
    <row r="346" spans="1:14" ht="13.2" x14ac:dyDescent="0.25">
      <c r="A346" s="1" t="s">
        <v>1538</v>
      </c>
      <c r="B346" s="1" t="s">
        <v>1539</v>
      </c>
      <c r="C346" s="1" t="s">
        <v>1540</v>
      </c>
      <c r="D346" s="1" t="s">
        <v>121</v>
      </c>
      <c r="E346" s="1" t="s">
        <v>159</v>
      </c>
      <c r="F346" s="1">
        <v>29</v>
      </c>
      <c r="G346" s="2">
        <v>45324</v>
      </c>
      <c r="H346" s="1" t="s">
        <v>116</v>
      </c>
      <c r="I346" s="1" t="s">
        <v>60</v>
      </c>
      <c r="J346" s="16">
        <v>0.33</v>
      </c>
      <c r="K346" s="5">
        <v>2</v>
      </c>
      <c r="L346" s="1" t="s">
        <v>22</v>
      </c>
      <c r="M346" s="1">
        <v>2</v>
      </c>
      <c r="N346" s="1" t="s">
        <v>1541</v>
      </c>
    </row>
    <row r="347" spans="1:14" ht="13.2" x14ac:dyDescent="0.25">
      <c r="A347" s="1" t="s">
        <v>1542</v>
      </c>
      <c r="B347" s="1" t="s">
        <v>1543</v>
      </c>
      <c r="C347" s="1" t="s">
        <v>1544</v>
      </c>
      <c r="D347" s="1" t="s">
        <v>44</v>
      </c>
      <c r="E347" s="1" t="s">
        <v>74</v>
      </c>
      <c r="G347" s="1" t="s">
        <v>1545</v>
      </c>
      <c r="H347" s="1" t="s">
        <v>116</v>
      </c>
      <c r="I347" s="1" t="s">
        <v>60</v>
      </c>
      <c r="J347" s="16">
        <v>35</v>
      </c>
      <c r="K347" s="5">
        <v>2</v>
      </c>
      <c r="L347" s="1">
        <v>1</v>
      </c>
      <c r="M347" s="1">
        <v>4</v>
      </c>
      <c r="N347" s="1" t="s">
        <v>1546</v>
      </c>
    </row>
    <row r="348" spans="1:14" ht="13.2" x14ac:dyDescent="0.25">
      <c r="A348" s="1" t="s">
        <v>1547</v>
      </c>
      <c r="B348" s="1" t="s">
        <v>1548</v>
      </c>
      <c r="C348" s="1" t="s">
        <v>130</v>
      </c>
      <c r="D348" s="1" t="s">
        <v>88</v>
      </c>
      <c r="E348" s="1" t="s">
        <v>139</v>
      </c>
      <c r="F348" s="1">
        <v>0</v>
      </c>
      <c r="G348" s="1" t="s">
        <v>342</v>
      </c>
      <c r="H348" s="1" t="s">
        <v>59</v>
      </c>
      <c r="I348" s="1" t="s">
        <v>60</v>
      </c>
      <c r="J348" s="16">
        <v>94</v>
      </c>
      <c r="K348" s="5">
        <v>90</v>
      </c>
      <c r="L348" s="1">
        <v>0</v>
      </c>
      <c r="M348" s="1">
        <v>2</v>
      </c>
      <c r="N348" s="1" t="s">
        <v>1549</v>
      </c>
    </row>
    <row r="349" spans="1:14" ht="13.2" x14ac:dyDescent="0.25">
      <c r="A349" s="1" t="s">
        <v>1550</v>
      </c>
      <c r="B349" s="1" t="s">
        <v>1551</v>
      </c>
      <c r="C349" s="1" t="s">
        <v>1552</v>
      </c>
      <c r="D349" s="1" t="s">
        <v>96</v>
      </c>
      <c r="E349" s="1" t="s">
        <v>89</v>
      </c>
      <c r="G349" s="1" t="s">
        <v>1553</v>
      </c>
      <c r="H349" s="1" t="s">
        <v>52</v>
      </c>
      <c r="I349" s="1" t="s">
        <v>38</v>
      </c>
      <c r="J349" s="16">
        <v>0.72</v>
      </c>
      <c r="K349" s="5">
        <v>2</v>
      </c>
      <c r="L349" s="1">
        <v>0</v>
      </c>
      <c r="M349" s="1">
        <v>1</v>
      </c>
      <c r="N349" s="1" t="s">
        <v>1554</v>
      </c>
    </row>
    <row r="350" spans="1:14" ht="13.2" x14ac:dyDescent="0.25">
      <c r="A350" s="1" t="s">
        <v>1555</v>
      </c>
      <c r="B350" s="1" t="s">
        <v>1556</v>
      </c>
      <c r="C350" s="1" t="s">
        <v>1557</v>
      </c>
      <c r="D350" s="1" t="s">
        <v>96</v>
      </c>
      <c r="E350" s="1" t="s">
        <v>18</v>
      </c>
      <c r="G350" s="1" t="s">
        <v>884</v>
      </c>
      <c r="H350" s="1" t="s">
        <v>322</v>
      </c>
      <c r="I350" s="1" t="s">
        <v>21</v>
      </c>
      <c r="J350" s="16">
        <v>0.71</v>
      </c>
      <c r="K350" s="5">
        <v>2</v>
      </c>
      <c r="L350" s="1">
        <v>1</v>
      </c>
      <c r="M350" s="1">
        <v>5</v>
      </c>
      <c r="N350" s="1" t="s">
        <v>1558</v>
      </c>
    </row>
    <row r="351" spans="1:14" ht="13.2" x14ac:dyDescent="0.25">
      <c r="A351" s="1" t="s">
        <v>1559</v>
      </c>
      <c r="B351" s="1" t="s">
        <v>1560</v>
      </c>
      <c r="C351" s="1" t="s">
        <v>1561</v>
      </c>
      <c r="D351" s="1" t="s">
        <v>17</v>
      </c>
      <c r="E351" s="1" t="s">
        <v>18</v>
      </c>
      <c r="G351" s="3">
        <v>44907</v>
      </c>
      <c r="H351" s="1" t="s">
        <v>149</v>
      </c>
      <c r="I351" s="1" t="s">
        <v>150</v>
      </c>
      <c r="J351" s="16">
        <v>0.86</v>
      </c>
      <c r="K351" s="5">
        <v>2</v>
      </c>
      <c r="L351" s="1" t="s">
        <v>22</v>
      </c>
      <c r="M351" s="1">
        <v>5</v>
      </c>
      <c r="N351" s="1" t="s">
        <v>1562</v>
      </c>
    </row>
    <row r="352" spans="1:14" ht="13.2" x14ac:dyDescent="0.25">
      <c r="A352" s="1" t="s">
        <v>1563</v>
      </c>
      <c r="B352" s="1" t="s">
        <v>1564</v>
      </c>
      <c r="C352" s="1" t="s">
        <v>1565</v>
      </c>
      <c r="D352" s="1" t="s">
        <v>111</v>
      </c>
      <c r="E352" s="1" t="s">
        <v>159</v>
      </c>
      <c r="G352" s="2">
        <v>45515</v>
      </c>
      <c r="H352" s="1" t="s">
        <v>149</v>
      </c>
      <c r="I352" s="1" t="s">
        <v>150</v>
      </c>
      <c r="J352" s="16">
        <v>0.73</v>
      </c>
      <c r="K352" s="5">
        <v>120</v>
      </c>
      <c r="L352" s="1" t="s">
        <v>32</v>
      </c>
      <c r="M352" s="1">
        <v>4</v>
      </c>
      <c r="N352" s="1" t="s">
        <v>1566</v>
      </c>
    </row>
    <row r="353" spans="1:14" ht="13.2" x14ac:dyDescent="0.25">
      <c r="A353" s="1" t="s">
        <v>1567</v>
      </c>
      <c r="B353" s="1" t="s">
        <v>1568</v>
      </c>
      <c r="C353" s="1" t="s">
        <v>1569</v>
      </c>
      <c r="D353" s="1" t="s">
        <v>121</v>
      </c>
      <c r="E353" s="1" t="s">
        <v>18</v>
      </c>
      <c r="F353" s="1">
        <v>23</v>
      </c>
      <c r="G353" s="2">
        <v>44987</v>
      </c>
      <c r="H353" s="1" t="s">
        <v>75</v>
      </c>
      <c r="I353" s="1" t="s">
        <v>38</v>
      </c>
      <c r="J353" s="16">
        <v>99</v>
      </c>
      <c r="K353" s="5">
        <v>2</v>
      </c>
      <c r="L353" s="1" t="s">
        <v>22</v>
      </c>
      <c r="M353" s="1">
        <v>6</v>
      </c>
      <c r="N353" s="1" t="s">
        <v>1570</v>
      </c>
    </row>
    <row r="354" spans="1:14" ht="13.2" x14ac:dyDescent="0.25">
      <c r="A354" s="1" t="s">
        <v>1571</v>
      </c>
      <c r="B354" s="1" t="s">
        <v>1572</v>
      </c>
      <c r="C354" s="1" t="s">
        <v>1573</v>
      </c>
      <c r="D354" s="1" t="s">
        <v>17</v>
      </c>
      <c r="E354" s="1" t="s">
        <v>139</v>
      </c>
      <c r="F354" s="1">
        <v>35</v>
      </c>
      <c r="G354" s="2">
        <v>45932</v>
      </c>
      <c r="H354" s="1" t="s">
        <v>149</v>
      </c>
      <c r="I354" s="1" t="s">
        <v>150</v>
      </c>
      <c r="J354" s="16">
        <v>10</v>
      </c>
      <c r="K354" s="5">
        <v>1</v>
      </c>
      <c r="L354" s="1" t="s">
        <v>39</v>
      </c>
      <c r="M354" s="1">
        <v>2</v>
      </c>
      <c r="N354" s="1" t="s">
        <v>1574</v>
      </c>
    </row>
    <row r="355" spans="1:14" ht="13.2" x14ac:dyDescent="0.25">
      <c r="A355" s="1" t="s">
        <v>1575</v>
      </c>
      <c r="B355" s="1" t="s">
        <v>1576</v>
      </c>
      <c r="C355" s="1" t="s">
        <v>1577</v>
      </c>
      <c r="D355" s="1" t="s">
        <v>44</v>
      </c>
      <c r="E355" s="1" t="s">
        <v>89</v>
      </c>
      <c r="G355" s="2">
        <v>45362</v>
      </c>
      <c r="H355" s="1" t="s">
        <v>91</v>
      </c>
      <c r="I355" s="1" t="s">
        <v>31</v>
      </c>
      <c r="J355" s="16">
        <v>0.1</v>
      </c>
      <c r="K355" s="5">
        <v>2</v>
      </c>
      <c r="L355" s="1" t="s">
        <v>22</v>
      </c>
      <c r="N355" s="1" t="s">
        <v>1578</v>
      </c>
    </row>
    <row r="356" spans="1:14" ht="13.2" x14ac:dyDescent="0.25">
      <c r="A356" s="1" t="s">
        <v>1579</v>
      </c>
      <c r="B356" s="1" t="s">
        <v>1580</v>
      </c>
      <c r="C356" s="1" t="s">
        <v>1581</v>
      </c>
      <c r="D356" s="1" t="s">
        <v>121</v>
      </c>
      <c r="E356" s="1" t="s">
        <v>97</v>
      </c>
      <c r="F356" s="1">
        <v>0</v>
      </c>
      <c r="G356" s="1" t="s">
        <v>1582</v>
      </c>
      <c r="H356" s="1" t="s">
        <v>149</v>
      </c>
      <c r="I356" s="1" t="s">
        <v>150</v>
      </c>
      <c r="J356" s="16">
        <v>0.45</v>
      </c>
      <c r="K356" s="5">
        <v>1.5</v>
      </c>
      <c r="L356" s="1">
        <v>0</v>
      </c>
      <c r="M356" s="1">
        <v>6</v>
      </c>
      <c r="N356" s="1" t="s">
        <v>1583</v>
      </c>
    </row>
    <row r="357" spans="1:14" ht="13.2" x14ac:dyDescent="0.25">
      <c r="A357" s="1" t="s">
        <v>1584</v>
      </c>
      <c r="B357" s="1" t="s">
        <v>1585</v>
      </c>
      <c r="C357" s="1" t="s">
        <v>1586</v>
      </c>
      <c r="D357" s="1" t="s">
        <v>27</v>
      </c>
      <c r="E357" s="1" t="s">
        <v>159</v>
      </c>
      <c r="F357" s="1">
        <v>0</v>
      </c>
      <c r="G357" s="1" t="s">
        <v>1587</v>
      </c>
      <c r="H357" s="1" t="s">
        <v>91</v>
      </c>
      <c r="I357" s="1" t="s">
        <v>31</v>
      </c>
      <c r="J357" s="16">
        <v>72</v>
      </c>
      <c r="K357" s="5">
        <v>1</v>
      </c>
      <c r="L357" s="1" t="s">
        <v>76</v>
      </c>
      <c r="M357" s="1">
        <v>4</v>
      </c>
      <c r="N357" s="1" t="s">
        <v>1588</v>
      </c>
    </row>
    <row r="358" spans="1:14" ht="13.2" x14ac:dyDescent="0.25">
      <c r="A358" s="1" t="s">
        <v>1589</v>
      </c>
      <c r="B358" s="1" t="s">
        <v>1590</v>
      </c>
      <c r="C358" s="1" t="s">
        <v>1591</v>
      </c>
      <c r="D358" s="1" t="s">
        <v>111</v>
      </c>
      <c r="E358" s="1" t="s">
        <v>159</v>
      </c>
      <c r="G358" s="1" t="s">
        <v>1592</v>
      </c>
      <c r="H358" s="1" t="s">
        <v>59</v>
      </c>
      <c r="I358" s="1" t="s">
        <v>60</v>
      </c>
      <c r="J358" s="16">
        <v>0.38</v>
      </c>
      <c r="K358" s="5">
        <v>120</v>
      </c>
      <c r="L358" s="1">
        <v>0</v>
      </c>
      <c r="M358" s="1">
        <v>1</v>
      </c>
      <c r="N358" s="1" t="s">
        <v>1593</v>
      </c>
    </row>
    <row r="359" spans="1:14" ht="13.2" x14ac:dyDescent="0.25">
      <c r="A359" s="1" t="s">
        <v>1594</v>
      </c>
      <c r="B359" s="1" t="s">
        <v>1595</v>
      </c>
      <c r="C359" s="1" t="s">
        <v>130</v>
      </c>
      <c r="D359" s="1" t="s">
        <v>57</v>
      </c>
      <c r="E359" s="1" t="s">
        <v>89</v>
      </c>
      <c r="F359" s="1">
        <v>0</v>
      </c>
      <c r="G359" s="2">
        <v>45719</v>
      </c>
      <c r="H359" s="1" t="s">
        <v>59</v>
      </c>
      <c r="I359" s="1" t="s">
        <v>60</v>
      </c>
      <c r="J359" s="16">
        <v>37</v>
      </c>
      <c r="K359" s="5">
        <v>1.5</v>
      </c>
      <c r="L359" s="1" t="s">
        <v>22</v>
      </c>
      <c r="M359" s="1">
        <v>5</v>
      </c>
      <c r="N359" s="1" t="s">
        <v>1596</v>
      </c>
    </row>
    <row r="360" spans="1:14" ht="13.2" x14ac:dyDescent="0.25">
      <c r="A360" s="1" t="s">
        <v>1597</v>
      </c>
      <c r="B360" s="1" t="s">
        <v>1598</v>
      </c>
      <c r="C360" s="1" t="s">
        <v>1599</v>
      </c>
      <c r="D360" s="1" t="s">
        <v>27</v>
      </c>
      <c r="E360" s="1" t="s">
        <v>45</v>
      </c>
      <c r="F360" s="1">
        <v>0</v>
      </c>
      <c r="G360" s="1" t="s">
        <v>1600</v>
      </c>
      <c r="H360" s="1" t="s">
        <v>149</v>
      </c>
      <c r="I360" s="1" t="s">
        <v>150</v>
      </c>
      <c r="J360" s="16">
        <v>0.1</v>
      </c>
      <c r="K360" s="5">
        <v>120</v>
      </c>
      <c r="L360" s="1" t="s">
        <v>32</v>
      </c>
      <c r="M360" s="1">
        <v>4</v>
      </c>
      <c r="N360" s="1" t="s">
        <v>1601</v>
      </c>
    </row>
    <row r="361" spans="1:14" ht="13.2" x14ac:dyDescent="0.25">
      <c r="A361" s="1" t="s">
        <v>1602</v>
      </c>
      <c r="B361" s="1" t="s">
        <v>1603</v>
      </c>
      <c r="C361" s="1" t="s">
        <v>1604</v>
      </c>
      <c r="D361" s="1" t="s">
        <v>121</v>
      </c>
      <c r="E361" s="1" t="s">
        <v>89</v>
      </c>
      <c r="F361" s="1">
        <v>28</v>
      </c>
      <c r="G361" s="1" t="s">
        <v>1605</v>
      </c>
      <c r="H361" s="1" t="s">
        <v>161</v>
      </c>
      <c r="I361" s="1" t="s">
        <v>60</v>
      </c>
      <c r="J361" s="16">
        <v>0.14000000000000001</v>
      </c>
      <c r="K361" s="5">
        <v>90</v>
      </c>
      <c r="L361" s="1">
        <v>1</v>
      </c>
      <c r="N361" s="1" t="s">
        <v>1606</v>
      </c>
    </row>
    <row r="362" spans="1:14" ht="13.2" x14ac:dyDescent="0.25">
      <c r="A362" s="1" t="s">
        <v>1607</v>
      </c>
      <c r="B362" s="1" t="s">
        <v>1608</v>
      </c>
      <c r="C362" s="1" t="s">
        <v>1609</v>
      </c>
      <c r="D362" s="1" t="s">
        <v>111</v>
      </c>
      <c r="E362" s="1" t="s">
        <v>28</v>
      </c>
      <c r="F362" s="1">
        <v>33</v>
      </c>
      <c r="G362" s="1" t="s">
        <v>1610</v>
      </c>
      <c r="H362" s="1" t="s">
        <v>20</v>
      </c>
      <c r="I362" s="1" t="s">
        <v>21</v>
      </c>
      <c r="J362" s="16">
        <v>0.91</v>
      </c>
      <c r="K362" s="5">
        <v>2</v>
      </c>
      <c r="L362" s="1" t="s">
        <v>32</v>
      </c>
      <c r="M362" s="1">
        <v>4</v>
      </c>
      <c r="N362" s="1" t="s">
        <v>1611</v>
      </c>
    </row>
    <row r="363" spans="1:14" ht="13.2" x14ac:dyDescent="0.25">
      <c r="A363" s="1" t="s">
        <v>1612</v>
      </c>
      <c r="B363" s="1" t="s">
        <v>1613</v>
      </c>
      <c r="C363" s="1" t="s">
        <v>1614</v>
      </c>
      <c r="D363" s="1" t="s">
        <v>96</v>
      </c>
      <c r="E363" s="1" t="s">
        <v>45</v>
      </c>
      <c r="G363" s="2">
        <v>45994</v>
      </c>
      <c r="H363" s="1" t="s">
        <v>59</v>
      </c>
      <c r="I363" s="1" t="s">
        <v>60</v>
      </c>
      <c r="J363" s="16">
        <v>42</v>
      </c>
      <c r="K363" s="5">
        <v>1</v>
      </c>
      <c r="L363" s="1" t="s">
        <v>39</v>
      </c>
      <c r="M363" s="1">
        <v>1</v>
      </c>
      <c r="N363" s="1" t="s">
        <v>1615</v>
      </c>
    </row>
    <row r="364" spans="1:14" ht="13.2" x14ac:dyDescent="0.25">
      <c r="A364" s="1" t="s">
        <v>1616</v>
      </c>
      <c r="B364" s="1" t="s">
        <v>1617</v>
      </c>
      <c r="C364" s="1" t="s">
        <v>1618</v>
      </c>
      <c r="D364" s="1" t="s">
        <v>121</v>
      </c>
      <c r="E364" s="1" t="s">
        <v>89</v>
      </c>
      <c r="F364" s="1">
        <v>41</v>
      </c>
      <c r="G364" s="1" t="s">
        <v>1619</v>
      </c>
      <c r="H364" s="1" t="s">
        <v>249</v>
      </c>
      <c r="I364" s="1" t="s">
        <v>150</v>
      </c>
      <c r="J364" s="16">
        <v>15</v>
      </c>
      <c r="K364" s="5">
        <v>120</v>
      </c>
      <c r="L364" s="1">
        <v>0</v>
      </c>
      <c r="M364" s="1">
        <v>6</v>
      </c>
      <c r="N364" s="1" t="s">
        <v>1620</v>
      </c>
    </row>
    <row r="365" spans="1:14" ht="13.2" x14ac:dyDescent="0.25">
      <c r="A365" s="1" t="s">
        <v>1621</v>
      </c>
      <c r="B365" s="1" t="s">
        <v>1622</v>
      </c>
      <c r="C365" s="1" t="s">
        <v>1623</v>
      </c>
      <c r="D365" s="1" t="s">
        <v>17</v>
      </c>
      <c r="E365" s="1" t="s">
        <v>45</v>
      </c>
      <c r="F365" s="1">
        <v>0</v>
      </c>
      <c r="G365" s="1" t="s">
        <v>1624</v>
      </c>
      <c r="H365" s="1" t="s">
        <v>46</v>
      </c>
      <c r="I365" s="1" t="s">
        <v>21</v>
      </c>
      <c r="J365" s="16">
        <v>0.39</v>
      </c>
      <c r="K365" s="5">
        <v>120</v>
      </c>
      <c r="L365" s="1" t="s">
        <v>32</v>
      </c>
      <c r="M365" s="1">
        <v>3</v>
      </c>
      <c r="N365" s="1" t="s">
        <v>1625</v>
      </c>
    </row>
    <row r="366" spans="1:14" ht="13.2" x14ac:dyDescent="0.25">
      <c r="A366" s="1" t="s">
        <v>1626</v>
      </c>
      <c r="B366" s="1" t="s">
        <v>1627</v>
      </c>
      <c r="C366" s="1" t="s">
        <v>1628</v>
      </c>
      <c r="D366" s="1" t="s">
        <v>17</v>
      </c>
      <c r="E366" s="1" t="s">
        <v>18</v>
      </c>
      <c r="F366" s="1">
        <v>43</v>
      </c>
      <c r="G366" s="1" t="s">
        <v>1629</v>
      </c>
      <c r="H366" s="1" t="s">
        <v>46</v>
      </c>
      <c r="I366" s="1" t="s">
        <v>21</v>
      </c>
      <c r="J366" s="16">
        <v>0.55000000000000004</v>
      </c>
      <c r="K366" s="5">
        <v>1.5</v>
      </c>
      <c r="L366" s="1" t="s">
        <v>76</v>
      </c>
      <c r="M366" s="1">
        <v>3</v>
      </c>
      <c r="N366" s="1" t="s">
        <v>1630</v>
      </c>
    </row>
    <row r="367" spans="1:14" ht="13.2" x14ac:dyDescent="0.25">
      <c r="A367" s="1" t="s">
        <v>1631</v>
      </c>
      <c r="B367" s="1" t="s">
        <v>1632</v>
      </c>
      <c r="C367" s="1" t="s">
        <v>1633</v>
      </c>
      <c r="D367" s="1" t="s">
        <v>17</v>
      </c>
      <c r="E367" s="1" t="s">
        <v>159</v>
      </c>
      <c r="F367" s="1">
        <v>0</v>
      </c>
      <c r="G367" s="1" t="s">
        <v>1634</v>
      </c>
      <c r="H367" s="1" t="s">
        <v>30</v>
      </c>
      <c r="I367" s="1" t="s">
        <v>31</v>
      </c>
      <c r="J367" s="16">
        <v>0.47</v>
      </c>
      <c r="K367" s="5">
        <v>1</v>
      </c>
      <c r="L367" s="1" t="s">
        <v>32</v>
      </c>
      <c r="M367" s="1">
        <v>6</v>
      </c>
      <c r="N367" s="1" t="s">
        <v>1635</v>
      </c>
    </row>
    <row r="368" spans="1:14" ht="13.2" x14ac:dyDescent="0.25">
      <c r="A368" s="1" t="s">
        <v>1636</v>
      </c>
      <c r="B368" s="1" t="s">
        <v>1637</v>
      </c>
      <c r="C368" s="1" t="s">
        <v>1638</v>
      </c>
      <c r="D368" s="1" t="s">
        <v>121</v>
      </c>
      <c r="E368" s="1" t="s">
        <v>89</v>
      </c>
      <c r="F368" s="1">
        <v>0</v>
      </c>
      <c r="G368" s="1" t="s">
        <v>1639</v>
      </c>
      <c r="H368" s="1" t="s">
        <v>149</v>
      </c>
      <c r="I368" s="1" t="s">
        <v>150</v>
      </c>
      <c r="J368" s="16">
        <v>0.4</v>
      </c>
      <c r="K368" s="5">
        <v>90</v>
      </c>
      <c r="L368" s="1">
        <v>0</v>
      </c>
      <c r="M368" s="1">
        <v>5</v>
      </c>
      <c r="N368" s="1" t="s">
        <v>1640</v>
      </c>
    </row>
    <row r="369" spans="1:14" ht="13.2" x14ac:dyDescent="0.25">
      <c r="A369" s="1" t="s">
        <v>1641</v>
      </c>
      <c r="B369" s="1" t="s">
        <v>1642</v>
      </c>
      <c r="C369" s="1" t="s">
        <v>1643</v>
      </c>
      <c r="D369" s="1" t="s">
        <v>111</v>
      </c>
      <c r="E369" s="1" t="s">
        <v>97</v>
      </c>
      <c r="G369" s="1" t="s">
        <v>1644</v>
      </c>
      <c r="H369" s="1" t="s">
        <v>173</v>
      </c>
      <c r="I369" s="1" t="s">
        <v>150</v>
      </c>
      <c r="J369" s="16">
        <v>71</v>
      </c>
      <c r="K369" s="5">
        <v>120</v>
      </c>
      <c r="L369" s="1" t="s">
        <v>32</v>
      </c>
      <c r="M369" s="1">
        <v>3</v>
      </c>
      <c r="N369" s="1" t="s">
        <v>1644</v>
      </c>
    </row>
    <row r="370" spans="1:14" ht="13.2" x14ac:dyDescent="0.25">
      <c r="A370" s="1" t="s">
        <v>1645</v>
      </c>
      <c r="B370" s="1" t="s">
        <v>1646</v>
      </c>
      <c r="C370" s="1" t="s">
        <v>1647</v>
      </c>
      <c r="D370" s="1" t="s">
        <v>121</v>
      </c>
      <c r="E370" s="1" t="s">
        <v>28</v>
      </c>
      <c r="F370" s="1">
        <v>0</v>
      </c>
      <c r="G370" s="2">
        <v>45268</v>
      </c>
      <c r="H370" s="1" t="s">
        <v>30</v>
      </c>
      <c r="I370" s="1" t="s">
        <v>31</v>
      </c>
      <c r="J370" s="16">
        <v>0.56999999999999995</v>
      </c>
      <c r="K370" s="5">
        <v>1.5</v>
      </c>
      <c r="L370" s="1">
        <v>0</v>
      </c>
      <c r="M370" s="1">
        <v>3</v>
      </c>
      <c r="N370" s="1" t="s">
        <v>1648</v>
      </c>
    </row>
    <row r="371" spans="1:14" ht="13.2" x14ac:dyDescent="0.25">
      <c r="A371" s="1" t="s">
        <v>1649</v>
      </c>
      <c r="B371" s="1" t="s">
        <v>1650</v>
      </c>
      <c r="C371" s="1" t="s">
        <v>1651</v>
      </c>
      <c r="D371" s="1" t="s">
        <v>88</v>
      </c>
      <c r="E371" s="1" t="s">
        <v>89</v>
      </c>
      <c r="F371" s="1">
        <v>0</v>
      </c>
      <c r="G371" s="1" t="s">
        <v>1652</v>
      </c>
      <c r="H371" s="1" t="s">
        <v>249</v>
      </c>
      <c r="I371" s="1" t="s">
        <v>150</v>
      </c>
      <c r="J371" s="16">
        <v>0.92</v>
      </c>
      <c r="K371" s="5">
        <v>45</v>
      </c>
      <c r="L371" s="1">
        <v>1</v>
      </c>
      <c r="M371" s="1">
        <v>1</v>
      </c>
      <c r="N371" s="1" t="s">
        <v>1653</v>
      </c>
    </row>
    <row r="372" spans="1:14" ht="13.2" x14ac:dyDescent="0.25">
      <c r="A372" s="1" t="s">
        <v>1654</v>
      </c>
      <c r="B372" s="1" t="s">
        <v>1655</v>
      </c>
      <c r="C372" s="1" t="s">
        <v>1656</v>
      </c>
      <c r="D372" s="1" t="s">
        <v>96</v>
      </c>
      <c r="E372" s="1" t="s">
        <v>51</v>
      </c>
      <c r="F372" s="1">
        <v>23</v>
      </c>
      <c r="G372" s="1" t="s">
        <v>1657</v>
      </c>
      <c r="H372" s="1" t="s">
        <v>149</v>
      </c>
      <c r="I372" s="1" t="s">
        <v>150</v>
      </c>
      <c r="J372" s="16">
        <v>0.41</v>
      </c>
      <c r="K372" s="5">
        <v>2</v>
      </c>
      <c r="L372" s="1" t="s">
        <v>39</v>
      </c>
      <c r="M372" s="1">
        <v>1</v>
      </c>
      <c r="N372" s="1" t="s">
        <v>1658</v>
      </c>
    </row>
    <row r="373" spans="1:14" ht="13.2" x14ac:dyDescent="0.25">
      <c r="A373" s="1" t="s">
        <v>1659</v>
      </c>
      <c r="B373" s="1" t="s">
        <v>1660</v>
      </c>
      <c r="C373" s="1" t="s">
        <v>1661</v>
      </c>
      <c r="D373" s="1" t="s">
        <v>27</v>
      </c>
      <c r="E373" s="1" t="s">
        <v>28</v>
      </c>
      <c r="F373" s="1">
        <v>29</v>
      </c>
      <c r="G373" s="1" t="s">
        <v>1662</v>
      </c>
      <c r="H373" s="1" t="s">
        <v>249</v>
      </c>
      <c r="I373" s="1" t="s">
        <v>150</v>
      </c>
      <c r="J373" s="16">
        <v>0.49</v>
      </c>
      <c r="K373" s="5">
        <v>45</v>
      </c>
      <c r="L373" s="1" t="s">
        <v>76</v>
      </c>
      <c r="N373" s="1" t="s">
        <v>1662</v>
      </c>
    </row>
    <row r="374" spans="1:14" ht="13.2" x14ac:dyDescent="0.25">
      <c r="A374" s="1" t="s">
        <v>1663</v>
      </c>
      <c r="B374" s="1" t="s">
        <v>1664</v>
      </c>
      <c r="C374" s="1" t="s">
        <v>1665</v>
      </c>
      <c r="D374" s="1" t="s">
        <v>88</v>
      </c>
      <c r="E374" s="1" t="s">
        <v>159</v>
      </c>
      <c r="F374" s="1">
        <v>0</v>
      </c>
      <c r="G374" s="2">
        <v>45451</v>
      </c>
      <c r="H374" s="1" t="s">
        <v>20</v>
      </c>
      <c r="I374" s="1" t="s">
        <v>21</v>
      </c>
      <c r="J374" s="16">
        <v>0.81</v>
      </c>
      <c r="K374" s="5">
        <v>1.5</v>
      </c>
      <c r="L374" s="1">
        <v>1</v>
      </c>
      <c r="M374" s="1">
        <v>1</v>
      </c>
      <c r="N374" s="1" t="s">
        <v>1666</v>
      </c>
    </row>
    <row r="375" spans="1:14" ht="13.2" x14ac:dyDescent="0.25">
      <c r="A375" s="1" t="s">
        <v>1667</v>
      </c>
      <c r="B375" s="1" t="s">
        <v>1668</v>
      </c>
      <c r="C375" s="1" t="s">
        <v>1669</v>
      </c>
      <c r="D375" s="1" t="s">
        <v>17</v>
      </c>
      <c r="E375" s="1" t="s">
        <v>74</v>
      </c>
      <c r="F375" s="1">
        <v>41</v>
      </c>
      <c r="G375" s="1" t="s">
        <v>1670</v>
      </c>
      <c r="H375" s="1" t="s">
        <v>75</v>
      </c>
      <c r="I375" s="1" t="s">
        <v>38</v>
      </c>
      <c r="J375" s="16">
        <v>0.38</v>
      </c>
      <c r="K375" s="5">
        <v>1</v>
      </c>
      <c r="L375" s="1" t="s">
        <v>22</v>
      </c>
      <c r="M375" s="1">
        <v>1</v>
      </c>
      <c r="N375" s="1" t="s">
        <v>1670</v>
      </c>
    </row>
    <row r="376" spans="1:14" ht="13.2" x14ac:dyDescent="0.25">
      <c r="A376" s="1" t="s">
        <v>1671</v>
      </c>
      <c r="B376" s="1" t="s">
        <v>1672</v>
      </c>
      <c r="C376" s="1" t="s">
        <v>1673</v>
      </c>
      <c r="D376" s="1" t="s">
        <v>17</v>
      </c>
      <c r="E376" s="1" t="s">
        <v>159</v>
      </c>
      <c r="G376" s="2">
        <v>45384</v>
      </c>
      <c r="H376" s="1" t="s">
        <v>149</v>
      </c>
      <c r="I376" s="1" t="s">
        <v>150</v>
      </c>
      <c r="J376" s="16">
        <v>0.22</v>
      </c>
      <c r="K376" s="5">
        <v>45</v>
      </c>
      <c r="L376" s="1" t="s">
        <v>39</v>
      </c>
      <c r="M376" s="1">
        <v>5</v>
      </c>
      <c r="N376" s="1" t="s">
        <v>1674</v>
      </c>
    </row>
    <row r="377" spans="1:14" ht="13.2" x14ac:dyDescent="0.25">
      <c r="A377" s="1" t="s">
        <v>1675</v>
      </c>
      <c r="B377" s="1" t="s">
        <v>1676</v>
      </c>
      <c r="C377" s="1" t="s">
        <v>1677</v>
      </c>
      <c r="D377" s="1" t="s">
        <v>121</v>
      </c>
      <c r="E377" s="1" t="s">
        <v>159</v>
      </c>
      <c r="F377" s="1">
        <v>0</v>
      </c>
      <c r="G377" s="2">
        <v>45748</v>
      </c>
      <c r="H377" s="1" t="s">
        <v>20</v>
      </c>
      <c r="I377" s="1" t="s">
        <v>21</v>
      </c>
      <c r="J377" s="16">
        <v>0.43</v>
      </c>
      <c r="K377" s="5">
        <v>45</v>
      </c>
      <c r="L377" s="1" t="s">
        <v>32</v>
      </c>
      <c r="N377" s="1" t="s">
        <v>1678</v>
      </c>
    </row>
    <row r="378" spans="1:14" ht="13.2" x14ac:dyDescent="0.25">
      <c r="A378" s="1" t="s">
        <v>1679</v>
      </c>
      <c r="B378" s="1" t="s">
        <v>1680</v>
      </c>
      <c r="C378" s="1" t="s">
        <v>1681</v>
      </c>
      <c r="D378" s="1" t="s">
        <v>27</v>
      </c>
      <c r="E378" s="1" t="s">
        <v>159</v>
      </c>
      <c r="G378" s="1" t="s">
        <v>1682</v>
      </c>
      <c r="H378" s="1" t="s">
        <v>52</v>
      </c>
      <c r="I378" s="1" t="s">
        <v>38</v>
      </c>
      <c r="J378" s="16">
        <v>0.3</v>
      </c>
      <c r="K378" s="5">
        <v>1</v>
      </c>
      <c r="L378" s="1" t="s">
        <v>76</v>
      </c>
      <c r="M378" s="1">
        <v>5</v>
      </c>
      <c r="N378" s="1" t="s">
        <v>1683</v>
      </c>
    </row>
    <row r="379" spans="1:14" ht="13.2" x14ac:dyDescent="0.25">
      <c r="A379" s="1" t="s">
        <v>1684</v>
      </c>
      <c r="B379" s="1" t="s">
        <v>1685</v>
      </c>
      <c r="C379" s="1" t="s">
        <v>1686</v>
      </c>
      <c r="D379" s="1" t="s">
        <v>57</v>
      </c>
      <c r="E379" s="1" t="s">
        <v>28</v>
      </c>
      <c r="F379" s="1">
        <v>0</v>
      </c>
      <c r="G379" s="1" t="s">
        <v>1687</v>
      </c>
      <c r="H379" s="1" t="s">
        <v>322</v>
      </c>
      <c r="I379" s="1" t="s">
        <v>21</v>
      </c>
      <c r="J379" s="16">
        <v>0.38</v>
      </c>
      <c r="K379" s="5">
        <v>45</v>
      </c>
      <c r="L379" s="1">
        <v>1</v>
      </c>
      <c r="M379" s="1">
        <v>1</v>
      </c>
      <c r="N379" s="1" t="s">
        <v>1687</v>
      </c>
    </row>
    <row r="380" spans="1:14" ht="13.2" x14ac:dyDescent="0.25">
      <c r="A380" s="1" t="s">
        <v>1688</v>
      </c>
      <c r="B380" s="1" t="s">
        <v>1689</v>
      </c>
      <c r="C380" s="1" t="s">
        <v>1690</v>
      </c>
      <c r="D380" s="1" t="s">
        <v>44</v>
      </c>
      <c r="E380" s="1" t="s">
        <v>89</v>
      </c>
      <c r="G380" s="2">
        <v>45202</v>
      </c>
      <c r="H380" s="1" t="s">
        <v>30</v>
      </c>
      <c r="I380" s="1" t="s">
        <v>31</v>
      </c>
      <c r="J380" s="16">
        <v>0.45</v>
      </c>
      <c r="K380" s="5">
        <v>1.5</v>
      </c>
      <c r="L380" s="1" t="s">
        <v>39</v>
      </c>
      <c r="M380" s="1">
        <v>2</v>
      </c>
      <c r="N380" s="1" t="s">
        <v>1691</v>
      </c>
    </row>
    <row r="381" spans="1:14" ht="13.2" x14ac:dyDescent="0.25">
      <c r="A381" s="1" t="s">
        <v>1692</v>
      </c>
      <c r="B381" s="1" t="s">
        <v>1693</v>
      </c>
      <c r="C381" s="1" t="s">
        <v>1694</v>
      </c>
      <c r="D381" s="1" t="s">
        <v>17</v>
      </c>
      <c r="E381" s="1" t="s">
        <v>45</v>
      </c>
      <c r="F381" s="1">
        <v>0</v>
      </c>
      <c r="G381" s="1" t="s">
        <v>248</v>
      </c>
      <c r="H381" s="1" t="s">
        <v>91</v>
      </c>
      <c r="I381" s="1" t="s">
        <v>31</v>
      </c>
      <c r="J381" s="16">
        <v>0.61</v>
      </c>
      <c r="K381" s="5">
        <v>1</v>
      </c>
      <c r="L381" s="1" t="s">
        <v>39</v>
      </c>
      <c r="M381" s="1">
        <v>2</v>
      </c>
      <c r="N381" s="1" t="s">
        <v>283</v>
      </c>
    </row>
    <row r="382" spans="1:14" ht="13.2" x14ac:dyDescent="0.25">
      <c r="A382" s="1" t="s">
        <v>1695</v>
      </c>
      <c r="B382" s="1" t="s">
        <v>1696</v>
      </c>
      <c r="C382" s="1" t="s">
        <v>1697</v>
      </c>
      <c r="D382" s="1" t="s">
        <v>44</v>
      </c>
      <c r="E382" s="1" t="s">
        <v>28</v>
      </c>
      <c r="F382" s="1">
        <v>0</v>
      </c>
      <c r="G382" s="1" t="s">
        <v>178</v>
      </c>
      <c r="H382" s="1" t="s">
        <v>20</v>
      </c>
      <c r="I382" s="1" t="s">
        <v>21</v>
      </c>
      <c r="J382" s="16">
        <v>55</v>
      </c>
      <c r="K382" s="5">
        <v>2</v>
      </c>
      <c r="L382" s="1" t="s">
        <v>32</v>
      </c>
      <c r="M382" s="1">
        <v>4</v>
      </c>
      <c r="N382" s="1" t="s">
        <v>1698</v>
      </c>
    </row>
    <row r="383" spans="1:14" ht="13.2" x14ac:dyDescent="0.25">
      <c r="A383" s="1" t="s">
        <v>1699</v>
      </c>
      <c r="B383" s="1" t="s">
        <v>1700</v>
      </c>
      <c r="C383" s="1" t="s">
        <v>1701</v>
      </c>
      <c r="D383" s="1" t="s">
        <v>88</v>
      </c>
      <c r="E383" s="1" t="s">
        <v>139</v>
      </c>
      <c r="F383" s="1">
        <v>0</v>
      </c>
      <c r="G383" s="1" t="s">
        <v>736</v>
      </c>
      <c r="H383" s="1" t="s">
        <v>91</v>
      </c>
      <c r="I383" s="1" t="s">
        <v>31</v>
      </c>
      <c r="J383" s="16">
        <v>0.41</v>
      </c>
      <c r="K383" s="5">
        <v>45</v>
      </c>
      <c r="L383" s="1" t="s">
        <v>76</v>
      </c>
      <c r="M383" s="1">
        <v>5</v>
      </c>
      <c r="N383" s="1" t="s">
        <v>1702</v>
      </c>
    </row>
    <row r="384" spans="1:14" ht="13.2" x14ac:dyDescent="0.25">
      <c r="A384" s="1" t="s">
        <v>1703</v>
      </c>
      <c r="B384" s="1" t="s">
        <v>1704</v>
      </c>
      <c r="C384" s="1" t="s">
        <v>1705</v>
      </c>
      <c r="D384" s="1" t="s">
        <v>88</v>
      </c>
      <c r="E384" s="1" t="s">
        <v>45</v>
      </c>
      <c r="G384" s="2">
        <v>44814</v>
      </c>
      <c r="H384" s="1" t="s">
        <v>173</v>
      </c>
      <c r="I384" s="1" t="s">
        <v>150</v>
      </c>
      <c r="J384" s="16">
        <v>0.43</v>
      </c>
      <c r="K384" s="5">
        <v>120</v>
      </c>
      <c r="L384" s="1">
        <v>0</v>
      </c>
      <c r="M384" s="1">
        <v>1</v>
      </c>
      <c r="N384" s="1" t="s">
        <v>1706</v>
      </c>
    </row>
    <row r="385" spans="1:14" ht="13.2" x14ac:dyDescent="0.25">
      <c r="A385" s="1" t="s">
        <v>1707</v>
      </c>
      <c r="B385" s="1" t="s">
        <v>1708</v>
      </c>
      <c r="C385" s="1" t="s">
        <v>1709</v>
      </c>
      <c r="D385" s="1" t="s">
        <v>44</v>
      </c>
      <c r="E385" s="1" t="s">
        <v>89</v>
      </c>
      <c r="G385" s="2">
        <v>44780</v>
      </c>
      <c r="H385" s="1" t="s">
        <v>249</v>
      </c>
      <c r="I385" s="1" t="s">
        <v>150</v>
      </c>
      <c r="J385" s="16">
        <v>0.5</v>
      </c>
      <c r="K385" s="5">
        <v>45</v>
      </c>
      <c r="L385" s="1" t="s">
        <v>32</v>
      </c>
      <c r="N385" s="1" t="s">
        <v>1710</v>
      </c>
    </row>
    <row r="386" spans="1:14" ht="13.2" x14ac:dyDescent="0.25">
      <c r="A386" s="1" t="s">
        <v>1711</v>
      </c>
      <c r="B386" s="1" t="s">
        <v>1712</v>
      </c>
      <c r="C386" s="1" t="s">
        <v>1713</v>
      </c>
      <c r="D386" s="1" t="s">
        <v>96</v>
      </c>
      <c r="E386" s="1" t="s">
        <v>45</v>
      </c>
      <c r="G386" s="2">
        <v>45994</v>
      </c>
      <c r="H386" s="1" t="s">
        <v>91</v>
      </c>
      <c r="I386" s="1" t="s">
        <v>31</v>
      </c>
      <c r="J386" s="16">
        <v>0.46</v>
      </c>
      <c r="K386" s="5">
        <v>1</v>
      </c>
      <c r="L386" s="1" t="s">
        <v>39</v>
      </c>
      <c r="M386" s="1">
        <v>3</v>
      </c>
      <c r="N386" s="1" t="s">
        <v>1714</v>
      </c>
    </row>
    <row r="387" spans="1:14" ht="13.2" x14ac:dyDescent="0.25">
      <c r="A387" s="1" t="s">
        <v>1715</v>
      </c>
      <c r="B387" s="1" t="s">
        <v>1716</v>
      </c>
      <c r="C387" s="1" t="s">
        <v>1717</v>
      </c>
      <c r="D387" s="1" t="s">
        <v>17</v>
      </c>
      <c r="E387" s="1" t="s">
        <v>74</v>
      </c>
      <c r="F387" s="1">
        <v>41</v>
      </c>
      <c r="G387" s="1" t="s">
        <v>1718</v>
      </c>
      <c r="H387" s="1" t="s">
        <v>91</v>
      </c>
      <c r="I387" s="1" t="s">
        <v>31</v>
      </c>
      <c r="J387" s="16">
        <v>29</v>
      </c>
      <c r="K387" s="5">
        <v>1.5</v>
      </c>
      <c r="L387" s="1">
        <v>1</v>
      </c>
      <c r="M387" s="1">
        <v>2</v>
      </c>
      <c r="N387" s="1" t="s">
        <v>1719</v>
      </c>
    </row>
    <row r="388" spans="1:14" ht="13.2" x14ac:dyDescent="0.25">
      <c r="A388" s="1" t="s">
        <v>1720</v>
      </c>
      <c r="B388" s="1" t="s">
        <v>1721</v>
      </c>
      <c r="C388" s="1" t="s">
        <v>130</v>
      </c>
      <c r="D388" s="1" t="s">
        <v>44</v>
      </c>
      <c r="E388" s="1" t="s">
        <v>97</v>
      </c>
      <c r="F388" s="1">
        <v>24</v>
      </c>
      <c r="G388" s="1" t="s">
        <v>1722</v>
      </c>
      <c r="H388" s="1" t="s">
        <v>173</v>
      </c>
      <c r="I388" s="1" t="s">
        <v>150</v>
      </c>
      <c r="J388" s="16">
        <v>0.14000000000000001</v>
      </c>
      <c r="K388" s="5">
        <v>2</v>
      </c>
      <c r="L388" s="1" t="s">
        <v>32</v>
      </c>
      <c r="M388" s="1">
        <v>3</v>
      </c>
      <c r="N388" s="1" t="s">
        <v>1722</v>
      </c>
    </row>
    <row r="389" spans="1:14" ht="13.2" x14ac:dyDescent="0.25">
      <c r="A389" s="1" t="s">
        <v>1723</v>
      </c>
      <c r="B389" s="1" t="s">
        <v>1724</v>
      </c>
      <c r="C389" s="1" t="s">
        <v>1725</v>
      </c>
      <c r="D389" s="1" t="s">
        <v>96</v>
      </c>
      <c r="E389" s="1" t="s">
        <v>45</v>
      </c>
      <c r="F389" s="1">
        <v>23</v>
      </c>
      <c r="G389" s="1" t="s">
        <v>750</v>
      </c>
      <c r="H389" s="1" t="s">
        <v>69</v>
      </c>
      <c r="I389" s="1" t="s">
        <v>31</v>
      </c>
      <c r="J389" s="16">
        <v>0.02</v>
      </c>
      <c r="K389" s="5">
        <v>1</v>
      </c>
      <c r="L389" s="1">
        <v>0</v>
      </c>
      <c r="M389" s="1">
        <v>4</v>
      </c>
      <c r="N389" s="1" t="s">
        <v>1726</v>
      </c>
    </row>
    <row r="390" spans="1:14" ht="13.2" x14ac:dyDescent="0.25">
      <c r="A390" s="1" t="s">
        <v>1727</v>
      </c>
      <c r="B390" s="1" t="s">
        <v>1728</v>
      </c>
      <c r="C390" s="1" t="s">
        <v>1729</v>
      </c>
      <c r="D390" s="1" t="s">
        <v>57</v>
      </c>
      <c r="E390" s="1" t="s">
        <v>74</v>
      </c>
      <c r="G390" s="1" t="s">
        <v>1730</v>
      </c>
      <c r="H390" s="1" t="s">
        <v>69</v>
      </c>
      <c r="I390" s="1" t="s">
        <v>31</v>
      </c>
      <c r="J390" s="16">
        <v>0.01</v>
      </c>
      <c r="K390" s="5">
        <v>120</v>
      </c>
      <c r="L390" s="1">
        <v>0</v>
      </c>
      <c r="M390" s="1">
        <v>1</v>
      </c>
      <c r="N390" s="1" t="s">
        <v>1730</v>
      </c>
    </row>
    <row r="391" spans="1:14" ht="13.2" x14ac:dyDescent="0.25">
      <c r="A391" s="1" t="s">
        <v>1731</v>
      </c>
      <c r="B391" s="1" t="s">
        <v>1732</v>
      </c>
      <c r="C391" s="1" t="s">
        <v>1733</v>
      </c>
      <c r="D391" s="1" t="s">
        <v>17</v>
      </c>
      <c r="E391" s="1" t="s">
        <v>51</v>
      </c>
      <c r="F391" s="1">
        <v>0</v>
      </c>
      <c r="G391" s="2">
        <v>45298</v>
      </c>
      <c r="H391" s="1" t="s">
        <v>161</v>
      </c>
      <c r="I391" s="1" t="s">
        <v>60</v>
      </c>
      <c r="J391" s="16">
        <v>12</v>
      </c>
      <c r="K391" s="5">
        <v>45</v>
      </c>
      <c r="L391" s="1">
        <v>1</v>
      </c>
      <c r="M391" s="1">
        <v>3</v>
      </c>
      <c r="N391" s="1" t="s">
        <v>1734</v>
      </c>
    </row>
    <row r="392" spans="1:14" ht="13.2" x14ac:dyDescent="0.25">
      <c r="A392" s="1" t="s">
        <v>1735</v>
      </c>
      <c r="B392" s="1" t="s">
        <v>1736</v>
      </c>
      <c r="C392" s="1" t="s">
        <v>130</v>
      </c>
      <c r="D392" s="1" t="s">
        <v>57</v>
      </c>
      <c r="E392" s="1" t="s">
        <v>159</v>
      </c>
      <c r="G392" s="1" t="s">
        <v>645</v>
      </c>
      <c r="H392" s="1" t="s">
        <v>20</v>
      </c>
      <c r="I392" s="1" t="s">
        <v>21</v>
      </c>
      <c r="J392" s="16">
        <v>0.62</v>
      </c>
      <c r="K392" s="5">
        <v>45</v>
      </c>
      <c r="L392" s="1">
        <v>1</v>
      </c>
      <c r="M392" s="1">
        <v>4</v>
      </c>
      <c r="N392" s="1" t="s">
        <v>1737</v>
      </c>
    </row>
    <row r="393" spans="1:14" ht="13.2" x14ac:dyDescent="0.25">
      <c r="A393" s="1" t="s">
        <v>1738</v>
      </c>
      <c r="B393" s="1" t="s">
        <v>1739</v>
      </c>
      <c r="C393" s="1" t="s">
        <v>1740</v>
      </c>
      <c r="D393" s="1" t="s">
        <v>57</v>
      </c>
      <c r="E393" s="1" t="s">
        <v>18</v>
      </c>
      <c r="F393" s="1">
        <v>39</v>
      </c>
      <c r="G393" s="1" t="s">
        <v>1741</v>
      </c>
      <c r="H393" s="1" t="s">
        <v>37</v>
      </c>
      <c r="I393" s="1" t="s">
        <v>38</v>
      </c>
      <c r="J393" s="16">
        <v>3</v>
      </c>
      <c r="K393" s="5">
        <v>120</v>
      </c>
      <c r="L393" s="1" t="s">
        <v>39</v>
      </c>
      <c r="M393" s="1">
        <v>5</v>
      </c>
      <c r="N393" s="1" t="s">
        <v>1742</v>
      </c>
    </row>
    <row r="394" spans="1:14" ht="13.2" x14ac:dyDescent="0.25">
      <c r="A394" s="1" t="s">
        <v>1743</v>
      </c>
      <c r="B394" s="1" t="s">
        <v>1744</v>
      </c>
      <c r="C394" s="1" t="s">
        <v>1745</v>
      </c>
      <c r="D394" s="1" t="s">
        <v>57</v>
      </c>
      <c r="E394" s="1" t="s">
        <v>139</v>
      </c>
      <c r="F394" s="1">
        <v>35</v>
      </c>
      <c r="G394" s="2">
        <v>45513</v>
      </c>
      <c r="H394" s="1" t="s">
        <v>30</v>
      </c>
      <c r="I394" s="1" t="s">
        <v>31</v>
      </c>
      <c r="J394" s="16">
        <v>0.19</v>
      </c>
      <c r="K394" s="5">
        <v>120</v>
      </c>
      <c r="L394" s="1" t="s">
        <v>22</v>
      </c>
      <c r="M394" s="1">
        <v>4</v>
      </c>
      <c r="N394" s="1" t="s">
        <v>1746</v>
      </c>
    </row>
    <row r="395" spans="1:14" ht="13.2" x14ac:dyDescent="0.25">
      <c r="A395" s="1" t="s">
        <v>1747</v>
      </c>
      <c r="B395" s="1" t="s">
        <v>1748</v>
      </c>
      <c r="C395" s="1" t="s">
        <v>1749</v>
      </c>
      <c r="D395" s="1" t="s">
        <v>111</v>
      </c>
      <c r="E395" s="1" t="s">
        <v>51</v>
      </c>
      <c r="F395" s="1">
        <v>28</v>
      </c>
      <c r="G395" s="1" t="s">
        <v>977</v>
      </c>
      <c r="H395" s="1" t="s">
        <v>30</v>
      </c>
      <c r="I395" s="1" t="s">
        <v>31</v>
      </c>
      <c r="J395" s="16">
        <v>0.9</v>
      </c>
      <c r="K395" s="5">
        <v>90</v>
      </c>
      <c r="L395" s="1">
        <v>0</v>
      </c>
      <c r="M395" s="1">
        <v>5</v>
      </c>
      <c r="N395" s="1" t="s">
        <v>1750</v>
      </c>
    </row>
    <row r="396" spans="1:14" ht="13.2" x14ac:dyDescent="0.25">
      <c r="A396" s="1" t="s">
        <v>1751</v>
      </c>
      <c r="B396" s="1" t="s">
        <v>1752</v>
      </c>
      <c r="C396" s="1" t="s">
        <v>1753</v>
      </c>
      <c r="D396" s="1" t="s">
        <v>88</v>
      </c>
      <c r="E396" s="1" t="s">
        <v>45</v>
      </c>
      <c r="F396" s="1">
        <v>0</v>
      </c>
      <c r="G396" s="2">
        <v>45474</v>
      </c>
      <c r="H396" s="1" t="s">
        <v>20</v>
      </c>
      <c r="I396" s="1" t="s">
        <v>21</v>
      </c>
      <c r="J396" s="16">
        <v>97</v>
      </c>
      <c r="K396" s="5">
        <v>90</v>
      </c>
      <c r="L396" s="1">
        <v>0</v>
      </c>
      <c r="M396" s="1">
        <v>3</v>
      </c>
      <c r="N396" s="1" t="s">
        <v>395</v>
      </c>
    </row>
    <row r="397" spans="1:14" ht="13.2" x14ac:dyDescent="0.25">
      <c r="A397" s="1" t="s">
        <v>1754</v>
      </c>
      <c r="B397" s="1" t="s">
        <v>1755</v>
      </c>
      <c r="C397" s="1" t="s">
        <v>1756</v>
      </c>
      <c r="D397" s="1" t="s">
        <v>44</v>
      </c>
      <c r="E397" s="1" t="s">
        <v>89</v>
      </c>
      <c r="F397" s="1">
        <v>0</v>
      </c>
      <c r="G397" s="2">
        <v>44746</v>
      </c>
      <c r="H397" s="1" t="s">
        <v>37</v>
      </c>
      <c r="I397" s="1" t="s">
        <v>38</v>
      </c>
      <c r="J397" s="16">
        <v>0.03</v>
      </c>
      <c r="K397" s="5">
        <v>1.5</v>
      </c>
      <c r="L397" s="1" t="s">
        <v>76</v>
      </c>
      <c r="M397" s="1">
        <v>6</v>
      </c>
      <c r="N397" s="1" t="s">
        <v>1757</v>
      </c>
    </row>
    <row r="398" spans="1:14" ht="13.2" x14ac:dyDescent="0.25">
      <c r="A398" s="1" t="s">
        <v>1758</v>
      </c>
      <c r="B398" s="1" t="s">
        <v>1759</v>
      </c>
      <c r="C398" s="1" t="s">
        <v>1760</v>
      </c>
      <c r="D398" s="1" t="s">
        <v>111</v>
      </c>
      <c r="E398" s="1" t="s">
        <v>89</v>
      </c>
      <c r="F398" s="1">
        <v>25</v>
      </c>
      <c r="G398" s="2">
        <v>44839</v>
      </c>
      <c r="H398" s="1" t="s">
        <v>161</v>
      </c>
      <c r="I398" s="1" t="s">
        <v>60</v>
      </c>
      <c r="J398" s="16">
        <v>0.23</v>
      </c>
      <c r="K398" s="5">
        <v>1</v>
      </c>
      <c r="L398" s="1" t="s">
        <v>76</v>
      </c>
      <c r="M398" s="1">
        <v>6</v>
      </c>
      <c r="N398" s="1" t="s">
        <v>1761</v>
      </c>
    </row>
    <row r="399" spans="1:14" ht="13.2" x14ac:dyDescent="0.25">
      <c r="A399" s="1" t="s">
        <v>1762</v>
      </c>
      <c r="B399" s="1" t="s">
        <v>1763</v>
      </c>
      <c r="C399" s="1" t="s">
        <v>1764</v>
      </c>
      <c r="D399" s="1" t="s">
        <v>121</v>
      </c>
      <c r="E399" s="1" t="s">
        <v>139</v>
      </c>
      <c r="G399" s="2">
        <v>44989</v>
      </c>
      <c r="H399" s="1" t="s">
        <v>52</v>
      </c>
      <c r="I399" s="1" t="s">
        <v>38</v>
      </c>
      <c r="J399" s="16">
        <v>0.25</v>
      </c>
      <c r="K399" s="5">
        <v>1</v>
      </c>
      <c r="L399" s="1" t="s">
        <v>22</v>
      </c>
      <c r="M399" s="1">
        <v>6</v>
      </c>
      <c r="N399" s="1" t="s">
        <v>1765</v>
      </c>
    </row>
    <row r="400" spans="1:14" ht="13.2" x14ac:dyDescent="0.25">
      <c r="A400" s="1" t="s">
        <v>1766</v>
      </c>
      <c r="B400" s="1" t="s">
        <v>1767</v>
      </c>
      <c r="C400" s="1" t="s">
        <v>1768</v>
      </c>
      <c r="D400" s="1" t="s">
        <v>96</v>
      </c>
      <c r="E400" s="1" t="s">
        <v>97</v>
      </c>
      <c r="G400" s="2">
        <v>44657</v>
      </c>
      <c r="H400" s="1" t="s">
        <v>59</v>
      </c>
      <c r="I400" s="1" t="s">
        <v>60</v>
      </c>
      <c r="J400" s="16">
        <v>48</v>
      </c>
      <c r="K400" s="5">
        <v>45</v>
      </c>
      <c r="L400" s="1" t="s">
        <v>76</v>
      </c>
      <c r="N400" s="2">
        <v>44657</v>
      </c>
    </row>
    <row r="401" spans="1:14" ht="13.2" x14ac:dyDescent="0.25">
      <c r="A401" s="1" t="s">
        <v>1769</v>
      </c>
      <c r="B401" s="1" t="s">
        <v>1770</v>
      </c>
      <c r="C401" s="1" t="s">
        <v>1771</v>
      </c>
      <c r="D401" s="1" t="s">
        <v>44</v>
      </c>
      <c r="E401" s="1" t="s">
        <v>45</v>
      </c>
      <c r="G401" s="1" t="s">
        <v>1772</v>
      </c>
      <c r="H401" s="1" t="s">
        <v>149</v>
      </c>
      <c r="I401" s="1" t="s">
        <v>150</v>
      </c>
      <c r="J401" s="16">
        <v>0.49</v>
      </c>
      <c r="K401" s="5">
        <v>1</v>
      </c>
      <c r="L401" s="1" t="s">
        <v>32</v>
      </c>
      <c r="M401" s="1">
        <v>5</v>
      </c>
      <c r="N401" s="1" t="s">
        <v>1773</v>
      </c>
    </row>
    <row r="402" spans="1:14" ht="13.2" x14ac:dyDescent="0.25">
      <c r="A402" s="1" t="s">
        <v>1774</v>
      </c>
      <c r="B402" s="1" t="s">
        <v>1775</v>
      </c>
      <c r="C402" s="1" t="s">
        <v>1776</v>
      </c>
      <c r="D402" s="1" t="s">
        <v>121</v>
      </c>
      <c r="E402" s="1" t="s">
        <v>74</v>
      </c>
      <c r="F402" s="1">
        <v>0</v>
      </c>
      <c r="G402" s="1" t="s">
        <v>621</v>
      </c>
      <c r="H402" s="1" t="s">
        <v>161</v>
      </c>
      <c r="I402" s="1" t="s">
        <v>60</v>
      </c>
      <c r="J402" s="16">
        <v>0.06</v>
      </c>
      <c r="K402" s="5">
        <v>2</v>
      </c>
      <c r="L402" s="1">
        <v>1</v>
      </c>
      <c r="N402" s="1" t="s">
        <v>1777</v>
      </c>
    </row>
    <row r="403" spans="1:14" ht="13.2" x14ac:dyDescent="0.25">
      <c r="A403" s="1" t="s">
        <v>1778</v>
      </c>
      <c r="B403" s="1" t="s">
        <v>1779</v>
      </c>
      <c r="C403" s="1" t="s">
        <v>1780</v>
      </c>
      <c r="D403" s="1" t="s">
        <v>44</v>
      </c>
      <c r="E403" s="1" t="s">
        <v>139</v>
      </c>
      <c r="G403" s="2">
        <v>45567</v>
      </c>
      <c r="H403" s="1" t="s">
        <v>91</v>
      </c>
      <c r="I403" s="1" t="s">
        <v>31</v>
      </c>
      <c r="J403" s="16">
        <v>0.03</v>
      </c>
      <c r="K403" s="5">
        <v>120</v>
      </c>
      <c r="L403" s="1">
        <v>0</v>
      </c>
      <c r="M403" s="1">
        <v>2</v>
      </c>
      <c r="N403" s="1" t="s">
        <v>1781</v>
      </c>
    </row>
    <row r="404" spans="1:14" ht="13.2" x14ac:dyDescent="0.25">
      <c r="A404" s="1" t="s">
        <v>1782</v>
      </c>
      <c r="B404" s="1" t="s">
        <v>1783</v>
      </c>
      <c r="C404" s="1" t="s">
        <v>1784</v>
      </c>
      <c r="D404" s="1" t="s">
        <v>88</v>
      </c>
      <c r="E404" s="1" t="s">
        <v>97</v>
      </c>
      <c r="F404" s="1">
        <v>37</v>
      </c>
      <c r="G404" s="1" t="s">
        <v>1785</v>
      </c>
      <c r="H404" s="1" t="s">
        <v>149</v>
      </c>
      <c r="I404" s="1" t="s">
        <v>150</v>
      </c>
      <c r="J404" s="16">
        <v>0.56999999999999995</v>
      </c>
      <c r="K404" s="5">
        <v>1.5</v>
      </c>
      <c r="L404" s="1" t="s">
        <v>39</v>
      </c>
      <c r="N404" s="1" t="s">
        <v>1786</v>
      </c>
    </row>
    <row r="405" spans="1:14" ht="13.2" x14ac:dyDescent="0.25">
      <c r="A405" s="1" t="s">
        <v>1787</v>
      </c>
      <c r="B405" s="1" t="s">
        <v>1788</v>
      </c>
      <c r="C405" s="1" t="s">
        <v>1789</v>
      </c>
      <c r="D405" s="1" t="s">
        <v>96</v>
      </c>
      <c r="E405" s="1" t="s">
        <v>18</v>
      </c>
      <c r="G405" s="2">
        <v>45232</v>
      </c>
      <c r="H405" s="1" t="s">
        <v>20</v>
      </c>
      <c r="I405" s="1" t="s">
        <v>21</v>
      </c>
      <c r="J405" s="16">
        <v>19</v>
      </c>
      <c r="K405" s="5">
        <v>45</v>
      </c>
      <c r="L405" s="1" t="s">
        <v>39</v>
      </c>
      <c r="M405" s="1">
        <v>2</v>
      </c>
      <c r="N405" s="1" t="s">
        <v>570</v>
      </c>
    </row>
    <row r="406" spans="1:14" ht="13.2" x14ac:dyDescent="0.25">
      <c r="A406" s="1" t="s">
        <v>1790</v>
      </c>
      <c r="B406" s="1" t="s">
        <v>1791</v>
      </c>
      <c r="C406" s="1" t="s">
        <v>1792</v>
      </c>
      <c r="D406" s="1" t="s">
        <v>121</v>
      </c>
      <c r="E406" s="1" t="s">
        <v>139</v>
      </c>
      <c r="G406" s="2">
        <v>45446</v>
      </c>
      <c r="H406" s="1" t="s">
        <v>75</v>
      </c>
      <c r="I406" s="1" t="s">
        <v>38</v>
      </c>
      <c r="J406" s="16">
        <v>25</v>
      </c>
      <c r="K406" s="5">
        <v>1.5</v>
      </c>
      <c r="L406" s="1" t="s">
        <v>76</v>
      </c>
      <c r="M406" s="1">
        <v>1</v>
      </c>
      <c r="N406" s="1" t="s">
        <v>1793</v>
      </c>
    </row>
    <row r="407" spans="1:14" ht="13.2" x14ac:dyDescent="0.25">
      <c r="A407" s="1" t="s">
        <v>1794</v>
      </c>
      <c r="B407" s="1" t="s">
        <v>1795</v>
      </c>
      <c r="C407" s="1" t="s">
        <v>1796</v>
      </c>
      <c r="D407" s="1" t="s">
        <v>96</v>
      </c>
      <c r="E407" s="1" t="s">
        <v>89</v>
      </c>
      <c r="G407" s="1" t="s">
        <v>1797</v>
      </c>
      <c r="H407" s="1" t="s">
        <v>69</v>
      </c>
      <c r="I407" s="1" t="s">
        <v>31</v>
      </c>
      <c r="J407" s="16">
        <v>0.6</v>
      </c>
      <c r="K407" s="5">
        <v>90</v>
      </c>
      <c r="L407" s="1">
        <v>1</v>
      </c>
      <c r="M407" s="1">
        <v>4</v>
      </c>
      <c r="N407" s="1" t="s">
        <v>1798</v>
      </c>
    </row>
    <row r="408" spans="1:14" ht="13.2" x14ac:dyDescent="0.25">
      <c r="A408" s="1" t="s">
        <v>1799</v>
      </c>
      <c r="B408" s="1" t="s">
        <v>1800</v>
      </c>
      <c r="C408" s="1" t="s">
        <v>130</v>
      </c>
      <c r="D408" s="1" t="s">
        <v>27</v>
      </c>
      <c r="E408" s="1" t="s">
        <v>159</v>
      </c>
      <c r="F408" s="1">
        <v>20</v>
      </c>
      <c r="G408" s="2">
        <v>44938</v>
      </c>
      <c r="H408" s="1" t="s">
        <v>249</v>
      </c>
      <c r="I408" s="1" t="s">
        <v>150</v>
      </c>
      <c r="J408" s="16">
        <v>0.44</v>
      </c>
      <c r="K408" s="5">
        <v>90</v>
      </c>
      <c r="L408" s="1" t="s">
        <v>22</v>
      </c>
      <c r="M408" s="1">
        <v>1</v>
      </c>
      <c r="N408" s="1" t="s">
        <v>1801</v>
      </c>
    </row>
    <row r="409" spans="1:14" ht="13.2" x14ac:dyDescent="0.25">
      <c r="A409" s="1" t="s">
        <v>1802</v>
      </c>
      <c r="B409" s="1" t="s">
        <v>1803</v>
      </c>
      <c r="C409" s="1" t="s">
        <v>1804</v>
      </c>
      <c r="D409" s="1" t="s">
        <v>121</v>
      </c>
      <c r="E409" s="1" t="s">
        <v>159</v>
      </c>
      <c r="F409" s="1">
        <v>19</v>
      </c>
      <c r="G409" s="2">
        <v>45053</v>
      </c>
      <c r="H409" s="1" t="s">
        <v>149</v>
      </c>
      <c r="I409" s="1" t="s">
        <v>150</v>
      </c>
      <c r="J409" s="16">
        <v>0.89</v>
      </c>
      <c r="K409" s="5">
        <v>45</v>
      </c>
      <c r="L409" s="1" t="s">
        <v>32</v>
      </c>
      <c r="M409" s="1">
        <v>5</v>
      </c>
      <c r="N409" s="1" t="s">
        <v>1805</v>
      </c>
    </row>
    <row r="410" spans="1:14" ht="13.2" x14ac:dyDescent="0.25">
      <c r="A410" s="1" t="s">
        <v>1806</v>
      </c>
      <c r="B410" s="1" t="s">
        <v>1807</v>
      </c>
      <c r="C410" s="1" t="s">
        <v>1808</v>
      </c>
      <c r="D410" s="1" t="s">
        <v>27</v>
      </c>
      <c r="E410" s="1" t="s">
        <v>159</v>
      </c>
      <c r="G410" s="1" t="s">
        <v>1360</v>
      </c>
      <c r="H410" s="1" t="s">
        <v>52</v>
      </c>
      <c r="I410" s="1" t="s">
        <v>38</v>
      </c>
      <c r="J410" s="16">
        <v>8</v>
      </c>
      <c r="K410" s="5">
        <v>120</v>
      </c>
      <c r="L410" s="1">
        <v>0</v>
      </c>
      <c r="M410" s="1">
        <v>3</v>
      </c>
      <c r="N410" s="1" t="s">
        <v>1809</v>
      </c>
    </row>
    <row r="411" spans="1:14" ht="13.2" x14ac:dyDescent="0.25">
      <c r="A411" s="1" t="s">
        <v>1810</v>
      </c>
      <c r="B411" s="1" t="s">
        <v>1811</v>
      </c>
      <c r="C411" s="1" t="s">
        <v>1812</v>
      </c>
      <c r="D411" s="1" t="s">
        <v>27</v>
      </c>
      <c r="E411" s="1" t="s">
        <v>18</v>
      </c>
      <c r="G411" s="2">
        <v>45363</v>
      </c>
      <c r="H411" s="1" t="s">
        <v>149</v>
      </c>
      <c r="I411" s="1" t="s">
        <v>150</v>
      </c>
      <c r="J411" s="16">
        <v>0.8</v>
      </c>
      <c r="K411" s="5">
        <v>1.5</v>
      </c>
      <c r="L411" s="1">
        <v>1</v>
      </c>
      <c r="M411" s="1">
        <v>5</v>
      </c>
      <c r="N411" s="2">
        <v>45363</v>
      </c>
    </row>
    <row r="412" spans="1:14" ht="13.2" x14ac:dyDescent="0.25">
      <c r="A412" s="1" t="s">
        <v>1813</v>
      </c>
      <c r="B412" s="1" t="s">
        <v>1814</v>
      </c>
      <c r="C412" s="1" t="s">
        <v>1815</v>
      </c>
      <c r="D412" s="1" t="s">
        <v>111</v>
      </c>
      <c r="E412" s="1" t="s">
        <v>89</v>
      </c>
      <c r="G412" s="1" t="s">
        <v>1610</v>
      </c>
      <c r="H412" s="1" t="s">
        <v>69</v>
      </c>
      <c r="I412" s="1" t="s">
        <v>31</v>
      </c>
      <c r="J412" s="16">
        <v>0.66</v>
      </c>
      <c r="K412" s="5">
        <v>45</v>
      </c>
      <c r="L412" s="1" t="s">
        <v>76</v>
      </c>
      <c r="N412" s="1" t="s">
        <v>1816</v>
      </c>
    </row>
    <row r="413" spans="1:14" ht="13.2" x14ac:dyDescent="0.25">
      <c r="A413" s="1" t="s">
        <v>1817</v>
      </c>
      <c r="B413" s="1" t="s">
        <v>1818</v>
      </c>
      <c r="C413" s="1" t="s">
        <v>1819</v>
      </c>
      <c r="D413" s="1" t="s">
        <v>88</v>
      </c>
      <c r="E413" s="1" t="s">
        <v>18</v>
      </c>
      <c r="G413" s="2">
        <v>45385</v>
      </c>
      <c r="H413" s="1" t="s">
        <v>20</v>
      </c>
      <c r="I413" s="1" t="s">
        <v>21</v>
      </c>
      <c r="J413" s="16">
        <v>94</v>
      </c>
      <c r="K413" s="5">
        <v>1</v>
      </c>
      <c r="L413" s="1">
        <v>0</v>
      </c>
      <c r="M413" s="1">
        <v>6</v>
      </c>
      <c r="N413" s="1" t="s">
        <v>1820</v>
      </c>
    </row>
    <row r="414" spans="1:14" ht="13.2" x14ac:dyDescent="0.25">
      <c r="A414" s="1" t="s">
        <v>1821</v>
      </c>
      <c r="B414" s="1" t="s">
        <v>1822</v>
      </c>
      <c r="C414" s="1" t="s">
        <v>1823</v>
      </c>
      <c r="D414" s="1" t="s">
        <v>96</v>
      </c>
      <c r="E414" s="1" t="s">
        <v>74</v>
      </c>
      <c r="G414" s="1" t="s">
        <v>1824</v>
      </c>
      <c r="H414" s="1" t="s">
        <v>249</v>
      </c>
      <c r="I414" s="1" t="s">
        <v>150</v>
      </c>
      <c r="J414" s="16">
        <v>0.08</v>
      </c>
      <c r="K414" s="5">
        <v>1</v>
      </c>
      <c r="L414" s="1">
        <v>0</v>
      </c>
      <c r="M414" s="1">
        <v>3</v>
      </c>
      <c r="N414" s="1" t="s">
        <v>1825</v>
      </c>
    </row>
    <row r="415" spans="1:14" ht="13.2" x14ac:dyDescent="0.25">
      <c r="A415" s="1" t="s">
        <v>1826</v>
      </c>
      <c r="B415" s="1" t="s">
        <v>1827</v>
      </c>
      <c r="C415" s="1" t="s">
        <v>1828</v>
      </c>
      <c r="D415" s="1" t="s">
        <v>96</v>
      </c>
      <c r="E415" s="1" t="s">
        <v>51</v>
      </c>
      <c r="F415" s="1">
        <v>33</v>
      </c>
      <c r="G415" s="1" t="s">
        <v>1829</v>
      </c>
      <c r="H415" s="1" t="s">
        <v>30</v>
      </c>
      <c r="I415" s="1" t="s">
        <v>31</v>
      </c>
      <c r="J415" s="16">
        <v>0.43</v>
      </c>
      <c r="K415" s="5">
        <v>90</v>
      </c>
      <c r="L415" s="1">
        <v>1</v>
      </c>
      <c r="N415" s="1" t="s">
        <v>1829</v>
      </c>
    </row>
    <row r="416" spans="1:14" ht="13.2" x14ac:dyDescent="0.25">
      <c r="A416" s="1" t="s">
        <v>1830</v>
      </c>
      <c r="B416" s="1" t="s">
        <v>1831</v>
      </c>
      <c r="C416" s="1" t="s">
        <v>1832</v>
      </c>
      <c r="D416" s="1" t="s">
        <v>96</v>
      </c>
      <c r="E416" s="1" t="s">
        <v>89</v>
      </c>
      <c r="F416" s="1">
        <v>0</v>
      </c>
      <c r="G416" s="2">
        <v>44961</v>
      </c>
      <c r="H416" s="1" t="s">
        <v>52</v>
      </c>
      <c r="I416" s="1" t="s">
        <v>38</v>
      </c>
      <c r="J416" s="16">
        <v>0.66</v>
      </c>
      <c r="K416" s="5">
        <v>1</v>
      </c>
      <c r="L416" s="1" t="s">
        <v>32</v>
      </c>
      <c r="M416" s="1">
        <v>3</v>
      </c>
      <c r="N416" s="1" t="s">
        <v>952</v>
      </c>
    </row>
    <row r="417" spans="1:14" ht="13.2" x14ac:dyDescent="0.25">
      <c r="A417" s="1" t="s">
        <v>1833</v>
      </c>
      <c r="B417" s="1" t="s">
        <v>1834</v>
      </c>
      <c r="C417" s="1" t="s">
        <v>1835</v>
      </c>
      <c r="D417" s="1" t="s">
        <v>88</v>
      </c>
      <c r="E417" s="1" t="s">
        <v>51</v>
      </c>
      <c r="F417" s="1">
        <v>37</v>
      </c>
      <c r="G417" s="2">
        <v>44723</v>
      </c>
      <c r="H417" s="1" t="s">
        <v>20</v>
      </c>
      <c r="I417" s="1" t="s">
        <v>21</v>
      </c>
      <c r="J417" s="16">
        <v>0.48</v>
      </c>
      <c r="K417" s="5">
        <v>1.5</v>
      </c>
      <c r="L417" s="1" t="s">
        <v>32</v>
      </c>
      <c r="N417" s="1" t="s">
        <v>1836</v>
      </c>
    </row>
    <row r="418" spans="1:14" ht="13.2" x14ac:dyDescent="0.25">
      <c r="A418" s="1" t="s">
        <v>1837</v>
      </c>
      <c r="B418" s="1" t="s">
        <v>1838</v>
      </c>
      <c r="C418" s="1" t="s">
        <v>1839</v>
      </c>
      <c r="D418" s="1" t="s">
        <v>27</v>
      </c>
      <c r="E418" s="1" t="s">
        <v>89</v>
      </c>
      <c r="G418" s="1" t="s">
        <v>1840</v>
      </c>
      <c r="H418" s="1" t="s">
        <v>75</v>
      </c>
      <c r="I418" s="1" t="s">
        <v>38</v>
      </c>
      <c r="J418" s="16">
        <v>0.63</v>
      </c>
      <c r="K418" s="5">
        <v>2</v>
      </c>
      <c r="L418" s="1" t="s">
        <v>32</v>
      </c>
      <c r="M418" s="1">
        <v>2</v>
      </c>
      <c r="N418" s="1" t="s">
        <v>1840</v>
      </c>
    </row>
    <row r="419" spans="1:14" ht="13.2" x14ac:dyDescent="0.25">
      <c r="A419" s="1" t="s">
        <v>1841</v>
      </c>
      <c r="B419" s="1" t="s">
        <v>1842</v>
      </c>
      <c r="C419" s="1" t="s">
        <v>1843</v>
      </c>
      <c r="D419" s="1" t="s">
        <v>121</v>
      </c>
      <c r="E419" s="1" t="s">
        <v>97</v>
      </c>
      <c r="G419" s="1" t="s">
        <v>238</v>
      </c>
      <c r="H419" s="1" t="s">
        <v>20</v>
      </c>
      <c r="I419" s="1" t="s">
        <v>21</v>
      </c>
      <c r="J419" s="16">
        <v>0.61</v>
      </c>
      <c r="K419" s="5">
        <v>120</v>
      </c>
      <c r="L419" s="1" t="s">
        <v>76</v>
      </c>
      <c r="M419" s="1">
        <v>5</v>
      </c>
      <c r="N419" s="1" t="s">
        <v>1844</v>
      </c>
    </row>
    <row r="420" spans="1:14" ht="13.2" x14ac:dyDescent="0.25">
      <c r="A420" s="1" t="s">
        <v>1845</v>
      </c>
      <c r="B420" s="1" t="s">
        <v>1846</v>
      </c>
      <c r="C420" s="1" t="s">
        <v>1847</v>
      </c>
      <c r="D420" s="1" t="s">
        <v>96</v>
      </c>
      <c r="E420" s="1" t="s">
        <v>45</v>
      </c>
      <c r="F420" s="1">
        <v>0</v>
      </c>
      <c r="G420" s="1" t="s">
        <v>1848</v>
      </c>
      <c r="H420" s="1" t="s">
        <v>30</v>
      </c>
      <c r="I420" s="1" t="s">
        <v>31</v>
      </c>
      <c r="J420" s="16">
        <v>58</v>
      </c>
      <c r="K420" s="5">
        <v>90</v>
      </c>
      <c r="L420" s="1" t="s">
        <v>76</v>
      </c>
      <c r="M420" s="1">
        <v>4</v>
      </c>
      <c r="N420" s="1" t="s">
        <v>1849</v>
      </c>
    </row>
    <row r="421" spans="1:14" ht="13.2" x14ac:dyDescent="0.25">
      <c r="A421" s="1" t="s">
        <v>1850</v>
      </c>
      <c r="B421" s="1" t="s">
        <v>1851</v>
      </c>
      <c r="C421" s="1" t="s">
        <v>1852</v>
      </c>
      <c r="D421" s="1" t="s">
        <v>27</v>
      </c>
      <c r="E421" s="1" t="s">
        <v>89</v>
      </c>
      <c r="F421" s="1">
        <v>28</v>
      </c>
      <c r="G421" s="1" t="s">
        <v>1853</v>
      </c>
      <c r="H421" s="1" t="s">
        <v>52</v>
      </c>
      <c r="I421" s="1" t="s">
        <v>38</v>
      </c>
      <c r="J421" s="16">
        <v>0.84</v>
      </c>
      <c r="K421" s="5">
        <v>1.5</v>
      </c>
      <c r="L421" s="1" t="s">
        <v>32</v>
      </c>
      <c r="N421" s="1" t="s">
        <v>1853</v>
      </c>
    </row>
    <row r="422" spans="1:14" ht="13.2" x14ac:dyDescent="0.25">
      <c r="A422" s="1" t="s">
        <v>1854</v>
      </c>
      <c r="B422" s="1" t="s">
        <v>1855</v>
      </c>
      <c r="C422" s="1" t="s">
        <v>130</v>
      </c>
      <c r="D422" s="1" t="s">
        <v>17</v>
      </c>
      <c r="E422" s="1" t="s">
        <v>89</v>
      </c>
      <c r="G422" s="1" t="s">
        <v>1856</v>
      </c>
      <c r="H422" s="1" t="s">
        <v>69</v>
      </c>
      <c r="I422" s="1" t="s">
        <v>31</v>
      </c>
      <c r="J422" s="16">
        <v>0.19</v>
      </c>
      <c r="K422" s="5">
        <v>1</v>
      </c>
      <c r="L422" s="1" t="s">
        <v>32</v>
      </c>
      <c r="M422" s="1">
        <v>2</v>
      </c>
      <c r="N422" s="1" t="s">
        <v>1857</v>
      </c>
    </row>
    <row r="423" spans="1:14" ht="13.2" x14ac:dyDescent="0.25">
      <c r="A423" s="1" t="s">
        <v>1858</v>
      </c>
      <c r="B423" s="1" t="s">
        <v>1859</v>
      </c>
      <c r="C423" s="1" t="s">
        <v>1860</v>
      </c>
      <c r="D423" s="1" t="s">
        <v>121</v>
      </c>
      <c r="E423" s="1" t="s">
        <v>28</v>
      </c>
      <c r="F423" s="1">
        <v>22</v>
      </c>
      <c r="G423" s="1" t="s">
        <v>741</v>
      </c>
      <c r="H423" s="1" t="s">
        <v>149</v>
      </c>
      <c r="I423" s="1" t="s">
        <v>150</v>
      </c>
      <c r="J423" s="16">
        <v>0.09</v>
      </c>
      <c r="K423" s="5">
        <v>45</v>
      </c>
      <c r="L423" s="1">
        <v>0</v>
      </c>
      <c r="M423" s="1">
        <v>3</v>
      </c>
      <c r="N423" s="1" t="s">
        <v>1861</v>
      </c>
    </row>
    <row r="424" spans="1:14" ht="13.2" x14ac:dyDescent="0.25">
      <c r="A424" s="1" t="s">
        <v>1862</v>
      </c>
      <c r="B424" s="1" t="s">
        <v>1863</v>
      </c>
      <c r="C424" s="1" t="s">
        <v>1864</v>
      </c>
      <c r="D424" s="1" t="s">
        <v>121</v>
      </c>
      <c r="E424" s="1" t="s">
        <v>159</v>
      </c>
      <c r="G424" s="3">
        <v>45637</v>
      </c>
      <c r="H424" s="1" t="s">
        <v>20</v>
      </c>
      <c r="I424" s="1" t="s">
        <v>21</v>
      </c>
      <c r="J424" s="16">
        <v>0.5</v>
      </c>
      <c r="K424" s="5">
        <v>1.5</v>
      </c>
      <c r="L424" s="1">
        <v>0</v>
      </c>
      <c r="M424" s="1">
        <v>2</v>
      </c>
      <c r="N424" s="1" t="s">
        <v>1865</v>
      </c>
    </row>
    <row r="425" spans="1:14" ht="13.2" x14ac:dyDescent="0.25">
      <c r="A425" s="1" t="s">
        <v>1866</v>
      </c>
      <c r="B425" s="1" t="s">
        <v>1867</v>
      </c>
      <c r="C425" s="1" t="s">
        <v>1868</v>
      </c>
      <c r="D425" s="1" t="s">
        <v>121</v>
      </c>
      <c r="E425" s="1" t="s">
        <v>139</v>
      </c>
      <c r="F425" s="1">
        <v>25</v>
      </c>
      <c r="G425" s="1" t="s">
        <v>1869</v>
      </c>
      <c r="H425" s="1" t="s">
        <v>91</v>
      </c>
      <c r="I425" s="1" t="s">
        <v>31</v>
      </c>
      <c r="J425" s="16">
        <v>0.89</v>
      </c>
      <c r="K425" s="5">
        <v>45</v>
      </c>
      <c r="L425" s="1">
        <v>1</v>
      </c>
      <c r="M425" s="1">
        <v>4</v>
      </c>
      <c r="N425" s="1" t="s">
        <v>1870</v>
      </c>
    </row>
    <row r="426" spans="1:14" ht="13.2" x14ac:dyDescent="0.25">
      <c r="A426" s="1" t="s">
        <v>1871</v>
      </c>
      <c r="B426" s="1" t="s">
        <v>1872</v>
      </c>
      <c r="C426" s="1" t="s">
        <v>1873</v>
      </c>
      <c r="D426" s="1" t="s">
        <v>121</v>
      </c>
      <c r="E426" s="1" t="s">
        <v>139</v>
      </c>
      <c r="F426" s="1">
        <v>18</v>
      </c>
      <c r="G426" s="1" t="s">
        <v>1420</v>
      </c>
      <c r="H426" s="1" t="s">
        <v>52</v>
      </c>
      <c r="I426" s="1" t="s">
        <v>38</v>
      </c>
      <c r="J426" s="16">
        <v>0.85</v>
      </c>
      <c r="K426" s="5">
        <v>90</v>
      </c>
      <c r="L426" s="1" t="s">
        <v>32</v>
      </c>
      <c r="M426" s="1">
        <v>3</v>
      </c>
      <c r="N426" s="1" t="s">
        <v>1874</v>
      </c>
    </row>
    <row r="427" spans="1:14" ht="13.2" x14ac:dyDescent="0.25">
      <c r="A427" s="1" t="s">
        <v>1875</v>
      </c>
      <c r="B427" s="1" t="s">
        <v>1876</v>
      </c>
      <c r="C427" s="1" t="s">
        <v>1877</v>
      </c>
      <c r="D427" s="1" t="s">
        <v>17</v>
      </c>
      <c r="E427" s="1" t="s">
        <v>159</v>
      </c>
      <c r="F427" s="1">
        <v>0</v>
      </c>
      <c r="G427" s="1" t="s">
        <v>1878</v>
      </c>
      <c r="H427" s="1" t="s">
        <v>59</v>
      </c>
      <c r="I427" s="1" t="s">
        <v>60</v>
      </c>
      <c r="J427" s="16">
        <v>77</v>
      </c>
      <c r="K427" s="5">
        <v>2</v>
      </c>
      <c r="L427" s="1" t="s">
        <v>32</v>
      </c>
      <c r="M427" s="1">
        <v>5</v>
      </c>
      <c r="N427" s="1" t="s">
        <v>1879</v>
      </c>
    </row>
    <row r="428" spans="1:14" ht="13.2" x14ac:dyDescent="0.25">
      <c r="A428" s="1" t="s">
        <v>1880</v>
      </c>
      <c r="B428" s="1" t="s">
        <v>1881</v>
      </c>
      <c r="C428" s="1" t="s">
        <v>1882</v>
      </c>
      <c r="D428" s="1" t="s">
        <v>88</v>
      </c>
      <c r="E428" s="1" t="s">
        <v>74</v>
      </c>
      <c r="F428" s="1">
        <v>28</v>
      </c>
      <c r="G428" s="1" t="s">
        <v>1883</v>
      </c>
      <c r="H428" s="1" t="s">
        <v>69</v>
      </c>
      <c r="I428" s="1" t="s">
        <v>31</v>
      </c>
      <c r="J428" s="16">
        <v>0.79</v>
      </c>
      <c r="K428" s="5">
        <v>45</v>
      </c>
      <c r="L428" s="1">
        <v>1</v>
      </c>
      <c r="M428" s="1">
        <v>2</v>
      </c>
      <c r="N428" s="1" t="s">
        <v>1884</v>
      </c>
    </row>
    <row r="429" spans="1:14" ht="13.2" x14ac:dyDescent="0.25">
      <c r="A429" s="1" t="s">
        <v>1885</v>
      </c>
      <c r="B429" s="1" t="s">
        <v>1886</v>
      </c>
      <c r="C429" s="1" t="s">
        <v>1887</v>
      </c>
      <c r="D429" s="1" t="s">
        <v>121</v>
      </c>
      <c r="E429" s="1" t="s">
        <v>74</v>
      </c>
      <c r="F429" s="1">
        <v>0</v>
      </c>
      <c r="G429" s="2">
        <v>44567</v>
      </c>
      <c r="H429" s="1" t="s">
        <v>59</v>
      </c>
      <c r="I429" s="1" t="s">
        <v>60</v>
      </c>
      <c r="J429" s="16">
        <v>0.22</v>
      </c>
      <c r="K429" s="5">
        <v>45</v>
      </c>
      <c r="L429" s="1">
        <v>1</v>
      </c>
      <c r="N429" s="1" t="s">
        <v>1888</v>
      </c>
    </row>
    <row r="430" spans="1:14" ht="13.2" x14ac:dyDescent="0.25">
      <c r="A430" s="1" t="s">
        <v>1889</v>
      </c>
      <c r="B430" s="1" t="s">
        <v>1890</v>
      </c>
      <c r="C430" s="1" t="s">
        <v>1891</v>
      </c>
      <c r="D430" s="1" t="s">
        <v>88</v>
      </c>
      <c r="E430" s="1" t="s">
        <v>159</v>
      </c>
      <c r="F430" s="1">
        <v>0</v>
      </c>
      <c r="G430" s="2">
        <v>45113</v>
      </c>
      <c r="H430" s="1" t="s">
        <v>322</v>
      </c>
      <c r="I430" s="1" t="s">
        <v>21</v>
      </c>
      <c r="J430" s="16">
        <v>8</v>
      </c>
      <c r="K430" s="5">
        <v>2</v>
      </c>
      <c r="L430" s="1" t="s">
        <v>76</v>
      </c>
      <c r="M430" s="1">
        <v>5</v>
      </c>
      <c r="N430" s="1" t="s">
        <v>663</v>
      </c>
    </row>
    <row r="431" spans="1:14" ht="13.2" x14ac:dyDescent="0.25">
      <c r="A431" s="1" t="s">
        <v>1892</v>
      </c>
      <c r="B431" s="1" t="s">
        <v>1893</v>
      </c>
      <c r="C431" s="1" t="s">
        <v>1894</v>
      </c>
      <c r="D431" s="1" t="s">
        <v>121</v>
      </c>
      <c r="E431" s="1" t="s">
        <v>89</v>
      </c>
      <c r="F431" s="1">
        <v>0</v>
      </c>
      <c r="G431" s="1" t="s">
        <v>1582</v>
      </c>
      <c r="H431" s="1" t="s">
        <v>249</v>
      </c>
      <c r="I431" s="1" t="s">
        <v>150</v>
      </c>
      <c r="J431" s="16">
        <v>0.56999999999999995</v>
      </c>
      <c r="K431" s="5">
        <v>90</v>
      </c>
      <c r="L431" s="1" t="s">
        <v>32</v>
      </c>
      <c r="M431" s="1">
        <v>5</v>
      </c>
      <c r="N431" s="1" t="s">
        <v>1582</v>
      </c>
    </row>
    <row r="432" spans="1:14" ht="13.2" x14ac:dyDescent="0.25">
      <c r="A432" s="1" t="s">
        <v>1895</v>
      </c>
      <c r="B432" s="1" t="s">
        <v>1896</v>
      </c>
      <c r="C432" s="1" t="s">
        <v>1897</v>
      </c>
      <c r="D432" s="1" t="s">
        <v>88</v>
      </c>
      <c r="E432" s="1" t="s">
        <v>51</v>
      </c>
      <c r="G432" s="2">
        <v>44964</v>
      </c>
      <c r="H432" s="1" t="s">
        <v>30</v>
      </c>
      <c r="I432" s="1" t="s">
        <v>31</v>
      </c>
      <c r="J432" s="16">
        <v>44</v>
      </c>
      <c r="K432" s="5">
        <v>120</v>
      </c>
      <c r="L432" s="1">
        <v>1</v>
      </c>
      <c r="M432" s="1">
        <v>1</v>
      </c>
      <c r="N432" s="1" t="s">
        <v>1898</v>
      </c>
    </row>
    <row r="433" spans="1:14" ht="13.2" x14ac:dyDescent="0.25">
      <c r="A433" s="1" t="s">
        <v>1899</v>
      </c>
      <c r="B433" s="1" t="s">
        <v>1900</v>
      </c>
      <c r="C433" s="1" t="s">
        <v>1901</v>
      </c>
      <c r="D433" s="1" t="s">
        <v>57</v>
      </c>
      <c r="E433" s="1" t="s">
        <v>18</v>
      </c>
      <c r="G433" s="1" t="s">
        <v>1902</v>
      </c>
      <c r="H433" s="1" t="s">
        <v>20</v>
      </c>
      <c r="I433" s="1" t="s">
        <v>21</v>
      </c>
      <c r="J433" s="16">
        <v>3</v>
      </c>
      <c r="K433" s="5">
        <v>1.5</v>
      </c>
      <c r="L433" s="1" t="s">
        <v>22</v>
      </c>
      <c r="M433" s="1">
        <v>2</v>
      </c>
      <c r="N433" s="1" t="s">
        <v>1903</v>
      </c>
    </row>
    <row r="434" spans="1:14" ht="13.2" x14ac:dyDescent="0.25">
      <c r="A434" s="1" t="s">
        <v>1904</v>
      </c>
      <c r="B434" s="1" t="s">
        <v>1905</v>
      </c>
      <c r="C434" s="1" t="s">
        <v>1906</v>
      </c>
      <c r="D434" s="1" t="s">
        <v>111</v>
      </c>
      <c r="E434" s="1" t="s">
        <v>51</v>
      </c>
      <c r="F434" s="1">
        <v>18</v>
      </c>
      <c r="G434" s="2">
        <v>45452</v>
      </c>
      <c r="H434" s="1" t="s">
        <v>173</v>
      </c>
      <c r="I434" s="1" t="s">
        <v>150</v>
      </c>
      <c r="J434" s="16">
        <v>0.46</v>
      </c>
      <c r="K434" s="5">
        <v>90</v>
      </c>
      <c r="L434" s="1" t="s">
        <v>22</v>
      </c>
      <c r="M434" s="1">
        <v>6</v>
      </c>
      <c r="N434" s="1" t="s">
        <v>1907</v>
      </c>
    </row>
    <row r="435" spans="1:14" ht="13.2" x14ac:dyDescent="0.25">
      <c r="A435" s="1" t="s">
        <v>1908</v>
      </c>
      <c r="B435" s="1" t="s">
        <v>1851</v>
      </c>
      <c r="C435" s="1" t="s">
        <v>1909</v>
      </c>
      <c r="D435" s="1" t="s">
        <v>88</v>
      </c>
      <c r="E435" s="1" t="s">
        <v>51</v>
      </c>
      <c r="F435" s="1">
        <v>0</v>
      </c>
      <c r="G435" s="1" t="s">
        <v>1910</v>
      </c>
      <c r="H435" s="1" t="s">
        <v>116</v>
      </c>
      <c r="I435" s="1" t="s">
        <v>60</v>
      </c>
      <c r="J435" s="16">
        <v>0.82</v>
      </c>
      <c r="K435" s="5">
        <v>90</v>
      </c>
      <c r="L435" s="1" t="s">
        <v>39</v>
      </c>
      <c r="M435" s="1">
        <v>6</v>
      </c>
      <c r="N435" s="1" t="s">
        <v>1911</v>
      </c>
    </row>
    <row r="436" spans="1:14" ht="13.2" x14ac:dyDescent="0.25">
      <c r="A436" s="1" t="s">
        <v>1912</v>
      </c>
      <c r="B436" s="1" t="s">
        <v>1913</v>
      </c>
      <c r="C436" s="1" t="s">
        <v>1914</v>
      </c>
      <c r="D436" s="1" t="s">
        <v>27</v>
      </c>
      <c r="E436" s="1" t="s">
        <v>18</v>
      </c>
      <c r="F436" s="1">
        <v>0</v>
      </c>
      <c r="G436" s="1" t="s">
        <v>1915</v>
      </c>
      <c r="H436" s="1" t="s">
        <v>59</v>
      </c>
      <c r="I436" s="1" t="s">
        <v>60</v>
      </c>
      <c r="J436" s="16">
        <v>0</v>
      </c>
      <c r="K436" s="5">
        <v>90</v>
      </c>
      <c r="L436" s="1" t="s">
        <v>76</v>
      </c>
      <c r="M436" s="1">
        <v>5</v>
      </c>
      <c r="N436" s="1" t="s">
        <v>1916</v>
      </c>
    </row>
    <row r="437" spans="1:14" ht="13.2" x14ac:dyDescent="0.25">
      <c r="A437" s="1" t="s">
        <v>1917</v>
      </c>
      <c r="B437" s="1" t="s">
        <v>1918</v>
      </c>
      <c r="C437" s="1" t="s">
        <v>1919</v>
      </c>
      <c r="D437" s="1" t="s">
        <v>27</v>
      </c>
      <c r="E437" s="1" t="s">
        <v>139</v>
      </c>
      <c r="F437" s="1">
        <v>34</v>
      </c>
      <c r="G437" s="1" t="s">
        <v>1920</v>
      </c>
      <c r="H437" s="1" t="s">
        <v>69</v>
      </c>
      <c r="I437" s="1" t="s">
        <v>31</v>
      </c>
      <c r="J437" s="16">
        <v>0.88</v>
      </c>
      <c r="K437" s="5">
        <v>1.5</v>
      </c>
      <c r="L437" s="1">
        <v>1</v>
      </c>
      <c r="M437" s="1">
        <v>1</v>
      </c>
      <c r="N437" s="1" t="s">
        <v>1921</v>
      </c>
    </row>
    <row r="438" spans="1:14" ht="13.2" x14ac:dyDescent="0.25">
      <c r="A438" s="1" t="s">
        <v>1922</v>
      </c>
      <c r="B438" s="1" t="s">
        <v>1923</v>
      </c>
      <c r="C438" s="1" t="s">
        <v>1924</v>
      </c>
      <c r="D438" s="1" t="s">
        <v>27</v>
      </c>
      <c r="E438" s="1" t="s">
        <v>28</v>
      </c>
      <c r="F438" s="1">
        <v>0</v>
      </c>
      <c r="G438" s="2">
        <v>45057</v>
      </c>
      <c r="H438" s="1" t="s">
        <v>20</v>
      </c>
      <c r="I438" s="1" t="s">
        <v>21</v>
      </c>
      <c r="J438" s="16">
        <v>85</v>
      </c>
      <c r="K438" s="5">
        <v>1</v>
      </c>
      <c r="L438" s="1" t="s">
        <v>39</v>
      </c>
      <c r="M438" s="1">
        <v>1</v>
      </c>
      <c r="N438" s="1" t="s">
        <v>1925</v>
      </c>
    </row>
    <row r="439" spans="1:14" ht="13.2" x14ac:dyDescent="0.25">
      <c r="A439" s="1" t="s">
        <v>1926</v>
      </c>
      <c r="B439" s="1" t="s">
        <v>1927</v>
      </c>
      <c r="C439" s="1" t="s">
        <v>1928</v>
      </c>
      <c r="D439" s="1" t="s">
        <v>27</v>
      </c>
      <c r="E439" s="1" t="s">
        <v>51</v>
      </c>
      <c r="F439" s="1">
        <v>0</v>
      </c>
      <c r="G439" s="1" t="s">
        <v>1929</v>
      </c>
      <c r="H439" s="1" t="s">
        <v>116</v>
      </c>
      <c r="I439" s="1" t="s">
        <v>60</v>
      </c>
      <c r="J439" s="16">
        <v>53</v>
      </c>
      <c r="K439" s="5">
        <v>45</v>
      </c>
      <c r="L439" s="1">
        <v>0</v>
      </c>
      <c r="M439" s="1">
        <v>3</v>
      </c>
      <c r="N439" s="1" t="s">
        <v>1930</v>
      </c>
    </row>
    <row r="440" spans="1:14" ht="13.2" x14ac:dyDescent="0.25">
      <c r="A440" s="1" t="s">
        <v>1931</v>
      </c>
      <c r="B440" s="1" t="s">
        <v>1932</v>
      </c>
      <c r="C440" s="1" t="s">
        <v>1933</v>
      </c>
      <c r="D440" s="1" t="s">
        <v>27</v>
      </c>
      <c r="E440" s="1" t="s">
        <v>28</v>
      </c>
      <c r="G440" s="2">
        <v>44993</v>
      </c>
      <c r="H440" s="1" t="s">
        <v>75</v>
      </c>
      <c r="I440" s="1" t="s">
        <v>38</v>
      </c>
      <c r="J440" s="16">
        <v>0.74</v>
      </c>
      <c r="K440" s="5">
        <v>1.5</v>
      </c>
      <c r="L440" s="1">
        <v>1</v>
      </c>
      <c r="M440" s="1">
        <v>2</v>
      </c>
      <c r="N440" s="1" t="s">
        <v>1934</v>
      </c>
    </row>
    <row r="441" spans="1:14" ht="13.2" x14ac:dyDescent="0.25">
      <c r="A441" s="1" t="s">
        <v>1935</v>
      </c>
      <c r="B441" s="1" t="s">
        <v>1936</v>
      </c>
      <c r="C441" s="1" t="s">
        <v>1937</v>
      </c>
      <c r="D441" s="1" t="s">
        <v>111</v>
      </c>
      <c r="E441" s="1" t="s">
        <v>51</v>
      </c>
      <c r="G441" s="1" t="s">
        <v>750</v>
      </c>
      <c r="H441" s="1" t="s">
        <v>322</v>
      </c>
      <c r="I441" s="1" t="s">
        <v>21</v>
      </c>
      <c r="J441" s="16">
        <v>0.35</v>
      </c>
      <c r="K441" s="5">
        <v>90</v>
      </c>
      <c r="L441" s="1" t="s">
        <v>22</v>
      </c>
      <c r="M441" s="1">
        <v>6</v>
      </c>
      <c r="N441" s="1" t="s">
        <v>1938</v>
      </c>
    </row>
    <row r="442" spans="1:14" ht="13.2" x14ac:dyDescent="0.25">
      <c r="A442" s="1" t="s">
        <v>1939</v>
      </c>
      <c r="B442" s="1" t="s">
        <v>1940</v>
      </c>
      <c r="C442" s="1" t="s">
        <v>1941</v>
      </c>
      <c r="D442" s="1" t="s">
        <v>111</v>
      </c>
      <c r="E442" s="1" t="s">
        <v>51</v>
      </c>
      <c r="G442" s="1" t="s">
        <v>1942</v>
      </c>
      <c r="H442" s="1" t="s">
        <v>75</v>
      </c>
      <c r="I442" s="1" t="s">
        <v>38</v>
      </c>
      <c r="J442" s="16">
        <v>0.67</v>
      </c>
      <c r="K442" s="5">
        <v>120</v>
      </c>
      <c r="L442" s="1" t="s">
        <v>39</v>
      </c>
      <c r="M442" s="1">
        <v>6</v>
      </c>
      <c r="N442" s="1" t="s">
        <v>1943</v>
      </c>
    </row>
    <row r="443" spans="1:14" ht="13.2" x14ac:dyDescent="0.25">
      <c r="A443" s="1" t="s">
        <v>1944</v>
      </c>
      <c r="B443" s="1" t="s">
        <v>1945</v>
      </c>
      <c r="C443" s="1" t="s">
        <v>1946</v>
      </c>
      <c r="D443" s="1" t="s">
        <v>27</v>
      </c>
      <c r="E443" s="1" t="s">
        <v>74</v>
      </c>
      <c r="F443" s="1">
        <v>19</v>
      </c>
      <c r="G443" s="1" t="s">
        <v>1947</v>
      </c>
      <c r="H443" s="1" t="s">
        <v>161</v>
      </c>
      <c r="I443" s="1" t="s">
        <v>60</v>
      </c>
      <c r="J443" s="16">
        <v>0.26</v>
      </c>
      <c r="K443" s="5">
        <v>1</v>
      </c>
      <c r="L443" s="1" t="s">
        <v>39</v>
      </c>
      <c r="M443" s="1">
        <v>5</v>
      </c>
      <c r="N443" s="1" t="s">
        <v>1948</v>
      </c>
    </row>
    <row r="444" spans="1:14" ht="13.2" x14ac:dyDescent="0.25">
      <c r="A444" s="1" t="s">
        <v>1949</v>
      </c>
      <c r="B444" s="1" t="s">
        <v>1950</v>
      </c>
      <c r="C444" s="1" t="s">
        <v>1951</v>
      </c>
      <c r="D444" s="1" t="s">
        <v>88</v>
      </c>
      <c r="E444" s="1" t="s">
        <v>28</v>
      </c>
      <c r="G444" s="1" t="s">
        <v>989</v>
      </c>
      <c r="H444" s="1" t="s">
        <v>52</v>
      </c>
      <c r="I444" s="1" t="s">
        <v>38</v>
      </c>
      <c r="J444" s="16">
        <v>0.49</v>
      </c>
      <c r="K444" s="5">
        <v>120</v>
      </c>
      <c r="L444" s="1" t="s">
        <v>32</v>
      </c>
      <c r="M444" s="1">
        <v>4</v>
      </c>
      <c r="N444" s="1" t="s">
        <v>1952</v>
      </c>
    </row>
    <row r="445" spans="1:14" ht="13.2" x14ac:dyDescent="0.25">
      <c r="A445" s="1" t="s">
        <v>1953</v>
      </c>
      <c r="B445" s="1" t="s">
        <v>1954</v>
      </c>
      <c r="C445" s="1" t="s">
        <v>1955</v>
      </c>
      <c r="D445" s="1" t="s">
        <v>27</v>
      </c>
      <c r="E445" s="1" t="s">
        <v>159</v>
      </c>
      <c r="G445" s="2">
        <v>45447</v>
      </c>
      <c r="H445" s="1" t="s">
        <v>30</v>
      </c>
      <c r="I445" s="1" t="s">
        <v>31</v>
      </c>
      <c r="J445" s="16">
        <v>81</v>
      </c>
      <c r="K445" s="5">
        <v>1.5</v>
      </c>
      <c r="L445" s="1" t="s">
        <v>32</v>
      </c>
      <c r="M445" s="1">
        <v>3</v>
      </c>
      <c r="N445" s="2">
        <v>45447</v>
      </c>
    </row>
    <row r="446" spans="1:14" ht="13.2" x14ac:dyDescent="0.25">
      <c r="A446" s="1" t="s">
        <v>1956</v>
      </c>
      <c r="B446" s="1" t="s">
        <v>1957</v>
      </c>
      <c r="C446" s="1" t="s">
        <v>1958</v>
      </c>
      <c r="D446" s="1" t="s">
        <v>57</v>
      </c>
      <c r="E446" s="1" t="s">
        <v>51</v>
      </c>
      <c r="F446" s="1">
        <v>0</v>
      </c>
      <c r="G446" s="2">
        <v>45599</v>
      </c>
      <c r="H446" s="1" t="s">
        <v>69</v>
      </c>
      <c r="I446" s="1" t="s">
        <v>31</v>
      </c>
      <c r="J446" s="16">
        <v>93</v>
      </c>
      <c r="K446" s="5">
        <v>1</v>
      </c>
      <c r="L446" s="1" t="s">
        <v>76</v>
      </c>
      <c r="N446" s="1" t="s">
        <v>1959</v>
      </c>
    </row>
    <row r="447" spans="1:14" ht="13.2" x14ac:dyDescent="0.25">
      <c r="A447" s="1" t="s">
        <v>1960</v>
      </c>
      <c r="B447" s="1" t="s">
        <v>1961</v>
      </c>
      <c r="C447" s="1" t="s">
        <v>1962</v>
      </c>
      <c r="D447" s="1" t="s">
        <v>27</v>
      </c>
      <c r="E447" s="1" t="s">
        <v>89</v>
      </c>
      <c r="F447" s="1">
        <v>19</v>
      </c>
      <c r="G447" s="1" t="s">
        <v>1963</v>
      </c>
      <c r="H447" s="1" t="s">
        <v>20</v>
      </c>
      <c r="I447" s="1" t="s">
        <v>21</v>
      </c>
      <c r="J447" s="16">
        <v>0.87</v>
      </c>
      <c r="K447" s="5">
        <v>1.5</v>
      </c>
      <c r="L447" s="1" t="s">
        <v>76</v>
      </c>
      <c r="M447" s="1">
        <v>4</v>
      </c>
      <c r="N447" s="1" t="s">
        <v>1964</v>
      </c>
    </row>
    <row r="448" spans="1:14" ht="13.2" x14ac:dyDescent="0.25">
      <c r="A448" s="1" t="s">
        <v>1965</v>
      </c>
      <c r="B448" s="1" t="s">
        <v>1966</v>
      </c>
      <c r="C448" s="1" t="s">
        <v>1967</v>
      </c>
      <c r="D448" s="1" t="s">
        <v>88</v>
      </c>
      <c r="E448" s="1" t="s">
        <v>51</v>
      </c>
      <c r="F448" s="1">
        <v>0</v>
      </c>
      <c r="G448" s="1" t="s">
        <v>1968</v>
      </c>
      <c r="H448" s="1" t="s">
        <v>30</v>
      </c>
      <c r="I448" s="1" t="s">
        <v>31</v>
      </c>
      <c r="J448" s="16">
        <v>0.9</v>
      </c>
      <c r="K448" s="5">
        <v>45</v>
      </c>
      <c r="L448" s="1" t="s">
        <v>32</v>
      </c>
      <c r="M448" s="1">
        <v>1</v>
      </c>
      <c r="N448" s="1" t="s">
        <v>1969</v>
      </c>
    </row>
    <row r="449" spans="1:14" ht="13.2" x14ac:dyDescent="0.25">
      <c r="A449" s="1" t="s">
        <v>1970</v>
      </c>
      <c r="B449" s="1" t="s">
        <v>1971</v>
      </c>
      <c r="C449" s="1" t="s">
        <v>1972</v>
      </c>
      <c r="D449" s="1" t="s">
        <v>57</v>
      </c>
      <c r="E449" s="1" t="s">
        <v>45</v>
      </c>
      <c r="F449" s="1">
        <v>23</v>
      </c>
      <c r="G449" s="1" t="s">
        <v>1973</v>
      </c>
      <c r="H449" s="1" t="s">
        <v>116</v>
      </c>
      <c r="I449" s="1" t="s">
        <v>60</v>
      </c>
      <c r="J449" s="16">
        <v>0.35</v>
      </c>
      <c r="K449" s="5">
        <v>1</v>
      </c>
      <c r="L449" s="1" t="s">
        <v>76</v>
      </c>
      <c r="M449" s="1">
        <v>6</v>
      </c>
      <c r="N449" s="1" t="s">
        <v>1974</v>
      </c>
    </row>
    <row r="450" spans="1:14" ht="13.2" x14ac:dyDescent="0.25">
      <c r="A450" s="1" t="s">
        <v>1975</v>
      </c>
      <c r="B450" s="1" t="s">
        <v>1976</v>
      </c>
      <c r="C450" s="1" t="s">
        <v>1977</v>
      </c>
      <c r="D450" s="1" t="s">
        <v>44</v>
      </c>
      <c r="E450" s="1" t="s">
        <v>18</v>
      </c>
      <c r="F450" s="1">
        <v>0</v>
      </c>
      <c r="G450" s="2">
        <v>44690</v>
      </c>
      <c r="H450" s="1" t="s">
        <v>59</v>
      </c>
      <c r="I450" s="1" t="s">
        <v>60</v>
      </c>
      <c r="J450" s="16">
        <v>0.33</v>
      </c>
      <c r="K450" s="5">
        <v>1.5</v>
      </c>
      <c r="L450" s="1" t="s">
        <v>22</v>
      </c>
      <c r="M450" s="1">
        <v>2</v>
      </c>
      <c r="N450" s="1" t="s">
        <v>1978</v>
      </c>
    </row>
    <row r="451" spans="1:14" ht="13.2" x14ac:dyDescent="0.25">
      <c r="A451" s="1" t="s">
        <v>1979</v>
      </c>
      <c r="B451" s="1" t="s">
        <v>1980</v>
      </c>
      <c r="C451" s="1" t="s">
        <v>130</v>
      </c>
      <c r="D451" s="1" t="s">
        <v>17</v>
      </c>
      <c r="E451" s="1" t="s">
        <v>45</v>
      </c>
      <c r="G451" s="2">
        <v>44784</v>
      </c>
      <c r="H451" s="1" t="s">
        <v>69</v>
      </c>
      <c r="I451" s="1" t="s">
        <v>31</v>
      </c>
      <c r="J451" s="16">
        <v>0.56000000000000005</v>
      </c>
      <c r="K451" s="5">
        <v>45</v>
      </c>
      <c r="L451" s="1" t="s">
        <v>39</v>
      </c>
      <c r="N451" s="1" t="s">
        <v>1981</v>
      </c>
    </row>
    <row r="452" spans="1:14" ht="13.2" x14ac:dyDescent="0.25">
      <c r="A452" s="1" t="s">
        <v>1982</v>
      </c>
      <c r="B452" s="1" t="s">
        <v>1983</v>
      </c>
      <c r="C452" s="1" t="s">
        <v>1984</v>
      </c>
      <c r="D452" s="1" t="s">
        <v>96</v>
      </c>
      <c r="E452" s="1" t="s">
        <v>97</v>
      </c>
      <c r="G452" s="1" t="s">
        <v>1985</v>
      </c>
      <c r="H452" s="1" t="s">
        <v>149</v>
      </c>
      <c r="I452" s="1" t="s">
        <v>150</v>
      </c>
      <c r="J452" s="16">
        <v>0.34</v>
      </c>
      <c r="K452" s="5">
        <v>1.5</v>
      </c>
      <c r="L452" s="1" t="s">
        <v>39</v>
      </c>
      <c r="M452" s="1">
        <v>2</v>
      </c>
      <c r="N452" s="1" t="s">
        <v>1985</v>
      </c>
    </row>
    <row r="453" spans="1:14" ht="13.2" x14ac:dyDescent="0.25">
      <c r="A453" s="1" t="s">
        <v>1986</v>
      </c>
      <c r="B453" s="1" t="s">
        <v>1987</v>
      </c>
      <c r="C453" s="1" t="s">
        <v>1988</v>
      </c>
      <c r="D453" s="1" t="s">
        <v>57</v>
      </c>
      <c r="E453" s="1" t="s">
        <v>159</v>
      </c>
      <c r="G453" s="1" t="s">
        <v>1639</v>
      </c>
      <c r="H453" s="1" t="s">
        <v>46</v>
      </c>
      <c r="I453" s="1" t="s">
        <v>21</v>
      </c>
      <c r="J453" s="16">
        <v>0.88</v>
      </c>
      <c r="K453" s="5">
        <v>1.5</v>
      </c>
      <c r="L453" s="1">
        <v>0</v>
      </c>
      <c r="M453" s="1">
        <v>6</v>
      </c>
      <c r="N453" s="1" t="s">
        <v>1989</v>
      </c>
    </row>
    <row r="454" spans="1:14" ht="13.2" x14ac:dyDescent="0.25">
      <c r="A454" s="1" t="s">
        <v>1990</v>
      </c>
      <c r="B454" s="1" t="s">
        <v>1991</v>
      </c>
      <c r="C454" s="1" t="s">
        <v>1992</v>
      </c>
      <c r="D454" s="1" t="s">
        <v>96</v>
      </c>
      <c r="E454" s="1" t="s">
        <v>18</v>
      </c>
      <c r="F454" s="1">
        <v>39</v>
      </c>
      <c r="G454" s="2">
        <v>44777</v>
      </c>
      <c r="H454" s="1" t="s">
        <v>322</v>
      </c>
      <c r="I454" s="1" t="s">
        <v>21</v>
      </c>
      <c r="J454" s="16">
        <v>97</v>
      </c>
      <c r="K454" s="5">
        <v>1.5</v>
      </c>
      <c r="L454" s="1" t="s">
        <v>39</v>
      </c>
      <c r="M454" s="1">
        <v>6</v>
      </c>
      <c r="N454" s="1" t="s">
        <v>1993</v>
      </c>
    </row>
    <row r="455" spans="1:14" ht="13.2" x14ac:dyDescent="0.25">
      <c r="A455" s="1" t="s">
        <v>1994</v>
      </c>
      <c r="B455" s="1" t="s">
        <v>1995</v>
      </c>
      <c r="C455" s="1" t="s">
        <v>1996</v>
      </c>
      <c r="D455" s="1" t="s">
        <v>44</v>
      </c>
      <c r="E455" s="1" t="s">
        <v>28</v>
      </c>
      <c r="F455" s="1">
        <v>0</v>
      </c>
      <c r="G455" s="2">
        <v>44929</v>
      </c>
      <c r="H455" s="1" t="s">
        <v>46</v>
      </c>
      <c r="I455" s="1" t="s">
        <v>21</v>
      </c>
      <c r="J455" s="16">
        <v>0.8</v>
      </c>
      <c r="K455" s="5">
        <v>120</v>
      </c>
      <c r="L455" s="1" t="s">
        <v>39</v>
      </c>
      <c r="M455" s="1">
        <v>4</v>
      </c>
      <c r="N455" s="1" t="s">
        <v>1300</v>
      </c>
    </row>
    <row r="456" spans="1:14" ht="13.2" x14ac:dyDescent="0.25">
      <c r="A456" s="1" t="s">
        <v>1997</v>
      </c>
      <c r="B456" s="1" t="s">
        <v>1998</v>
      </c>
      <c r="C456" s="1" t="s">
        <v>1999</v>
      </c>
      <c r="D456" s="1" t="s">
        <v>96</v>
      </c>
      <c r="E456" s="1" t="s">
        <v>18</v>
      </c>
      <c r="F456" s="1">
        <v>21</v>
      </c>
      <c r="G456" s="2">
        <v>44572</v>
      </c>
      <c r="H456" s="1" t="s">
        <v>46</v>
      </c>
      <c r="I456" s="1" t="s">
        <v>21</v>
      </c>
      <c r="J456" s="16">
        <v>0.56999999999999995</v>
      </c>
      <c r="K456" s="5">
        <v>120</v>
      </c>
      <c r="L456" s="1">
        <v>0</v>
      </c>
      <c r="M456" s="1">
        <v>1</v>
      </c>
      <c r="N456" s="1" t="s">
        <v>2000</v>
      </c>
    </row>
    <row r="457" spans="1:14" ht="13.2" x14ac:dyDescent="0.25">
      <c r="A457" s="1" t="s">
        <v>2001</v>
      </c>
      <c r="B457" s="1" t="s">
        <v>2002</v>
      </c>
      <c r="C457" s="1" t="s">
        <v>2003</v>
      </c>
      <c r="D457" s="1" t="s">
        <v>96</v>
      </c>
      <c r="E457" s="1" t="s">
        <v>139</v>
      </c>
      <c r="F457" s="1">
        <v>37</v>
      </c>
      <c r="G457" s="1" t="s">
        <v>2004</v>
      </c>
      <c r="H457" s="1" t="s">
        <v>69</v>
      </c>
      <c r="I457" s="1" t="s">
        <v>31</v>
      </c>
      <c r="J457" s="16">
        <v>0.09</v>
      </c>
      <c r="K457" s="5">
        <v>1</v>
      </c>
      <c r="L457" s="1">
        <v>0</v>
      </c>
      <c r="M457" s="1">
        <v>1</v>
      </c>
      <c r="N457" s="1" t="s">
        <v>2005</v>
      </c>
    </row>
    <row r="458" spans="1:14" ht="13.2" x14ac:dyDescent="0.25">
      <c r="A458" s="1" t="s">
        <v>2006</v>
      </c>
      <c r="B458" s="1" t="s">
        <v>2007</v>
      </c>
      <c r="C458" s="1" t="s">
        <v>2008</v>
      </c>
      <c r="D458" s="1" t="s">
        <v>111</v>
      </c>
      <c r="E458" s="1" t="s">
        <v>74</v>
      </c>
      <c r="F458" s="1">
        <v>44</v>
      </c>
      <c r="G458" s="1" t="s">
        <v>2009</v>
      </c>
      <c r="H458" s="1" t="s">
        <v>249</v>
      </c>
      <c r="I458" s="1" t="s">
        <v>150</v>
      </c>
      <c r="J458" s="16">
        <v>0.39</v>
      </c>
      <c r="K458" s="5">
        <v>1</v>
      </c>
      <c r="L458" s="1">
        <v>1</v>
      </c>
      <c r="M458" s="1">
        <v>6</v>
      </c>
      <c r="N458" s="1" t="s">
        <v>2010</v>
      </c>
    </row>
    <row r="459" spans="1:14" ht="13.2" x14ac:dyDescent="0.25">
      <c r="A459" s="1" t="s">
        <v>2011</v>
      </c>
      <c r="B459" s="1" t="s">
        <v>2012</v>
      </c>
      <c r="C459" s="1" t="s">
        <v>2013</v>
      </c>
      <c r="D459" s="1" t="s">
        <v>111</v>
      </c>
      <c r="E459" s="1" t="s">
        <v>159</v>
      </c>
      <c r="F459" s="1">
        <v>44</v>
      </c>
      <c r="G459" s="1" t="s">
        <v>327</v>
      </c>
      <c r="H459" s="1" t="s">
        <v>91</v>
      </c>
      <c r="I459" s="1" t="s">
        <v>31</v>
      </c>
      <c r="J459" s="16">
        <v>0.94</v>
      </c>
      <c r="K459" s="5">
        <v>90</v>
      </c>
      <c r="L459" s="1">
        <v>1</v>
      </c>
      <c r="N459" s="1" t="s">
        <v>328</v>
      </c>
    </row>
    <row r="460" spans="1:14" ht="13.2" x14ac:dyDescent="0.25">
      <c r="A460" s="1" t="s">
        <v>2014</v>
      </c>
      <c r="B460" s="1" t="s">
        <v>2015</v>
      </c>
      <c r="C460" s="1" t="s">
        <v>2016</v>
      </c>
      <c r="D460" s="1" t="s">
        <v>111</v>
      </c>
      <c r="E460" s="1" t="s">
        <v>139</v>
      </c>
      <c r="F460" s="1">
        <v>0</v>
      </c>
      <c r="G460" s="2">
        <v>45054</v>
      </c>
      <c r="H460" s="1" t="s">
        <v>173</v>
      </c>
      <c r="I460" s="1" t="s">
        <v>150</v>
      </c>
      <c r="J460" s="16">
        <v>0.96</v>
      </c>
      <c r="K460" s="5">
        <v>1.5</v>
      </c>
      <c r="L460" s="1" t="s">
        <v>76</v>
      </c>
      <c r="M460" s="1">
        <v>4</v>
      </c>
      <c r="N460" s="1" t="s">
        <v>2017</v>
      </c>
    </row>
    <row r="461" spans="1:14" ht="13.2" x14ac:dyDescent="0.25">
      <c r="A461" s="1" t="s">
        <v>2018</v>
      </c>
      <c r="B461" s="1" t="s">
        <v>2019</v>
      </c>
      <c r="C461" s="1" t="s">
        <v>2020</v>
      </c>
      <c r="D461" s="1" t="s">
        <v>27</v>
      </c>
      <c r="E461" s="1" t="s">
        <v>18</v>
      </c>
      <c r="G461" s="1" t="s">
        <v>1267</v>
      </c>
      <c r="H461" s="1" t="s">
        <v>69</v>
      </c>
      <c r="I461" s="1" t="s">
        <v>31</v>
      </c>
      <c r="J461" s="16">
        <v>10</v>
      </c>
      <c r="K461" s="5">
        <v>1.5</v>
      </c>
      <c r="L461" s="1" t="s">
        <v>22</v>
      </c>
      <c r="M461" s="1">
        <v>1</v>
      </c>
      <c r="N461" s="1" t="s">
        <v>2021</v>
      </c>
    </row>
    <row r="462" spans="1:14" ht="13.2" x14ac:dyDescent="0.25">
      <c r="A462" s="1" t="s">
        <v>2022</v>
      </c>
      <c r="B462" s="1" t="s">
        <v>2023</v>
      </c>
      <c r="C462" s="1" t="s">
        <v>130</v>
      </c>
      <c r="D462" s="1" t="s">
        <v>111</v>
      </c>
      <c r="E462" s="1" t="s">
        <v>139</v>
      </c>
      <c r="F462" s="1">
        <v>37</v>
      </c>
      <c r="G462" s="2">
        <v>45303</v>
      </c>
      <c r="H462" s="1" t="s">
        <v>149</v>
      </c>
      <c r="I462" s="1" t="s">
        <v>150</v>
      </c>
      <c r="J462" s="16">
        <v>0.3</v>
      </c>
      <c r="K462" s="5">
        <v>45</v>
      </c>
      <c r="L462" s="1" t="s">
        <v>32</v>
      </c>
      <c r="M462" s="1">
        <v>2</v>
      </c>
      <c r="N462" s="1" t="s">
        <v>2024</v>
      </c>
    </row>
    <row r="463" spans="1:14" ht="13.2" x14ac:dyDescent="0.25">
      <c r="A463" s="1" t="s">
        <v>2025</v>
      </c>
      <c r="B463" s="1" t="s">
        <v>2026</v>
      </c>
      <c r="C463" s="1" t="s">
        <v>2027</v>
      </c>
      <c r="D463" s="1" t="s">
        <v>44</v>
      </c>
      <c r="E463" s="1" t="s">
        <v>139</v>
      </c>
      <c r="F463" s="1">
        <v>0</v>
      </c>
      <c r="G463" s="2">
        <v>44990</v>
      </c>
      <c r="H463" s="1" t="s">
        <v>52</v>
      </c>
      <c r="I463" s="1" t="s">
        <v>38</v>
      </c>
      <c r="J463" s="16">
        <v>0.15</v>
      </c>
      <c r="K463" s="5">
        <v>45</v>
      </c>
      <c r="L463" s="1" t="s">
        <v>32</v>
      </c>
      <c r="M463" s="1">
        <v>5</v>
      </c>
      <c r="N463" s="2">
        <v>44990</v>
      </c>
    </row>
    <row r="464" spans="1:14" ht="13.2" x14ac:dyDescent="0.25">
      <c r="A464" s="1" t="s">
        <v>2028</v>
      </c>
      <c r="B464" s="1" t="s">
        <v>2029</v>
      </c>
      <c r="C464" s="1" t="s">
        <v>2030</v>
      </c>
      <c r="D464" s="1" t="s">
        <v>96</v>
      </c>
      <c r="E464" s="1" t="s">
        <v>28</v>
      </c>
      <c r="G464" s="1" t="s">
        <v>2031</v>
      </c>
      <c r="H464" s="1" t="s">
        <v>20</v>
      </c>
      <c r="I464" s="1" t="s">
        <v>21</v>
      </c>
      <c r="J464" s="16">
        <v>0.6</v>
      </c>
      <c r="K464" s="5">
        <v>90</v>
      </c>
      <c r="L464" s="1" t="s">
        <v>39</v>
      </c>
      <c r="M464" s="1">
        <v>4</v>
      </c>
      <c r="N464" s="1" t="s">
        <v>2032</v>
      </c>
    </row>
    <row r="465" spans="1:14" ht="13.2" x14ac:dyDescent="0.25">
      <c r="A465" s="1" t="s">
        <v>2033</v>
      </c>
      <c r="B465" s="1" t="s">
        <v>2034</v>
      </c>
      <c r="C465" s="1" t="s">
        <v>2035</v>
      </c>
      <c r="D465" s="1" t="s">
        <v>121</v>
      </c>
      <c r="E465" s="1" t="s">
        <v>97</v>
      </c>
      <c r="F465" s="1">
        <v>21</v>
      </c>
      <c r="G465" s="1" t="s">
        <v>2036</v>
      </c>
      <c r="H465" s="1" t="s">
        <v>52</v>
      </c>
      <c r="I465" s="1" t="s">
        <v>38</v>
      </c>
      <c r="J465" s="16">
        <v>0.06</v>
      </c>
      <c r="K465" s="5">
        <v>1.5</v>
      </c>
      <c r="L465" s="1">
        <v>0</v>
      </c>
      <c r="M465" s="1">
        <v>5</v>
      </c>
      <c r="N465" s="1" t="s">
        <v>2037</v>
      </c>
    </row>
    <row r="466" spans="1:14" ht="13.2" x14ac:dyDescent="0.25">
      <c r="A466" s="1" t="s">
        <v>2038</v>
      </c>
      <c r="B466" s="1" t="s">
        <v>2039</v>
      </c>
      <c r="C466" s="1" t="s">
        <v>2040</v>
      </c>
      <c r="D466" s="1" t="s">
        <v>44</v>
      </c>
      <c r="E466" s="1" t="s">
        <v>74</v>
      </c>
      <c r="F466" s="1">
        <v>0</v>
      </c>
      <c r="G466" s="2">
        <v>45020</v>
      </c>
      <c r="H466" s="1" t="s">
        <v>116</v>
      </c>
      <c r="I466" s="1" t="s">
        <v>60</v>
      </c>
      <c r="J466" s="16">
        <v>0.86</v>
      </c>
      <c r="K466" s="5">
        <v>120</v>
      </c>
      <c r="L466" s="1" t="s">
        <v>22</v>
      </c>
      <c r="M466" s="1">
        <v>3</v>
      </c>
      <c r="N466" s="1" t="s">
        <v>323</v>
      </c>
    </row>
    <row r="467" spans="1:14" ht="13.2" x14ac:dyDescent="0.25">
      <c r="A467" s="1" t="s">
        <v>2041</v>
      </c>
      <c r="B467" s="1" t="s">
        <v>2042</v>
      </c>
      <c r="C467" s="1" t="s">
        <v>2043</v>
      </c>
      <c r="D467" s="1" t="s">
        <v>121</v>
      </c>
      <c r="E467" s="1" t="s">
        <v>51</v>
      </c>
      <c r="G467" s="2">
        <v>45572</v>
      </c>
      <c r="H467" s="1" t="s">
        <v>161</v>
      </c>
      <c r="I467" s="1" t="s">
        <v>60</v>
      </c>
      <c r="J467" s="16">
        <v>0.06</v>
      </c>
      <c r="K467" s="5">
        <v>120</v>
      </c>
      <c r="L467" s="1">
        <v>0</v>
      </c>
      <c r="M467" s="1">
        <v>4</v>
      </c>
      <c r="N467" s="1" t="s">
        <v>2044</v>
      </c>
    </row>
    <row r="468" spans="1:14" ht="13.2" x14ac:dyDescent="0.25">
      <c r="A468" s="1" t="s">
        <v>2045</v>
      </c>
      <c r="B468" s="1" t="s">
        <v>2046</v>
      </c>
      <c r="C468" s="1" t="s">
        <v>2047</v>
      </c>
      <c r="D468" s="1" t="s">
        <v>111</v>
      </c>
      <c r="E468" s="1" t="s">
        <v>74</v>
      </c>
      <c r="G468" s="1" t="s">
        <v>1131</v>
      </c>
      <c r="H468" s="1" t="s">
        <v>149</v>
      </c>
      <c r="I468" s="1" t="s">
        <v>150</v>
      </c>
      <c r="J468" s="16">
        <v>0.16</v>
      </c>
      <c r="K468" s="5">
        <v>2</v>
      </c>
      <c r="L468" s="1" t="s">
        <v>22</v>
      </c>
      <c r="M468" s="1">
        <v>1</v>
      </c>
      <c r="N468" s="1" t="s">
        <v>2048</v>
      </c>
    </row>
    <row r="469" spans="1:14" ht="13.2" x14ac:dyDescent="0.25">
      <c r="A469" s="1" t="s">
        <v>2049</v>
      </c>
      <c r="B469" s="1" t="s">
        <v>2050</v>
      </c>
      <c r="C469" s="1" t="s">
        <v>2051</v>
      </c>
      <c r="D469" s="1" t="s">
        <v>44</v>
      </c>
      <c r="E469" s="1" t="s">
        <v>74</v>
      </c>
      <c r="F469" s="1">
        <v>0</v>
      </c>
      <c r="G469" s="2">
        <v>44690</v>
      </c>
      <c r="H469" s="1" t="s">
        <v>37</v>
      </c>
      <c r="I469" s="1" t="s">
        <v>38</v>
      </c>
      <c r="J469" s="16">
        <v>0.81</v>
      </c>
      <c r="K469" s="5">
        <v>45</v>
      </c>
      <c r="L469" s="1" t="s">
        <v>22</v>
      </c>
      <c r="M469" s="1">
        <v>5</v>
      </c>
      <c r="N469" s="1" t="s">
        <v>2052</v>
      </c>
    </row>
    <row r="470" spans="1:14" ht="13.2" x14ac:dyDescent="0.25">
      <c r="A470" s="1" t="s">
        <v>2053</v>
      </c>
      <c r="B470" s="1" t="s">
        <v>2054</v>
      </c>
      <c r="C470" s="1" t="s">
        <v>2055</v>
      </c>
      <c r="D470" s="1" t="s">
        <v>88</v>
      </c>
      <c r="E470" s="1" t="s">
        <v>89</v>
      </c>
      <c r="F470" s="1">
        <v>36</v>
      </c>
      <c r="G470" s="3">
        <v>44844</v>
      </c>
      <c r="H470" s="1" t="s">
        <v>69</v>
      </c>
      <c r="I470" s="1" t="s">
        <v>31</v>
      </c>
      <c r="J470" s="16">
        <v>0.54</v>
      </c>
      <c r="K470" s="5">
        <v>2</v>
      </c>
      <c r="L470" s="1" t="s">
        <v>76</v>
      </c>
      <c r="N470" s="1" t="s">
        <v>2056</v>
      </c>
    </row>
    <row r="471" spans="1:14" ht="13.2" x14ac:dyDescent="0.25">
      <c r="A471" s="1" t="s">
        <v>2057</v>
      </c>
      <c r="B471" s="1" t="s">
        <v>2058</v>
      </c>
      <c r="C471" s="1" t="s">
        <v>2059</v>
      </c>
      <c r="D471" s="1" t="s">
        <v>17</v>
      </c>
      <c r="E471" s="1" t="s">
        <v>139</v>
      </c>
      <c r="F471" s="1">
        <v>33</v>
      </c>
      <c r="G471" s="2">
        <v>45205</v>
      </c>
      <c r="H471" s="1" t="s">
        <v>161</v>
      </c>
      <c r="I471" s="1" t="s">
        <v>60</v>
      </c>
      <c r="J471" s="16">
        <v>64</v>
      </c>
      <c r="K471" s="5">
        <v>120</v>
      </c>
      <c r="L471" s="1" t="s">
        <v>76</v>
      </c>
      <c r="M471" s="1">
        <v>1</v>
      </c>
      <c r="N471" s="2">
        <v>45205</v>
      </c>
    </row>
    <row r="472" spans="1:14" ht="13.2" x14ac:dyDescent="0.25">
      <c r="A472" s="1" t="s">
        <v>2060</v>
      </c>
      <c r="B472" s="1" t="s">
        <v>2061</v>
      </c>
      <c r="C472" s="1" t="s">
        <v>2062</v>
      </c>
      <c r="D472" s="1" t="s">
        <v>111</v>
      </c>
      <c r="E472" s="1" t="s">
        <v>139</v>
      </c>
      <c r="F472" s="1">
        <v>0</v>
      </c>
      <c r="G472" s="2">
        <v>45139</v>
      </c>
      <c r="H472" s="1" t="s">
        <v>161</v>
      </c>
      <c r="I472" s="1" t="s">
        <v>60</v>
      </c>
      <c r="J472" s="16">
        <v>0.82</v>
      </c>
      <c r="K472" s="5">
        <v>2</v>
      </c>
      <c r="L472" s="1" t="s">
        <v>76</v>
      </c>
      <c r="M472" s="1">
        <v>1</v>
      </c>
      <c r="N472" s="1" t="s">
        <v>2063</v>
      </c>
    </row>
    <row r="473" spans="1:14" ht="13.2" x14ac:dyDescent="0.25">
      <c r="A473" s="1" t="s">
        <v>2064</v>
      </c>
      <c r="B473" s="1" t="s">
        <v>2065</v>
      </c>
      <c r="C473" s="1" t="s">
        <v>2066</v>
      </c>
      <c r="D473" s="1" t="s">
        <v>17</v>
      </c>
      <c r="E473" s="1" t="s">
        <v>18</v>
      </c>
      <c r="G473" s="1" t="s">
        <v>2067</v>
      </c>
      <c r="H473" s="1" t="s">
        <v>59</v>
      </c>
      <c r="I473" s="1" t="s">
        <v>60</v>
      </c>
      <c r="J473" s="16">
        <v>0.47</v>
      </c>
      <c r="K473" s="5">
        <v>1</v>
      </c>
      <c r="L473" s="1" t="s">
        <v>32</v>
      </c>
      <c r="N473" s="1" t="s">
        <v>2068</v>
      </c>
    </row>
    <row r="474" spans="1:14" ht="13.2" x14ac:dyDescent="0.25">
      <c r="A474" s="1" t="s">
        <v>2069</v>
      </c>
      <c r="B474" s="1" t="s">
        <v>2070</v>
      </c>
      <c r="C474" s="1" t="s">
        <v>2071</v>
      </c>
      <c r="D474" s="1" t="s">
        <v>57</v>
      </c>
      <c r="E474" s="1" t="s">
        <v>28</v>
      </c>
      <c r="G474" s="1" t="s">
        <v>1772</v>
      </c>
      <c r="H474" s="1" t="s">
        <v>59</v>
      </c>
      <c r="I474" s="1" t="s">
        <v>60</v>
      </c>
      <c r="J474" s="16">
        <v>0.42</v>
      </c>
      <c r="K474" s="5">
        <v>1</v>
      </c>
      <c r="L474" s="1">
        <v>1</v>
      </c>
      <c r="N474" s="1" t="s">
        <v>2072</v>
      </c>
    </row>
    <row r="475" spans="1:14" ht="13.2" x14ac:dyDescent="0.25">
      <c r="A475" s="1" t="s">
        <v>2073</v>
      </c>
      <c r="B475" s="1" t="s">
        <v>2074</v>
      </c>
      <c r="C475" s="1" t="s">
        <v>2075</v>
      </c>
      <c r="D475" s="1" t="s">
        <v>111</v>
      </c>
      <c r="E475" s="1" t="s">
        <v>159</v>
      </c>
      <c r="F475" s="1">
        <v>0</v>
      </c>
      <c r="G475" s="1" t="s">
        <v>2076</v>
      </c>
      <c r="H475" s="1" t="s">
        <v>322</v>
      </c>
      <c r="I475" s="1" t="s">
        <v>21</v>
      </c>
      <c r="J475" s="16">
        <v>0.9</v>
      </c>
      <c r="K475" s="5">
        <v>90</v>
      </c>
      <c r="L475" s="1" t="s">
        <v>39</v>
      </c>
      <c r="M475" s="1">
        <v>1</v>
      </c>
      <c r="N475" s="1" t="s">
        <v>2077</v>
      </c>
    </row>
    <row r="476" spans="1:14" ht="13.2" x14ac:dyDescent="0.25">
      <c r="A476" s="1" t="s">
        <v>2078</v>
      </c>
      <c r="B476" s="1" t="s">
        <v>2079</v>
      </c>
      <c r="C476" s="1" t="s">
        <v>2080</v>
      </c>
      <c r="D476" s="1" t="s">
        <v>88</v>
      </c>
      <c r="E476" s="1" t="s">
        <v>45</v>
      </c>
      <c r="F476" s="1">
        <v>19</v>
      </c>
      <c r="G476" s="2">
        <v>45086</v>
      </c>
      <c r="H476" s="1" t="s">
        <v>30</v>
      </c>
      <c r="I476" s="1" t="s">
        <v>31</v>
      </c>
      <c r="J476" s="16">
        <v>41</v>
      </c>
      <c r="K476" s="5">
        <v>1</v>
      </c>
      <c r="L476" s="1" t="s">
        <v>39</v>
      </c>
      <c r="M476" s="1">
        <v>3</v>
      </c>
      <c r="N476" s="1" t="s">
        <v>2081</v>
      </c>
    </row>
    <row r="477" spans="1:14" ht="13.2" x14ac:dyDescent="0.25">
      <c r="A477" s="1" t="s">
        <v>2082</v>
      </c>
      <c r="B477" s="1" t="s">
        <v>2083</v>
      </c>
      <c r="C477" s="1" t="s">
        <v>2084</v>
      </c>
      <c r="D477" s="1" t="s">
        <v>57</v>
      </c>
      <c r="E477" s="1" t="s">
        <v>74</v>
      </c>
      <c r="G477" s="2">
        <v>45839</v>
      </c>
      <c r="H477" s="1" t="s">
        <v>116</v>
      </c>
      <c r="I477" s="1" t="s">
        <v>60</v>
      </c>
      <c r="J477" s="16">
        <v>86</v>
      </c>
      <c r="K477" s="5">
        <v>120</v>
      </c>
      <c r="L477" s="1" t="s">
        <v>39</v>
      </c>
      <c r="M477" s="1">
        <v>6</v>
      </c>
      <c r="N477" s="1" t="s">
        <v>2085</v>
      </c>
    </row>
    <row r="478" spans="1:14" ht="13.2" x14ac:dyDescent="0.25">
      <c r="A478" s="1" t="s">
        <v>2086</v>
      </c>
      <c r="B478" s="1" t="s">
        <v>2087</v>
      </c>
      <c r="C478" s="1" t="s">
        <v>2088</v>
      </c>
      <c r="D478" s="1" t="s">
        <v>44</v>
      </c>
      <c r="E478" s="1" t="s">
        <v>97</v>
      </c>
      <c r="F478" s="1">
        <v>38</v>
      </c>
      <c r="G478" s="1" t="s">
        <v>1373</v>
      </c>
      <c r="H478" s="1" t="s">
        <v>173</v>
      </c>
      <c r="I478" s="1" t="s">
        <v>150</v>
      </c>
      <c r="J478" s="16">
        <v>0.14000000000000001</v>
      </c>
      <c r="K478" s="5">
        <v>1.5</v>
      </c>
      <c r="L478" s="1">
        <v>0</v>
      </c>
      <c r="N478" s="1" t="s">
        <v>2089</v>
      </c>
    </row>
    <row r="479" spans="1:14" ht="13.2" x14ac:dyDescent="0.25">
      <c r="A479" s="1" t="s">
        <v>2090</v>
      </c>
      <c r="B479" s="1" t="s">
        <v>2091</v>
      </c>
      <c r="C479" s="1" t="s">
        <v>2092</v>
      </c>
      <c r="D479" s="1" t="s">
        <v>96</v>
      </c>
      <c r="E479" s="1" t="s">
        <v>89</v>
      </c>
      <c r="F479" s="1">
        <v>0</v>
      </c>
      <c r="G479" s="2">
        <v>44597</v>
      </c>
      <c r="H479" s="1" t="s">
        <v>91</v>
      </c>
      <c r="I479" s="1" t="s">
        <v>31</v>
      </c>
      <c r="J479" s="16">
        <v>0.94</v>
      </c>
      <c r="K479" s="5">
        <v>2</v>
      </c>
      <c r="L479" s="1" t="s">
        <v>39</v>
      </c>
      <c r="N479" s="1" t="s">
        <v>2093</v>
      </c>
    </row>
    <row r="480" spans="1:14" ht="13.2" x14ac:dyDescent="0.25">
      <c r="A480" s="1" t="s">
        <v>2094</v>
      </c>
      <c r="B480" s="1" t="s">
        <v>2095</v>
      </c>
      <c r="C480" s="1" t="s">
        <v>2096</v>
      </c>
      <c r="D480" s="1" t="s">
        <v>27</v>
      </c>
      <c r="E480" s="1" t="s">
        <v>51</v>
      </c>
      <c r="G480" s="2">
        <v>44626</v>
      </c>
      <c r="H480" s="1" t="s">
        <v>69</v>
      </c>
      <c r="I480" s="1" t="s">
        <v>31</v>
      </c>
      <c r="J480" s="16">
        <v>0.89</v>
      </c>
      <c r="K480" s="5">
        <v>120</v>
      </c>
      <c r="L480" s="1" t="s">
        <v>32</v>
      </c>
      <c r="M480" s="1">
        <v>5</v>
      </c>
      <c r="N480" s="1" t="s">
        <v>2097</v>
      </c>
    </row>
    <row r="481" spans="1:14" ht="13.2" x14ac:dyDescent="0.25">
      <c r="A481" s="1" t="s">
        <v>2098</v>
      </c>
      <c r="B481" s="1" t="s">
        <v>2099</v>
      </c>
      <c r="C481" s="1" t="s">
        <v>2100</v>
      </c>
      <c r="D481" s="1" t="s">
        <v>111</v>
      </c>
      <c r="E481" s="1" t="s">
        <v>51</v>
      </c>
      <c r="F481" s="1">
        <v>0</v>
      </c>
      <c r="G481" s="1" t="s">
        <v>2101</v>
      </c>
      <c r="H481" s="1" t="s">
        <v>173</v>
      </c>
      <c r="I481" s="1" t="s">
        <v>150</v>
      </c>
      <c r="J481" s="16">
        <v>6</v>
      </c>
      <c r="K481" s="5">
        <v>2</v>
      </c>
      <c r="L481" s="1" t="s">
        <v>22</v>
      </c>
      <c r="M481" s="1">
        <v>2</v>
      </c>
      <c r="N481" s="1" t="s">
        <v>2102</v>
      </c>
    </row>
    <row r="482" spans="1:14" ht="13.2" x14ac:dyDescent="0.25">
      <c r="A482" s="1" t="s">
        <v>2103</v>
      </c>
      <c r="B482" s="1" t="s">
        <v>2104</v>
      </c>
      <c r="C482" s="1" t="s">
        <v>2105</v>
      </c>
      <c r="D482" s="1" t="s">
        <v>111</v>
      </c>
      <c r="E482" s="1" t="s">
        <v>89</v>
      </c>
      <c r="F482" s="1">
        <v>0</v>
      </c>
      <c r="G482" s="2">
        <v>45330</v>
      </c>
      <c r="H482" s="1" t="s">
        <v>249</v>
      </c>
      <c r="I482" s="1" t="s">
        <v>150</v>
      </c>
      <c r="J482" s="16">
        <v>0.4</v>
      </c>
      <c r="K482" s="5">
        <v>1.5</v>
      </c>
      <c r="L482" s="1" t="s">
        <v>32</v>
      </c>
      <c r="M482" s="1">
        <v>5</v>
      </c>
      <c r="N482" s="1" t="s">
        <v>2106</v>
      </c>
    </row>
    <row r="483" spans="1:14" ht="13.2" x14ac:dyDescent="0.25">
      <c r="A483" s="1" t="s">
        <v>2107</v>
      </c>
      <c r="B483" s="1" t="s">
        <v>2108</v>
      </c>
      <c r="C483" s="1" t="s">
        <v>2109</v>
      </c>
      <c r="D483" s="1" t="s">
        <v>88</v>
      </c>
      <c r="E483" s="1" t="s">
        <v>139</v>
      </c>
      <c r="F483" s="1">
        <v>42</v>
      </c>
      <c r="G483" s="1" t="s">
        <v>2110</v>
      </c>
      <c r="H483" s="1" t="s">
        <v>37</v>
      </c>
      <c r="I483" s="1" t="s">
        <v>38</v>
      </c>
      <c r="J483" s="16">
        <v>0.2</v>
      </c>
      <c r="K483" s="5">
        <v>120</v>
      </c>
      <c r="L483" s="1" t="s">
        <v>32</v>
      </c>
      <c r="M483" s="1">
        <v>5</v>
      </c>
      <c r="N483" s="1" t="s">
        <v>2111</v>
      </c>
    </row>
    <row r="484" spans="1:14" ht="13.2" x14ac:dyDescent="0.25">
      <c r="A484" s="1" t="s">
        <v>2112</v>
      </c>
      <c r="B484" s="1" t="s">
        <v>2113</v>
      </c>
      <c r="C484" s="1" t="s">
        <v>2114</v>
      </c>
      <c r="D484" s="1" t="s">
        <v>111</v>
      </c>
      <c r="E484" s="1" t="s">
        <v>139</v>
      </c>
      <c r="F484" s="1">
        <v>0</v>
      </c>
      <c r="G484" s="1" t="s">
        <v>342</v>
      </c>
      <c r="H484" s="1" t="s">
        <v>249</v>
      </c>
      <c r="I484" s="1" t="s">
        <v>150</v>
      </c>
      <c r="J484" s="16">
        <v>60</v>
      </c>
      <c r="K484" s="5">
        <v>1</v>
      </c>
      <c r="L484" s="1" t="s">
        <v>39</v>
      </c>
      <c r="M484" s="1">
        <v>3</v>
      </c>
      <c r="N484" s="1" t="s">
        <v>2115</v>
      </c>
    </row>
    <row r="485" spans="1:14" ht="13.2" x14ac:dyDescent="0.25">
      <c r="A485" s="1" t="s">
        <v>2116</v>
      </c>
      <c r="B485" s="1" t="s">
        <v>2117</v>
      </c>
      <c r="C485" s="1" t="s">
        <v>2118</v>
      </c>
      <c r="D485" s="1" t="s">
        <v>57</v>
      </c>
      <c r="E485" s="1" t="s">
        <v>28</v>
      </c>
      <c r="F485" s="1">
        <v>0</v>
      </c>
      <c r="G485" s="1" t="s">
        <v>2119</v>
      </c>
      <c r="H485" s="1" t="s">
        <v>20</v>
      </c>
      <c r="I485" s="1" t="s">
        <v>21</v>
      </c>
      <c r="J485" s="16">
        <v>0.79</v>
      </c>
      <c r="K485" s="5">
        <v>2</v>
      </c>
      <c r="L485" s="1">
        <v>1</v>
      </c>
      <c r="M485" s="1">
        <v>6</v>
      </c>
      <c r="N485" s="1" t="s">
        <v>2120</v>
      </c>
    </row>
    <row r="486" spans="1:14" ht="13.2" x14ac:dyDescent="0.25">
      <c r="A486" s="1" t="s">
        <v>2121</v>
      </c>
      <c r="B486" s="1" t="s">
        <v>2122</v>
      </c>
      <c r="C486" s="1" t="s">
        <v>2123</v>
      </c>
      <c r="D486" s="1" t="s">
        <v>88</v>
      </c>
      <c r="E486" s="1" t="s">
        <v>89</v>
      </c>
      <c r="G486" s="1" t="s">
        <v>2124</v>
      </c>
      <c r="H486" s="1" t="s">
        <v>173</v>
      </c>
      <c r="I486" s="1" t="s">
        <v>150</v>
      </c>
      <c r="J486" s="16">
        <v>0.56999999999999995</v>
      </c>
      <c r="K486" s="5">
        <v>1.5</v>
      </c>
      <c r="L486" s="1">
        <v>1</v>
      </c>
      <c r="N486" s="1" t="s">
        <v>2125</v>
      </c>
    </row>
    <row r="487" spans="1:14" ht="13.2" x14ac:dyDescent="0.25">
      <c r="A487" s="1" t="s">
        <v>2126</v>
      </c>
      <c r="B487" s="1" t="s">
        <v>2127</v>
      </c>
      <c r="C487" s="1" t="s">
        <v>130</v>
      </c>
      <c r="D487" s="1" t="s">
        <v>57</v>
      </c>
      <c r="E487" s="1" t="s">
        <v>159</v>
      </c>
      <c r="G487" s="2">
        <v>45598</v>
      </c>
      <c r="H487" s="1" t="s">
        <v>46</v>
      </c>
      <c r="I487" s="1" t="s">
        <v>21</v>
      </c>
      <c r="J487" s="16">
        <v>0.54</v>
      </c>
      <c r="K487" s="5">
        <v>120</v>
      </c>
      <c r="L487" s="1" t="s">
        <v>76</v>
      </c>
      <c r="M487" s="1">
        <v>3</v>
      </c>
      <c r="N487" s="1" t="s">
        <v>2128</v>
      </c>
    </row>
    <row r="488" spans="1:14" ht="13.2" x14ac:dyDescent="0.25">
      <c r="A488" s="1" t="s">
        <v>2129</v>
      </c>
      <c r="B488" s="1" t="s">
        <v>2130</v>
      </c>
      <c r="C488" s="1" t="s">
        <v>2131</v>
      </c>
      <c r="D488" s="1" t="s">
        <v>88</v>
      </c>
      <c r="E488" s="1" t="s">
        <v>18</v>
      </c>
      <c r="F488" s="1">
        <v>0</v>
      </c>
      <c r="G488" s="1" t="s">
        <v>2132</v>
      </c>
      <c r="H488" s="1" t="s">
        <v>149</v>
      </c>
      <c r="I488" s="1" t="s">
        <v>150</v>
      </c>
      <c r="J488" s="16">
        <v>56</v>
      </c>
      <c r="K488" s="5">
        <v>1</v>
      </c>
      <c r="L488" s="1" t="s">
        <v>22</v>
      </c>
      <c r="M488" s="1">
        <v>3</v>
      </c>
      <c r="N488" s="1" t="s">
        <v>2133</v>
      </c>
    </row>
    <row r="489" spans="1:14" ht="13.2" x14ac:dyDescent="0.25">
      <c r="A489" s="1" t="s">
        <v>2134</v>
      </c>
      <c r="B489" s="1" t="s">
        <v>2135</v>
      </c>
      <c r="C489" s="1" t="s">
        <v>2136</v>
      </c>
      <c r="D489" s="1" t="s">
        <v>88</v>
      </c>
      <c r="E489" s="1" t="s">
        <v>45</v>
      </c>
      <c r="F489" s="1">
        <v>31</v>
      </c>
      <c r="G489" s="1" t="s">
        <v>2137</v>
      </c>
      <c r="H489" s="1" t="s">
        <v>173</v>
      </c>
      <c r="I489" s="1" t="s">
        <v>150</v>
      </c>
      <c r="J489" s="16">
        <v>8</v>
      </c>
      <c r="K489" s="5">
        <v>45</v>
      </c>
      <c r="L489" s="1">
        <v>0</v>
      </c>
      <c r="M489" s="1">
        <v>5</v>
      </c>
      <c r="N489" s="1" t="s">
        <v>2138</v>
      </c>
    </row>
    <row r="490" spans="1:14" ht="13.2" x14ac:dyDescent="0.25">
      <c r="A490" s="1" t="s">
        <v>2139</v>
      </c>
      <c r="B490" s="1" t="s">
        <v>2140</v>
      </c>
      <c r="C490" s="1" t="s">
        <v>2141</v>
      </c>
      <c r="D490" s="1" t="s">
        <v>27</v>
      </c>
      <c r="E490" s="1" t="s">
        <v>45</v>
      </c>
      <c r="F490" s="1">
        <v>0</v>
      </c>
      <c r="G490" s="1" t="s">
        <v>2142</v>
      </c>
      <c r="H490" s="1" t="s">
        <v>91</v>
      </c>
      <c r="I490" s="1" t="s">
        <v>31</v>
      </c>
      <c r="J490" s="16">
        <v>37</v>
      </c>
      <c r="K490" s="5">
        <v>90</v>
      </c>
      <c r="L490" s="1" t="s">
        <v>22</v>
      </c>
      <c r="M490" s="1">
        <v>5</v>
      </c>
      <c r="N490" s="1" t="s">
        <v>2143</v>
      </c>
    </row>
    <row r="491" spans="1:14" ht="13.2" x14ac:dyDescent="0.25">
      <c r="A491" s="1" t="s">
        <v>2144</v>
      </c>
      <c r="B491" s="1" t="s">
        <v>2145</v>
      </c>
      <c r="C491" s="1" t="s">
        <v>2146</v>
      </c>
      <c r="D491" s="1" t="s">
        <v>27</v>
      </c>
      <c r="E491" s="1" t="s">
        <v>18</v>
      </c>
      <c r="G491" s="1" t="s">
        <v>1610</v>
      </c>
      <c r="H491" s="1" t="s">
        <v>20</v>
      </c>
      <c r="I491" s="1" t="s">
        <v>21</v>
      </c>
      <c r="J491" s="16">
        <v>0.81</v>
      </c>
      <c r="K491" s="5">
        <v>2</v>
      </c>
      <c r="L491" s="1">
        <v>0</v>
      </c>
      <c r="M491" s="1">
        <v>6</v>
      </c>
      <c r="N491" s="1" t="s">
        <v>1816</v>
      </c>
    </row>
    <row r="492" spans="1:14" ht="13.2" x14ac:dyDescent="0.25">
      <c r="A492" s="1" t="s">
        <v>2147</v>
      </c>
      <c r="B492" s="1" t="s">
        <v>2148</v>
      </c>
      <c r="C492" s="1" t="s">
        <v>2149</v>
      </c>
      <c r="D492" s="1" t="s">
        <v>88</v>
      </c>
      <c r="E492" s="1" t="s">
        <v>45</v>
      </c>
      <c r="F492" s="1">
        <v>0</v>
      </c>
      <c r="G492" s="1" t="s">
        <v>2150</v>
      </c>
      <c r="H492" s="1" t="s">
        <v>249</v>
      </c>
      <c r="I492" s="1" t="s">
        <v>150</v>
      </c>
      <c r="J492" s="16">
        <v>0.08</v>
      </c>
      <c r="K492" s="5">
        <v>2</v>
      </c>
      <c r="L492" s="1">
        <v>0</v>
      </c>
      <c r="M492" s="1">
        <v>5</v>
      </c>
      <c r="N492" s="1" t="s">
        <v>2151</v>
      </c>
    </row>
    <row r="493" spans="1:14" ht="13.2" x14ac:dyDescent="0.25">
      <c r="A493" s="1" t="s">
        <v>2152</v>
      </c>
      <c r="B493" s="1" t="s">
        <v>2153</v>
      </c>
      <c r="C493" s="1" t="s">
        <v>2154</v>
      </c>
      <c r="D493" s="1" t="s">
        <v>111</v>
      </c>
      <c r="E493" s="1" t="s">
        <v>159</v>
      </c>
      <c r="F493" s="1">
        <v>23</v>
      </c>
      <c r="G493" s="1" t="s">
        <v>2155</v>
      </c>
      <c r="H493" s="1" t="s">
        <v>322</v>
      </c>
      <c r="I493" s="1" t="s">
        <v>21</v>
      </c>
      <c r="J493" s="16">
        <v>7.0000000000000007E-2</v>
      </c>
      <c r="K493" s="5">
        <v>2</v>
      </c>
      <c r="L493" s="1" t="s">
        <v>39</v>
      </c>
      <c r="M493" s="1">
        <v>2</v>
      </c>
      <c r="N493" s="1" t="s">
        <v>2155</v>
      </c>
    </row>
    <row r="494" spans="1:14" ht="13.2" x14ac:dyDescent="0.25">
      <c r="A494" s="1" t="s">
        <v>2156</v>
      </c>
      <c r="B494" s="1" t="s">
        <v>2157</v>
      </c>
      <c r="C494" s="1" t="s">
        <v>2158</v>
      </c>
      <c r="D494" s="1" t="s">
        <v>17</v>
      </c>
      <c r="E494" s="1" t="s">
        <v>51</v>
      </c>
      <c r="G494" s="2">
        <v>45572</v>
      </c>
      <c r="H494" s="1" t="s">
        <v>37</v>
      </c>
      <c r="I494" s="1" t="s">
        <v>38</v>
      </c>
      <c r="J494" s="16">
        <v>0.09</v>
      </c>
      <c r="K494" s="5">
        <v>2</v>
      </c>
      <c r="L494" s="1">
        <v>0</v>
      </c>
      <c r="M494" s="1">
        <v>5</v>
      </c>
      <c r="N494" s="1" t="s">
        <v>2159</v>
      </c>
    </row>
    <row r="495" spans="1:14" ht="13.2" x14ac:dyDescent="0.25">
      <c r="A495" s="1" t="s">
        <v>2160</v>
      </c>
      <c r="B495" s="1" t="s">
        <v>2161</v>
      </c>
      <c r="C495" s="1" t="s">
        <v>2162</v>
      </c>
      <c r="D495" s="1" t="s">
        <v>27</v>
      </c>
      <c r="E495" s="1" t="s">
        <v>159</v>
      </c>
      <c r="G495" s="2">
        <v>45839</v>
      </c>
      <c r="H495" s="1" t="s">
        <v>52</v>
      </c>
      <c r="I495" s="1" t="s">
        <v>38</v>
      </c>
      <c r="J495" s="16">
        <v>0.45</v>
      </c>
      <c r="K495" s="5">
        <v>1.5</v>
      </c>
      <c r="L495" s="1" t="s">
        <v>22</v>
      </c>
      <c r="M495" s="1">
        <v>6</v>
      </c>
      <c r="N495" s="1" t="s">
        <v>2163</v>
      </c>
    </row>
    <row r="496" spans="1:14" ht="13.2" x14ac:dyDescent="0.25">
      <c r="A496" s="1" t="s">
        <v>2164</v>
      </c>
      <c r="B496" s="1" t="s">
        <v>2165</v>
      </c>
      <c r="C496" s="1" t="s">
        <v>2166</v>
      </c>
      <c r="D496" s="1" t="s">
        <v>17</v>
      </c>
      <c r="E496" s="1" t="s">
        <v>18</v>
      </c>
      <c r="F496" s="1">
        <v>32</v>
      </c>
      <c r="G496" s="2">
        <v>45751</v>
      </c>
      <c r="H496" s="1" t="s">
        <v>20</v>
      </c>
      <c r="I496" s="1" t="s">
        <v>21</v>
      </c>
      <c r="J496" s="16">
        <v>0.24</v>
      </c>
      <c r="K496" s="5">
        <v>45</v>
      </c>
      <c r="L496" s="1" t="s">
        <v>22</v>
      </c>
      <c r="M496" s="1">
        <v>6</v>
      </c>
      <c r="N496" s="1" t="s">
        <v>2167</v>
      </c>
    </row>
    <row r="497" spans="1:14" ht="13.2" x14ac:dyDescent="0.25">
      <c r="A497" s="1" t="s">
        <v>2168</v>
      </c>
      <c r="B497" s="1" t="s">
        <v>2169</v>
      </c>
      <c r="C497" s="1" t="s">
        <v>2170</v>
      </c>
      <c r="D497" s="1" t="s">
        <v>57</v>
      </c>
      <c r="E497" s="1" t="s">
        <v>51</v>
      </c>
      <c r="G497" s="2">
        <v>45208</v>
      </c>
      <c r="H497" s="1" t="s">
        <v>322</v>
      </c>
      <c r="I497" s="1" t="s">
        <v>21</v>
      </c>
      <c r="J497" s="16">
        <v>0.17</v>
      </c>
      <c r="K497" s="5">
        <v>2</v>
      </c>
      <c r="L497" s="1" t="s">
        <v>76</v>
      </c>
      <c r="M497" s="1">
        <v>6</v>
      </c>
      <c r="N497" s="1" t="s">
        <v>2171</v>
      </c>
    </row>
    <row r="498" spans="1:14" ht="13.2" x14ac:dyDescent="0.25">
      <c r="A498" s="1" t="s">
        <v>2172</v>
      </c>
      <c r="B498" s="1" t="s">
        <v>2173</v>
      </c>
      <c r="C498" s="1" t="s">
        <v>2174</v>
      </c>
      <c r="D498" s="1" t="s">
        <v>17</v>
      </c>
      <c r="E498" s="1" t="s">
        <v>74</v>
      </c>
      <c r="G498" s="2">
        <v>45781</v>
      </c>
      <c r="H498" s="1" t="s">
        <v>249</v>
      </c>
      <c r="I498" s="1" t="s">
        <v>150</v>
      </c>
      <c r="J498" s="16">
        <v>0.16</v>
      </c>
      <c r="K498" s="5">
        <v>1</v>
      </c>
      <c r="L498" s="1" t="s">
        <v>76</v>
      </c>
      <c r="M498" s="1">
        <v>2</v>
      </c>
      <c r="N498" s="1" t="s">
        <v>2175</v>
      </c>
    </row>
    <row r="499" spans="1:14" ht="13.2" x14ac:dyDescent="0.25">
      <c r="A499" s="1" t="s">
        <v>2176</v>
      </c>
      <c r="B499" s="1" t="s">
        <v>2177</v>
      </c>
      <c r="C499" s="1" t="s">
        <v>2178</v>
      </c>
      <c r="D499" s="1" t="s">
        <v>17</v>
      </c>
      <c r="E499" s="1" t="s">
        <v>45</v>
      </c>
      <c r="F499" s="1">
        <v>39</v>
      </c>
      <c r="G499" s="1" t="s">
        <v>1075</v>
      </c>
      <c r="H499" s="1" t="s">
        <v>249</v>
      </c>
      <c r="I499" s="1" t="s">
        <v>150</v>
      </c>
      <c r="J499" s="16">
        <v>7.0000000000000007E-2</v>
      </c>
      <c r="K499" s="5">
        <v>1</v>
      </c>
      <c r="L499" s="1" t="s">
        <v>76</v>
      </c>
      <c r="M499" s="1">
        <v>4</v>
      </c>
      <c r="N499" s="1" t="s">
        <v>1075</v>
      </c>
    </row>
    <row r="500" spans="1:14" ht="13.2" x14ac:dyDescent="0.25">
      <c r="A500" s="1" t="s">
        <v>2179</v>
      </c>
      <c r="B500" s="1" t="s">
        <v>2180</v>
      </c>
      <c r="C500" s="1" t="s">
        <v>2181</v>
      </c>
      <c r="D500" s="1" t="s">
        <v>27</v>
      </c>
      <c r="E500" s="1" t="s">
        <v>159</v>
      </c>
      <c r="F500" s="1">
        <v>29</v>
      </c>
      <c r="G500" s="2">
        <v>45447</v>
      </c>
      <c r="H500" s="1" t="s">
        <v>91</v>
      </c>
      <c r="I500" s="1" t="s">
        <v>31</v>
      </c>
      <c r="J500" s="16">
        <v>0.03</v>
      </c>
      <c r="K500" s="5">
        <v>90</v>
      </c>
      <c r="L500" s="1">
        <v>0</v>
      </c>
      <c r="M500" s="1">
        <v>1</v>
      </c>
      <c r="N500" s="1" t="s">
        <v>2182</v>
      </c>
    </row>
    <row r="501" spans="1:14" ht="13.2" x14ac:dyDescent="0.25">
      <c r="A501" s="1" t="s">
        <v>2183</v>
      </c>
      <c r="B501" s="1" t="s">
        <v>2184</v>
      </c>
      <c r="C501" s="1" t="s">
        <v>2185</v>
      </c>
      <c r="D501" s="1" t="s">
        <v>27</v>
      </c>
      <c r="E501" s="1" t="s">
        <v>51</v>
      </c>
      <c r="F501" s="1">
        <v>0</v>
      </c>
      <c r="G501" s="2">
        <v>44659</v>
      </c>
      <c r="H501" s="1" t="s">
        <v>91</v>
      </c>
      <c r="I501" s="1" t="s">
        <v>31</v>
      </c>
      <c r="J501" s="16">
        <v>97</v>
      </c>
      <c r="K501" s="5">
        <v>1.5</v>
      </c>
      <c r="L501" s="1">
        <v>0</v>
      </c>
      <c r="M501" s="1">
        <v>1</v>
      </c>
      <c r="N501" s="1" t="s">
        <v>2186</v>
      </c>
    </row>
    <row r="502" spans="1:14" ht="13.2" x14ac:dyDescent="0.25">
      <c r="A502" s="1" t="s">
        <v>2187</v>
      </c>
      <c r="B502" s="1" t="s">
        <v>2188</v>
      </c>
      <c r="C502" s="1" t="s">
        <v>2189</v>
      </c>
      <c r="D502" s="1" t="s">
        <v>57</v>
      </c>
      <c r="E502" s="1" t="s">
        <v>18</v>
      </c>
      <c r="F502" s="1">
        <v>31</v>
      </c>
      <c r="G502" s="2">
        <v>44992</v>
      </c>
      <c r="H502" s="1" t="s">
        <v>20</v>
      </c>
      <c r="I502" s="1" t="s">
        <v>21</v>
      </c>
      <c r="J502" s="16">
        <v>0.23</v>
      </c>
      <c r="K502" s="5">
        <v>2</v>
      </c>
      <c r="L502" s="1" t="s">
        <v>39</v>
      </c>
      <c r="M502" s="1">
        <v>4</v>
      </c>
      <c r="N502" s="1" t="s">
        <v>2190</v>
      </c>
    </row>
    <row r="503" spans="1:14" ht="13.2" x14ac:dyDescent="0.25">
      <c r="A503" s="1" t="s">
        <v>2191</v>
      </c>
      <c r="B503" s="1" t="s">
        <v>2192</v>
      </c>
      <c r="C503" s="1" t="s">
        <v>2193</v>
      </c>
      <c r="D503" s="1" t="s">
        <v>96</v>
      </c>
      <c r="E503" s="1" t="s">
        <v>74</v>
      </c>
      <c r="G503" s="1" t="s">
        <v>921</v>
      </c>
      <c r="H503" s="1" t="s">
        <v>322</v>
      </c>
      <c r="I503" s="1" t="s">
        <v>21</v>
      </c>
      <c r="J503" s="16">
        <v>0.17</v>
      </c>
      <c r="K503" s="5">
        <v>120</v>
      </c>
      <c r="L503" s="1" t="s">
        <v>32</v>
      </c>
      <c r="M503" s="1">
        <v>4</v>
      </c>
      <c r="N503" s="1" t="s">
        <v>922</v>
      </c>
    </row>
    <row r="504" spans="1:14" ht="13.2" x14ac:dyDescent="0.25">
      <c r="A504" s="1" t="s">
        <v>2194</v>
      </c>
      <c r="B504" s="1" t="s">
        <v>2195</v>
      </c>
      <c r="C504" s="1" t="s">
        <v>2196</v>
      </c>
      <c r="D504" s="1" t="s">
        <v>88</v>
      </c>
      <c r="E504" s="1" t="s">
        <v>89</v>
      </c>
      <c r="F504" s="1">
        <v>45</v>
      </c>
      <c r="G504" s="1" t="s">
        <v>2197</v>
      </c>
      <c r="H504" s="1" t="s">
        <v>116</v>
      </c>
      <c r="I504" s="1" t="s">
        <v>60</v>
      </c>
      <c r="J504" s="16">
        <v>56</v>
      </c>
      <c r="K504" s="5">
        <v>1</v>
      </c>
      <c r="L504" s="1" t="s">
        <v>39</v>
      </c>
      <c r="M504" s="1">
        <v>2</v>
      </c>
      <c r="N504" s="1" t="s">
        <v>2198</v>
      </c>
    </row>
    <row r="505" spans="1:14" ht="13.2" x14ac:dyDescent="0.25">
      <c r="A505" s="1" t="s">
        <v>2199</v>
      </c>
      <c r="B505" s="1" t="s">
        <v>2200</v>
      </c>
      <c r="C505" s="1" t="s">
        <v>2201</v>
      </c>
      <c r="D505" s="1" t="s">
        <v>17</v>
      </c>
      <c r="E505" s="1" t="s">
        <v>74</v>
      </c>
      <c r="G505" s="2">
        <v>45779</v>
      </c>
      <c r="H505" s="1" t="s">
        <v>37</v>
      </c>
      <c r="I505" s="1" t="s">
        <v>38</v>
      </c>
      <c r="J505" s="16">
        <v>0.13</v>
      </c>
      <c r="K505" s="5">
        <v>1</v>
      </c>
      <c r="L505" s="1">
        <v>1</v>
      </c>
      <c r="M505" s="1">
        <v>4</v>
      </c>
      <c r="N505" s="2">
        <v>45779</v>
      </c>
    </row>
    <row r="506" spans="1:14" ht="13.2" x14ac:dyDescent="0.25">
      <c r="A506" s="1" t="s">
        <v>2202</v>
      </c>
      <c r="B506" s="1" t="s">
        <v>2203</v>
      </c>
      <c r="C506" s="1" t="s">
        <v>2204</v>
      </c>
      <c r="D506" s="1" t="s">
        <v>88</v>
      </c>
      <c r="E506" s="1" t="s">
        <v>74</v>
      </c>
      <c r="G506" s="1" t="s">
        <v>2205</v>
      </c>
      <c r="H506" s="1" t="s">
        <v>46</v>
      </c>
      <c r="I506" s="1" t="s">
        <v>21</v>
      </c>
      <c r="J506" s="16">
        <v>0.25</v>
      </c>
      <c r="K506" s="5">
        <v>1.5</v>
      </c>
      <c r="L506" s="1" t="s">
        <v>32</v>
      </c>
      <c r="M506" s="1">
        <v>3</v>
      </c>
      <c r="N506" s="1" t="s">
        <v>2206</v>
      </c>
    </row>
    <row r="507" spans="1:14" ht="13.2" x14ac:dyDescent="0.25">
      <c r="A507" s="1" t="s">
        <v>2207</v>
      </c>
      <c r="B507" s="1" t="s">
        <v>2208</v>
      </c>
      <c r="C507" s="1" t="s">
        <v>2209</v>
      </c>
      <c r="D507" s="1" t="s">
        <v>121</v>
      </c>
      <c r="E507" s="1" t="s">
        <v>97</v>
      </c>
      <c r="F507" s="1">
        <v>26</v>
      </c>
      <c r="G507" s="1" t="s">
        <v>2210</v>
      </c>
      <c r="H507" s="1" t="s">
        <v>30</v>
      </c>
      <c r="I507" s="1" t="s">
        <v>31</v>
      </c>
      <c r="J507" s="16">
        <v>45</v>
      </c>
      <c r="K507" s="5">
        <v>1</v>
      </c>
      <c r="L507" s="1" t="s">
        <v>76</v>
      </c>
      <c r="M507" s="1">
        <v>4</v>
      </c>
      <c r="N507" s="1" t="s">
        <v>2211</v>
      </c>
    </row>
    <row r="508" spans="1:14" ht="13.2" x14ac:dyDescent="0.25">
      <c r="A508" s="1" t="s">
        <v>2212</v>
      </c>
      <c r="B508" s="1" t="s">
        <v>2213</v>
      </c>
      <c r="C508" s="1" t="s">
        <v>2214</v>
      </c>
      <c r="D508" s="1" t="s">
        <v>17</v>
      </c>
      <c r="E508" s="1" t="s">
        <v>139</v>
      </c>
      <c r="F508" s="1">
        <v>39</v>
      </c>
      <c r="G508" s="1" t="s">
        <v>2215</v>
      </c>
      <c r="H508" s="1" t="s">
        <v>322</v>
      </c>
      <c r="I508" s="1" t="s">
        <v>21</v>
      </c>
      <c r="J508" s="16">
        <v>0.17</v>
      </c>
      <c r="K508" s="5">
        <v>120</v>
      </c>
      <c r="L508" s="1" t="s">
        <v>39</v>
      </c>
      <c r="M508" s="1">
        <v>1</v>
      </c>
      <c r="N508" s="1" t="s">
        <v>2216</v>
      </c>
    </row>
    <row r="509" spans="1:14" ht="13.2" x14ac:dyDescent="0.25">
      <c r="A509" s="1" t="s">
        <v>2217</v>
      </c>
      <c r="B509" s="1" t="s">
        <v>2218</v>
      </c>
      <c r="C509" s="1" t="s">
        <v>2219</v>
      </c>
      <c r="D509" s="1" t="s">
        <v>121</v>
      </c>
      <c r="E509" s="1" t="s">
        <v>139</v>
      </c>
      <c r="G509" s="1" t="s">
        <v>2220</v>
      </c>
      <c r="H509" s="1" t="s">
        <v>30</v>
      </c>
      <c r="I509" s="1" t="s">
        <v>31</v>
      </c>
      <c r="J509" s="16">
        <v>0.79</v>
      </c>
      <c r="K509" s="5">
        <v>90</v>
      </c>
      <c r="L509" s="1" t="s">
        <v>39</v>
      </c>
      <c r="M509" s="1">
        <v>1</v>
      </c>
      <c r="N509" s="1" t="s">
        <v>2221</v>
      </c>
    </row>
    <row r="510" spans="1:14" ht="13.2" x14ac:dyDescent="0.25">
      <c r="A510" s="1" t="s">
        <v>2222</v>
      </c>
      <c r="B510" s="1" t="s">
        <v>2223</v>
      </c>
      <c r="C510" s="1" t="s">
        <v>2224</v>
      </c>
      <c r="D510" s="1" t="s">
        <v>17</v>
      </c>
      <c r="E510" s="1" t="s">
        <v>18</v>
      </c>
      <c r="G510" s="1" t="s">
        <v>1253</v>
      </c>
      <c r="H510" s="1" t="s">
        <v>69</v>
      </c>
      <c r="I510" s="1" t="s">
        <v>31</v>
      </c>
      <c r="J510" s="16">
        <v>0.97</v>
      </c>
      <c r="K510" s="5">
        <v>45</v>
      </c>
      <c r="L510" s="1" t="s">
        <v>39</v>
      </c>
      <c r="M510" s="1">
        <v>1</v>
      </c>
      <c r="N510" s="1" t="s">
        <v>2225</v>
      </c>
    </row>
    <row r="511" spans="1:14" ht="13.2" x14ac:dyDescent="0.25">
      <c r="A511" s="1" t="s">
        <v>2226</v>
      </c>
      <c r="B511" s="1" t="s">
        <v>2227</v>
      </c>
      <c r="C511" s="1" t="s">
        <v>2228</v>
      </c>
      <c r="D511" s="1" t="s">
        <v>88</v>
      </c>
      <c r="E511" s="1" t="s">
        <v>51</v>
      </c>
      <c r="F511" s="1">
        <v>0</v>
      </c>
      <c r="G511" s="1" t="s">
        <v>2229</v>
      </c>
      <c r="H511" s="1" t="s">
        <v>161</v>
      </c>
      <c r="I511" s="1" t="s">
        <v>60</v>
      </c>
      <c r="J511" s="16">
        <v>0.99</v>
      </c>
      <c r="K511" s="5">
        <v>90</v>
      </c>
      <c r="L511" s="1" t="s">
        <v>76</v>
      </c>
      <c r="M511" s="1">
        <v>3</v>
      </c>
      <c r="N511" s="1" t="s">
        <v>2229</v>
      </c>
    </row>
    <row r="512" spans="1:14" ht="13.2" x14ac:dyDescent="0.25">
      <c r="A512" s="1" t="s">
        <v>2230</v>
      </c>
      <c r="B512" s="1" t="s">
        <v>2231</v>
      </c>
      <c r="C512" s="1" t="s">
        <v>2232</v>
      </c>
      <c r="D512" s="1" t="s">
        <v>111</v>
      </c>
      <c r="E512" s="1" t="s">
        <v>97</v>
      </c>
      <c r="G512" s="1" t="s">
        <v>2233</v>
      </c>
      <c r="H512" s="1" t="s">
        <v>30</v>
      </c>
      <c r="I512" s="1" t="s">
        <v>31</v>
      </c>
      <c r="J512" s="16">
        <v>0.69</v>
      </c>
      <c r="K512" s="5">
        <v>1</v>
      </c>
      <c r="L512" s="1">
        <v>1</v>
      </c>
      <c r="M512" s="1">
        <v>5</v>
      </c>
      <c r="N512" s="1" t="s">
        <v>2234</v>
      </c>
    </row>
    <row r="513" spans="1:14" ht="13.2" x14ac:dyDescent="0.25">
      <c r="A513" s="1" t="s">
        <v>2235</v>
      </c>
      <c r="B513" s="1" t="s">
        <v>2236</v>
      </c>
      <c r="C513" s="1" t="s">
        <v>2237</v>
      </c>
      <c r="D513" s="1" t="s">
        <v>57</v>
      </c>
      <c r="E513" s="1" t="s">
        <v>28</v>
      </c>
      <c r="F513" s="1">
        <v>0</v>
      </c>
      <c r="G513" s="1" t="s">
        <v>1840</v>
      </c>
      <c r="H513" s="1" t="s">
        <v>116</v>
      </c>
      <c r="I513" s="1" t="s">
        <v>60</v>
      </c>
      <c r="J513" s="16">
        <v>0.03</v>
      </c>
      <c r="K513" s="5">
        <v>2</v>
      </c>
      <c r="L513" s="1" t="s">
        <v>76</v>
      </c>
      <c r="M513" s="1">
        <v>5</v>
      </c>
      <c r="N513" s="1" t="s">
        <v>2238</v>
      </c>
    </row>
    <row r="514" spans="1:14" ht="13.2" x14ac:dyDescent="0.25">
      <c r="A514" s="1" t="s">
        <v>2239</v>
      </c>
      <c r="B514" s="1" t="s">
        <v>2240</v>
      </c>
      <c r="C514" s="1" t="s">
        <v>2241</v>
      </c>
      <c r="D514" s="1" t="s">
        <v>17</v>
      </c>
      <c r="E514" s="1" t="s">
        <v>74</v>
      </c>
      <c r="G514" s="2">
        <v>45421</v>
      </c>
      <c r="H514" s="1" t="s">
        <v>59</v>
      </c>
      <c r="I514" s="1" t="s">
        <v>60</v>
      </c>
      <c r="J514" s="16">
        <v>0.84</v>
      </c>
      <c r="K514" s="5">
        <v>120</v>
      </c>
      <c r="L514" s="1" t="s">
        <v>22</v>
      </c>
      <c r="M514" s="1">
        <v>2</v>
      </c>
      <c r="N514" s="1" t="s">
        <v>2242</v>
      </c>
    </row>
    <row r="515" spans="1:14" ht="13.2" x14ac:dyDescent="0.25">
      <c r="A515" s="1" t="s">
        <v>2243</v>
      </c>
      <c r="B515" s="1" t="s">
        <v>2244</v>
      </c>
      <c r="C515" s="1" t="s">
        <v>2245</v>
      </c>
      <c r="D515" s="1" t="s">
        <v>96</v>
      </c>
      <c r="E515" s="1" t="s">
        <v>139</v>
      </c>
      <c r="F515" s="1">
        <v>36</v>
      </c>
      <c r="G515" s="1" t="s">
        <v>2246</v>
      </c>
      <c r="H515" s="1" t="s">
        <v>46</v>
      </c>
      <c r="I515" s="1" t="s">
        <v>21</v>
      </c>
      <c r="J515" s="16">
        <v>0.54</v>
      </c>
      <c r="K515" s="5">
        <v>1.5</v>
      </c>
      <c r="L515" s="1" t="s">
        <v>39</v>
      </c>
      <c r="M515" s="1">
        <v>5</v>
      </c>
      <c r="N515" s="1" t="s">
        <v>2247</v>
      </c>
    </row>
    <row r="516" spans="1:14" ht="13.2" x14ac:dyDescent="0.25">
      <c r="A516" s="1" t="s">
        <v>2248</v>
      </c>
      <c r="B516" s="1" t="s">
        <v>2249</v>
      </c>
      <c r="C516" s="1" t="s">
        <v>2250</v>
      </c>
      <c r="D516" s="1" t="s">
        <v>121</v>
      </c>
      <c r="E516" s="1" t="s">
        <v>97</v>
      </c>
      <c r="F516" s="1">
        <v>0</v>
      </c>
      <c r="G516" s="1" t="s">
        <v>2251</v>
      </c>
      <c r="H516" s="1" t="s">
        <v>69</v>
      </c>
      <c r="I516" s="1" t="s">
        <v>31</v>
      </c>
      <c r="J516" s="16">
        <v>0.62</v>
      </c>
      <c r="K516" s="5">
        <v>45</v>
      </c>
      <c r="L516" s="1">
        <v>1</v>
      </c>
      <c r="M516" s="1">
        <v>1</v>
      </c>
      <c r="N516" s="1" t="s">
        <v>2252</v>
      </c>
    </row>
    <row r="517" spans="1:14" ht="13.2" x14ac:dyDescent="0.25">
      <c r="A517" s="1" t="s">
        <v>2253</v>
      </c>
      <c r="B517" s="1" t="s">
        <v>2254</v>
      </c>
      <c r="C517" s="1" t="s">
        <v>2255</v>
      </c>
      <c r="D517" s="1" t="s">
        <v>27</v>
      </c>
      <c r="E517" s="1" t="s">
        <v>45</v>
      </c>
      <c r="G517" s="1" t="s">
        <v>1199</v>
      </c>
      <c r="H517" s="1" t="s">
        <v>52</v>
      </c>
      <c r="I517" s="1" t="s">
        <v>38</v>
      </c>
      <c r="J517" s="16">
        <v>1</v>
      </c>
      <c r="K517" s="5">
        <v>90</v>
      </c>
      <c r="L517" s="1" t="s">
        <v>39</v>
      </c>
      <c r="M517" s="1">
        <v>1</v>
      </c>
      <c r="N517" s="1" t="s">
        <v>2256</v>
      </c>
    </row>
    <row r="518" spans="1:14" ht="13.2" x14ac:dyDescent="0.25">
      <c r="A518" s="1" t="s">
        <v>2257</v>
      </c>
      <c r="B518" s="1" t="s">
        <v>2258</v>
      </c>
      <c r="C518" s="1" t="s">
        <v>2259</v>
      </c>
      <c r="D518" s="1" t="s">
        <v>121</v>
      </c>
      <c r="E518" s="1" t="s">
        <v>18</v>
      </c>
      <c r="G518" s="1" t="s">
        <v>2260</v>
      </c>
      <c r="H518" s="1" t="s">
        <v>149</v>
      </c>
      <c r="I518" s="1" t="s">
        <v>150</v>
      </c>
      <c r="J518" s="16">
        <v>12</v>
      </c>
      <c r="K518" s="5">
        <v>1</v>
      </c>
      <c r="L518" s="1">
        <v>0</v>
      </c>
      <c r="M518" s="1">
        <v>5</v>
      </c>
      <c r="N518" s="1" t="s">
        <v>2261</v>
      </c>
    </row>
    <row r="519" spans="1:14" ht="13.2" x14ac:dyDescent="0.25">
      <c r="A519" s="1" t="s">
        <v>2262</v>
      </c>
      <c r="B519" s="1" t="s">
        <v>2263</v>
      </c>
      <c r="C519" s="1" t="s">
        <v>2264</v>
      </c>
      <c r="D519" s="1" t="s">
        <v>121</v>
      </c>
      <c r="E519" s="1" t="s">
        <v>97</v>
      </c>
      <c r="F519" s="1">
        <v>23</v>
      </c>
      <c r="G519" s="1" t="s">
        <v>2265</v>
      </c>
      <c r="H519" s="1" t="s">
        <v>75</v>
      </c>
      <c r="I519" s="1" t="s">
        <v>38</v>
      </c>
      <c r="J519" s="16">
        <v>0.4</v>
      </c>
      <c r="K519" s="5">
        <v>120</v>
      </c>
      <c r="L519" s="1">
        <v>1</v>
      </c>
      <c r="M519" s="1">
        <v>2</v>
      </c>
      <c r="N519" s="1" t="s">
        <v>2266</v>
      </c>
    </row>
    <row r="520" spans="1:14" ht="13.2" x14ac:dyDescent="0.25">
      <c r="A520" s="1" t="s">
        <v>2267</v>
      </c>
      <c r="B520" s="1" t="s">
        <v>2268</v>
      </c>
      <c r="C520" s="1" t="s">
        <v>2269</v>
      </c>
      <c r="D520" s="1" t="s">
        <v>88</v>
      </c>
      <c r="E520" s="1" t="s">
        <v>28</v>
      </c>
      <c r="F520" s="1">
        <v>34</v>
      </c>
      <c r="G520" s="1" t="s">
        <v>2270</v>
      </c>
      <c r="H520" s="1" t="s">
        <v>149</v>
      </c>
      <c r="I520" s="1" t="s">
        <v>150</v>
      </c>
      <c r="J520" s="16">
        <v>0.95</v>
      </c>
      <c r="K520" s="5">
        <v>90</v>
      </c>
      <c r="L520" s="1" t="s">
        <v>22</v>
      </c>
      <c r="M520" s="1">
        <v>4</v>
      </c>
      <c r="N520" s="1" t="s">
        <v>2271</v>
      </c>
    </row>
    <row r="521" spans="1:14" ht="13.2" x14ac:dyDescent="0.25">
      <c r="A521" s="1" t="s">
        <v>2272</v>
      </c>
      <c r="B521" s="1" t="s">
        <v>2273</v>
      </c>
      <c r="C521" s="1" t="s">
        <v>2274</v>
      </c>
      <c r="D521" s="1" t="s">
        <v>27</v>
      </c>
      <c r="E521" s="1" t="s">
        <v>51</v>
      </c>
      <c r="F521" s="1">
        <v>0</v>
      </c>
      <c r="G521" s="1" t="s">
        <v>2275</v>
      </c>
      <c r="H521" s="1" t="s">
        <v>249</v>
      </c>
      <c r="I521" s="1" t="s">
        <v>150</v>
      </c>
      <c r="J521" s="16">
        <v>0.08</v>
      </c>
      <c r="K521" s="5">
        <v>120</v>
      </c>
      <c r="L521" s="1" t="s">
        <v>39</v>
      </c>
      <c r="N521" s="1" t="s">
        <v>2276</v>
      </c>
    </row>
    <row r="522" spans="1:14" ht="13.2" x14ac:dyDescent="0.25">
      <c r="A522" s="1" t="s">
        <v>2277</v>
      </c>
      <c r="B522" s="1" t="s">
        <v>2278</v>
      </c>
      <c r="C522" s="1" t="s">
        <v>2279</v>
      </c>
      <c r="D522" s="1" t="s">
        <v>88</v>
      </c>
      <c r="E522" s="1" t="s">
        <v>28</v>
      </c>
      <c r="F522" s="1">
        <v>24</v>
      </c>
      <c r="G522" s="1" t="s">
        <v>1718</v>
      </c>
      <c r="H522" s="1" t="s">
        <v>249</v>
      </c>
      <c r="I522" s="1" t="s">
        <v>150</v>
      </c>
      <c r="J522" s="16">
        <v>0.39</v>
      </c>
      <c r="K522" s="5">
        <v>90</v>
      </c>
      <c r="L522" s="1" t="s">
        <v>76</v>
      </c>
      <c r="M522" s="1">
        <v>4</v>
      </c>
      <c r="N522" s="1" t="s">
        <v>2280</v>
      </c>
    </row>
    <row r="523" spans="1:14" ht="13.2" x14ac:dyDescent="0.25">
      <c r="A523" s="1" t="s">
        <v>2281</v>
      </c>
      <c r="B523" s="1" t="s">
        <v>2282</v>
      </c>
      <c r="C523" s="1" t="s">
        <v>2283</v>
      </c>
      <c r="D523" s="1" t="s">
        <v>17</v>
      </c>
      <c r="E523" s="1" t="s">
        <v>159</v>
      </c>
      <c r="G523" s="1" t="s">
        <v>2284</v>
      </c>
      <c r="H523" s="1" t="s">
        <v>52</v>
      </c>
      <c r="I523" s="1" t="s">
        <v>38</v>
      </c>
      <c r="J523" s="16">
        <v>92</v>
      </c>
      <c r="K523" s="5">
        <v>1</v>
      </c>
      <c r="L523" s="1" t="s">
        <v>39</v>
      </c>
      <c r="M523" s="1">
        <v>4</v>
      </c>
      <c r="N523" s="1" t="s">
        <v>2285</v>
      </c>
    </row>
    <row r="524" spans="1:14" ht="13.2" x14ac:dyDescent="0.25">
      <c r="A524" s="1" t="s">
        <v>2286</v>
      </c>
      <c r="B524" s="1" t="s">
        <v>2287</v>
      </c>
      <c r="C524" s="1" t="s">
        <v>2288</v>
      </c>
      <c r="D524" s="1" t="s">
        <v>17</v>
      </c>
      <c r="E524" s="1" t="s">
        <v>97</v>
      </c>
      <c r="F524" s="1">
        <v>0</v>
      </c>
      <c r="G524" s="2">
        <v>44901</v>
      </c>
      <c r="H524" s="1" t="s">
        <v>75</v>
      </c>
      <c r="I524" s="1" t="s">
        <v>38</v>
      </c>
      <c r="J524" s="16">
        <v>92</v>
      </c>
      <c r="K524" s="5">
        <v>120</v>
      </c>
      <c r="L524" s="1">
        <v>1</v>
      </c>
      <c r="M524" s="1">
        <v>6</v>
      </c>
      <c r="N524" s="1" t="s">
        <v>2289</v>
      </c>
    </row>
    <row r="525" spans="1:14" ht="13.2" x14ac:dyDescent="0.25">
      <c r="A525" s="1" t="s">
        <v>2290</v>
      </c>
      <c r="B525" s="1" t="s">
        <v>2291</v>
      </c>
      <c r="C525" s="1" t="s">
        <v>2292</v>
      </c>
      <c r="D525" s="1" t="s">
        <v>88</v>
      </c>
      <c r="E525" s="1" t="s">
        <v>89</v>
      </c>
      <c r="F525" s="1">
        <v>31</v>
      </c>
      <c r="G525" s="1" t="s">
        <v>2293</v>
      </c>
      <c r="H525" s="1" t="s">
        <v>52</v>
      </c>
      <c r="I525" s="1" t="s">
        <v>38</v>
      </c>
      <c r="J525" s="16">
        <v>0.98</v>
      </c>
      <c r="K525" s="5">
        <v>90</v>
      </c>
      <c r="L525" s="1" t="s">
        <v>22</v>
      </c>
      <c r="M525" s="1">
        <v>6</v>
      </c>
      <c r="N525" s="1" t="s">
        <v>2294</v>
      </c>
    </row>
    <row r="526" spans="1:14" ht="13.2" x14ac:dyDescent="0.25">
      <c r="A526" s="1" t="s">
        <v>2295</v>
      </c>
      <c r="B526" s="1" t="s">
        <v>2296</v>
      </c>
      <c r="C526" s="1" t="s">
        <v>2297</v>
      </c>
      <c r="D526" s="1" t="s">
        <v>17</v>
      </c>
      <c r="E526" s="1" t="s">
        <v>159</v>
      </c>
      <c r="G526" s="1" t="s">
        <v>2298</v>
      </c>
      <c r="H526" s="1" t="s">
        <v>173</v>
      </c>
      <c r="I526" s="1" t="s">
        <v>150</v>
      </c>
      <c r="J526" s="16">
        <v>0.75</v>
      </c>
      <c r="K526" s="5">
        <v>120</v>
      </c>
      <c r="L526" s="1" t="s">
        <v>22</v>
      </c>
      <c r="M526" s="1">
        <v>1</v>
      </c>
      <c r="N526" s="1" t="s">
        <v>2299</v>
      </c>
    </row>
    <row r="527" spans="1:14" ht="13.2" x14ac:dyDescent="0.25">
      <c r="A527" s="1" t="s">
        <v>2300</v>
      </c>
      <c r="B527" s="1" t="s">
        <v>2301</v>
      </c>
      <c r="C527" s="1" t="s">
        <v>2302</v>
      </c>
      <c r="D527" s="1" t="s">
        <v>96</v>
      </c>
      <c r="E527" s="1" t="s">
        <v>28</v>
      </c>
      <c r="F527" s="1">
        <v>0</v>
      </c>
      <c r="G527" s="1" t="s">
        <v>2303</v>
      </c>
      <c r="H527" s="1" t="s">
        <v>37</v>
      </c>
      <c r="I527" s="1" t="s">
        <v>38</v>
      </c>
      <c r="J527" s="16">
        <v>39</v>
      </c>
      <c r="K527" s="5">
        <v>120</v>
      </c>
      <c r="L527" s="1">
        <v>1</v>
      </c>
      <c r="M527" s="1">
        <v>1</v>
      </c>
      <c r="N527" s="1" t="s">
        <v>2304</v>
      </c>
    </row>
    <row r="528" spans="1:14" ht="13.2" x14ac:dyDescent="0.25">
      <c r="A528" s="1" t="s">
        <v>2305</v>
      </c>
      <c r="B528" s="1" t="s">
        <v>2306</v>
      </c>
      <c r="C528" s="1" t="s">
        <v>130</v>
      </c>
      <c r="D528" s="1" t="s">
        <v>88</v>
      </c>
      <c r="E528" s="1" t="s">
        <v>45</v>
      </c>
      <c r="F528" s="1">
        <v>27</v>
      </c>
      <c r="G528" s="1" t="s">
        <v>2307</v>
      </c>
      <c r="H528" s="1" t="s">
        <v>59</v>
      </c>
      <c r="I528" s="1" t="s">
        <v>60</v>
      </c>
      <c r="J528" s="16">
        <v>0.3</v>
      </c>
      <c r="K528" s="5">
        <v>1</v>
      </c>
      <c r="L528" s="1" t="s">
        <v>22</v>
      </c>
      <c r="M528" s="1">
        <v>6</v>
      </c>
      <c r="N528" s="1" t="s">
        <v>2308</v>
      </c>
    </row>
    <row r="529" spans="1:14" ht="13.2" x14ac:dyDescent="0.25">
      <c r="A529" s="1" t="s">
        <v>2309</v>
      </c>
      <c r="B529" s="1" t="s">
        <v>2310</v>
      </c>
      <c r="C529" s="1" t="s">
        <v>130</v>
      </c>
      <c r="D529" s="1" t="s">
        <v>17</v>
      </c>
      <c r="E529" s="1" t="s">
        <v>139</v>
      </c>
      <c r="F529" s="1">
        <v>0</v>
      </c>
      <c r="G529" s="1" t="s">
        <v>2311</v>
      </c>
      <c r="H529" s="1" t="s">
        <v>37</v>
      </c>
      <c r="I529" s="1" t="s">
        <v>38</v>
      </c>
      <c r="J529" s="16">
        <v>0.98</v>
      </c>
      <c r="K529" s="5">
        <v>120</v>
      </c>
      <c r="L529" s="1" t="s">
        <v>32</v>
      </c>
      <c r="N529" s="1" t="s">
        <v>2312</v>
      </c>
    </row>
    <row r="530" spans="1:14" ht="13.2" x14ac:dyDescent="0.25">
      <c r="A530" s="1" t="s">
        <v>2313</v>
      </c>
      <c r="B530" s="1" t="s">
        <v>2314</v>
      </c>
      <c r="C530" s="1" t="s">
        <v>2315</v>
      </c>
      <c r="D530" s="1" t="s">
        <v>57</v>
      </c>
      <c r="E530" s="1" t="s">
        <v>139</v>
      </c>
      <c r="F530" s="1">
        <v>40</v>
      </c>
      <c r="G530" s="1" t="s">
        <v>2316</v>
      </c>
      <c r="H530" s="1" t="s">
        <v>161</v>
      </c>
      <c r="I530" s="1" t="s">
        <v>60</v>
      </c>
      <c r="J530" s="16">
        <v>0.08</v>
      </c>
      <c r="K530" s="5">
        <v>1</v>
      </c>
      <c r="L530" s="1">
        <v>0</v>
      </c>
      <c r="M530" s="1">
        <v>3</v>
      </c>
      <c r="N530" s="1" t="s">
        <v>2317</v>
      </c>
    </row>
    <row r="531" spans="1:14" ht="13.2" x14ac:dyDescent="0.25">
      <c r="A531" s="1" t="s">
        <v>2318</v>
      </c>
      <c r="B531" s="1" t="s">
        <v>2319</v>
      </c>
      <c r="C531" s="1" t="s">
        <v>2320</v>
      </c>
      <c r="D531" s="1" t="s">
        <v>17</v>
      </c>
      <c r="E531" s="1" t="s">
        <v>74</v>
      </c>
      <c r="F531" s="1">
        <v>23</v>
      </c>
      <c r="G531" s="1" t="s">
        <v>2321</v>
      </c>
      <c r="H531" s="1" t="s">
        <v>149</v>
      </c>
      <c r="I531" s="1" t="s">
        <v>150</v>
      </c>
      <c r="J531" s="16">
        <v>0.51</v>
      </c>
      <c r="K531" s="5">
        <v>1</v>
      </c>
      <c r="L531" s="1">
        <v>0</v>
      </c>
      <c r="M531" s="1">
        <v>2</v>
      </c>
      <c r="N531" s="1" t="s">
        <v>2322</v>
      </c>
    </row>
    <row r="532" spans="1:14" ht="13.2" x14ac:dyDescent="0.25">
      <c r="A532" s="1" t="s">
        <v>2323</v>
      </c>
      <c r="B532" s="1" t="s">
        <v>2324</v>
      </c>
      <c r="C532" s="1" t="s">
        <v>2325</v>
      </c>
      <c r="D532" s="1" t="s">
        <v>57</v>
      </c>
      <c r="E532" s="1" t="s">
        <v>45</v>
      </c>
      <c r="F532" s="1">
        <v>24</v>
      </c>
      <c r="G532" s="2">
        <v>44814</v>
      </c>
      <c r="H532" s="1" t="s">
        <v>149</v>
      </c>
      <c r="I532" s="1" t="s">
        <v>150</v>
      </c>
      <c r="J532" s="16">
        <v>0.94</v>
      </c>
      <c r="K532" s="5">
        <v>2</v>
      </c>
      <c r="L532" s="1" t="s">
        <v>22</v>
      </c>
      <c r="M532" s="1">
        <v>2</v>
      </c>
      <c r="N532" s="1" t="s">
        <v>2326</v>
      </c>
    </row>
    <row r="533" spans="1:14" ht="13.2" x14ac:dyDescent="0.25">
      <c r="A533" s="1" t="s">
        <v>2327</v>
      </c>
      <c r="B533" s="1" t="s">
        <v>2328</v>
      </c>
      <c r="C533" s="1" t="s">
        <v>2329</v>
      </c>
      <c r="D533" s="1" t="s">
        <v>17</v>
      </c>
      <c r="E533" s="1" t="s">
        <v>139</v>
      </c>
      <c r="G533" s="2">
        <v>44989</v>
      </c>
      <c r="H533" s="1" t="s">
        <v>59</v>
      </c>
      <c r="I533" s="1" t="s">
        <v>60</v>
      </c>
      <c r="J533" s="16">
        <v>71</v>
      </c>
      <c r="K533" s="5">
        <v>1.5</v>
      </c>
      <c r="L533" s="1" t="s">
        <v>22</v>
      </c>
      <c r="N533" s="1" t="s">
        <v>1765</v>
      </c>
    </row>
    <row r="534" spans="1:14" ht="13.2" x14ac:dyDescent="0.25">
      <c r="A534" s="1" t="s">
        <v>2330</v>
      </c>
      <c r="B534" s="1" t="s">
        <v>2331</v>
      </c>
      <c r="C534" s="1" t="s">
        <v>2332</v>
      </c>
      <c r="D534" s="1" t="s">
        <v>96</v>
      </c>
      <c r="E534" s="1" t="s">
        <v>97</v>
      </c>
      <c r="G534" s="1" t="s">
        <v>2333</v>
      </c>
      <c r="H534" s="1" t="s">
        <v>322</v>
      </c>
      <c r="I534" s="1" t="s">
        <v>21</v>
      </c>
      <c r="J534" s="16">
        <v>0.11</v>
      </c>
      <c r="K534" s="5">
        <v>45</v>
      </c>
      <c r="L534" s="1" t="s">
        <v>39</v>
      </c>
      <c r="M534" s="1">
        <v>3</v>
      </c>
      <c r="N534" s="1" t="s">
        <v>2334</v>
      </c>
    </row>
    <row r="535" spans="1:14" ht="13.2" x14ac:dyDescent="0.25">
      <c r="A535" s="1" t="s">
        <v>2335</v>
      </c>
      <c r="B535" s="1" t="s">
        <v>2336</v>
      </c>
      <c r="C535" s="1" t="s">
        <v>2337</v>
      </c>
      <c r="D535" s="1" t="s">
        <v>111</v>
      </c>
      <c r="E535" s="1" t="s">
        <v>18</v>
      </c>
      <c r="F535" s="1">
        <v>45</v>
      </c>
      <c r="G535" s="2">
        <v>44782</v>
      </c>
      <c r="H535" s="1" t="s">
        <v>20</v>
      </c>
      <c r="I535" s="1" t="s">
        <v>21</v>
      </c>
      <c r="J535" s="16">
        <v>100</v>
      </c>
      <c r="K535" s="5">
        <v>90</v>
      </c>
      <c r="L535" s="1" t="s">
        <v>32</v>
      </c>
      <c r="M535" s="1">
        <v>3</v>
      </c>
      <c r="N535" s="1" t="s">
        <v>2338</v>
      </c>
    </row>
    <row r="536" spans="1:14" ht="13.2" x14ac:dyDescent="0.25">
      <c r="A536" s="1" t="s">
        <v>2339</v>
      </c>
      <c r="B536" s="1" t="s">
        <v>2340</v>
      </c>
      <c r="C536" s="1" t="s">
        <v>2341</v>
      </c>
      <c r="D536" s="1" t="s">
        <v>121</v>
      </c>
      <c r="E536" s="1" t="s">
        <v>89</v>
      </c>
      <c r="F536" s="1">
        <v>0</v>
      </c>
      <c r="G536" s="2">
        <v>45570</v>
      </c>
      <c r="H536" s="1" t="s">
        <v>173</v>
      </c>
      <c r="I536" s="1" t="s">
        <v>150</v>
      </c>
      <c r="J536" s="16">
        <v>3</v>
      </c>
      <c r="K536" s="5">
        <v>120</v>
      </c>
      <c r="L536" s="1" t="s">
        <v>39</v>
      </c>
      <c r="M536" s="1">
        <v>3</v>
      </c>
      <c r="N536" s="1" t="s">
        <v>2342</v>
      </c>
    </row>
    <row r="537" spans="1:14" ht="13.2" x14ac:dyDescent="0.25">
      <c r="A537" s="1" t="s">
        <v>2343</v>
      </c>
      <c r="B537" s="1" t="s">
        <v>2344</v>
      </c>
      <c r="C537" s="1" t="s">
        <v>2345</v>
      </c>
      <c r="D537" s="1" t="s">
        <v>88</v>
      </c>
      <c r="E537" s="1" t="s">
        <v>45</v>
      </c>
      <c r="F537" s="1">
        <v>20</v>
      </c>
      <c r="G537" s="2">
        <v>44814</v>
      </c>
      <c r="H537" s="1" t="s">
        <v>20</v>
      </c>
      <c r="I537" s="1" t="s">
        <v>21</v>
      </c>
      <c r="J537" s="16">
        <v>88</v>
      </c>
      <c r="K537" s="5">
        <v>90</v>
      </c>
      <c r="L537" s="1" t="s">
        <v>76</v>
      </c>
      <c r="M537" s="1">
        <v>4</v>
      </c>
      <c r="N537" s="1" t="s">
        <v>2346</v>
      </c>
    </row>
    <row r="538" spans="1:14" ht="13.2" x14ac:dyDescent="0.25">
      <c r="A538" s="1" t="s">
        <v>2347</v>
      </c>
      <c r="B538" s="1" t="s">
        <v>2348</v>
      </c>
      <c r="C538" s="1" t="s">
        <v>2349</v>
      </c>
      <c r="D538" s="1" t="s">
        <v>96</v>
      </c>
      <c r="E538" s="1" t="s">
        <v>28</v>
      </c>
      <c r="F538" s="1">
        <v>0</v>
      </c>
      <c r="G538" s="2">
        <v>44969</v>
      </c>
      <c r="H538" s="1" t="s">
        <v>37</v>
      </c>
      <c r="I538" s="1" t="s">
        <v>38</v>
      </c>
      <c r="J538" s="16">
        <v>85</v>
      </c>
      <c r="K538" s="5">
        <v>2</v>
      </c>
      <c r="L538" s="1" t="s">
        <v>32</v>
      </c>
      <c r="M538" s="1">
        <v>6</v>
      </c>
      <c r="N538" s="1" t="s">
        <v>2350</v>
      </c>
    </row>
    <row r="539" spans="1:14" ht="13.2" x14ac:dyDescent="0.25">
      <c r="A539" s="1" t="s">
        <v>2351</v>
      </c>
      <c r="B539" s="1" t="s">
        <v>2352</v>
      </c>
      <c r="C539" s="1" t="s">
        <v>2353</v>
      </c>
      <c r="D539" s="1" t="s">
        <v>121</v>
      </c>
      <c r="E539" s="1" t="s">
        <v>159</v>
      </c>
      <c r="F539" s="1">
        <v>32</v>
      </c>
      <c r="G539" s="2">
        <v>44599</v>
      </c>
      <c r="H539" s="1" t="s">
        <v>116</v>
      </c>
      <c r="I539" s="1" t="s">
        <v>60</v>
      </c>
      <c r="J539" s="16">
        <v>71</v>
      </c>
      <c r="K539" s="5">
        <v>90</v>
      </c>
      <c r="L539" s="1">
        <v>0</v>
      </c>
      <c r="M539" s="1">
        <v>1</v>
      </c>
      <c r="N539" s="1" t="s">
        <v>2354</v>
      </c>
    </row>
    <row r="540" spans="1:14" ht="13.2" x14ac:dyDescent="0.25">
      <c r="A540" s="1" t="s">
        <v>2355</v>
      </c>
      <c r="B540" s="1" t="s">
        <v>2356</v>
      </c>
      <c r="C540" s="1" t="s">
        <v>2357</v>
      </c>
      <c r="D540" s="1" t="s">
        <v>27</v>
      </c>
      <c r="E540" s="1" t="s">
        <v>159</v>
      </c>
      <c r="G540" s="1" t="s">
        <v>2303</v>
      </c>
      <c r="H540" s="1" t="s">
        <v>69</v>
      </c>
      <c r="I540" s="1" t="s">
        <v>31</v>
      </c>
      <c r="J540" s="16">
        <v>0.05</v>
      </c>
      <c r="K540" s="5">
        <v>2</v>
      </c>
      <c r="L540" s="1" t="s">
        <v>32</v>
      </c>
      <c r="M540" s="1">
        <v>2</v>
      </c>
      <c r="N540" s="1" t="s">
        <v>2358</v>
      </c>
    </row>
    <row r="541" spans="1:14" ht="13.2" x14ac:dyDescent="0.25">
      <c r="A541" s="1" t="s">
        <v>2359</v>
      </c>
      <c r="B541" s="1" t="s">
        <v>2360</v>
      </c>
      <c r="C541" s="1" t="s">
        <v>2361</v>
      </c>
      <c r="D541" s="1" t="s">
        <v>111</v>
      </c>
      <c r="E541" s="1" t="s">
        <v>97</v>
      </c>
      <c r="F541" s="1">
        <v>0</v>
      </c>
      <c r="G541" s="2">
        <v>45081</v>
      </c>
      <c r="H541" s="1" t="s">
        <v>69</v>
      </c>
      <c r="I541" s="1" t="s">
        <v>31</v>
      </c>
      <c r="J541" s="16">
        <v>40</v>
      </c>
      <c r="K541" s="5">
        <v>120</v>
      </c>
      <c r="L541" s="1" t="s">
        <v>39</v>
      </c>
      <c r="N541" s="1" t="s">
        <v>2362</v>
      </c>
    </row>
    <row r="542" spans="1:14" ht="13.2" x14ac:dyDescent="0.25">
      <c r="A542" s="1" t="s">
        <v>2363</v>
      </c>
      <c r="B542" s="1" t="s">
        <v>2364</v>
      </c>
      <c r="C542" s="1" t="s">
        <v>2365</v>
      </c>
      <c r="D542" s="1" t="s">
        <v>88</v>
      </c>
      <c r="E542" s="1" t="s">
        <v>74</v>
      </c>
      <c r="F542" s="1">
        <v>33</v>
      </c>
      <c r="G542" s="1" t="s">
        <v>2366</v>
      </c>
      <c r="H542" s="1" t="s">
        <v>20</v>
      </c>
      <c r="I542" s="1" t="s">
        <v>21</v>
      </c>
      <c r="J542" s="16">
        <v>0.04</v>
      </c>
      <c r="K542" s="5">
        <v>1.5</v>
      </c>
      <c r="L542" s="1">
        <v>0</v>
      </c>
      <c r="M542" s="1">
        <v>4</v>
      </c>
      <c r="N542" s="1" t="s">
        <v>2367</v>
      </c>
    </row>
    <row r="543" spans="1:14" ht="13.2" x14ac:dyDescent="0.25">
      <c r="A543" s="1" t="s">
        <v>2368</v>
      </c>
      <c r="B543" s="1" t="s">
        <v>2369</v>
      </c>
      <c r="C543" s="1" t="s">
        <v>2370</v>
      </c>
      <c r="D543" s="1" t="s">
        <v>44</v>
      </c>
      <c r="E543" s="1" t="s">
        <v>45</v>
      </c>
      <c r="F543" s="1">
        <v>23</v>
      </c>
      <c r="G543" s="2">
        <v>45208</v>
      </c>
      <c r="H543" s="1" t="s">
        <v>69</v>
      </c>
      <c r="I543" s="1" t="s">
        <v>31</v>
      </c>
      <c r="J543" s="16">
        <v>0.92</v>
      </c>
      <c r="K543" s="5">
        <v>120</v>
      </c>
      <c r="L543" s="1" t="s">
        <v>32</v>
      </c>
      <c r="M543" s="1">
        <v>6</v>
      </c>
      <c r="N543" s="1" t="s">
        <v>2371</v>
      </c>
    </row>
    <row r="544" spans="1:14" ht="13.2" x14ac:dyDescent="0.25">
      <c r="A544" s="1" t="s">
        <v>2372</v>
      </c>
      <c r="B544" s="1" t="s">
        <v>2373</v>
      </c>
      <c r="C544" s="1" t="s">
        <v>2374</v>
      </c>
      <c r="D544" s="1" t="s">
        <v>17</v>
      </c>
      <c r="E544" s="1" t="s">
        <v>89</v>
      </c>
      <c r="G544" s="1" t="s">
        <v>295</v>
      </c>
      <c r="H544" s="1" t="s">
        <v>30</v>
      </c>
      <c r="I544" s="1" t="s">
        <v>31</v>
      </c>
      <c r="J544" s="16">
        <v>0</v>
      </c>
      <c r="K544" s="5">
        <v>45</v>
      </c>
      <c r="L544" s="1" t="s">
        <v>32</v>
      </c>
      <c r="M544" s="1">
        <v>5</v>
      </c>
      <c r="N544" s="1" t="s">
        <v>296</v>
      </c>
    </row>
    <row r="545" spans="1:14" ht="13.2" x14ac:dyDescent="0.25">
      <c r="A545" s="1" t="s">
        <v>2375</v>
      </c>
      <c r="B545" s="1" t="s">
        <v>2376</v>
      </c>
      <c r="C545" s="1" t="s">
        <v>130</v>
      </c>
      <c r="D545" s="1" t="s">
        <v>121</v>
      </c>
      <c r="E545" s="1" t="s">
        <v>139</v>
      </c>
      <c r="F545" s="1">
        <v>0</v>
      </c>
      <c r="G545" s="1" t="s">
        <v>342</v>
      </c>
      <c r="H545" s="1" t="s">
        <v>322</v>
      </c>
      <c r="I545" s="1" t="s">
        <v>21</v>
      </c>
      <c r="J545" s="16">
        <v>0.13</v>
      </c>
      <c r="K545" s="5">
        <v>120</v>
      </c>
      <c r="L545" s="1">
        <v>1</v>
      </c>
      <c r="M545" s="1">
        <v>6</v>
      </c>
      <c r="N545" s="1" t="s">
        <v>2377</v>
      </c>
    </row>
    <row r="546" spans="1:14" ht="13.2" x14ac:dyDescent="0.25">
      <c r="A546" s="1" t="s">
        <v>2378</v>
      </c>
      <c r="B546" s="1" t="s">
        <v>2379</v>
      </c>
      <c r="C546" s="1" t="s">
        <v>2380</v>
      </c>
      <c r="D546" s="1" t="s">
        <v>111</v>
      </c>
      <c r="E546" s="1" t="s">
        <v>89</v>
      </c>
      <c r="F546" s="1">
        <v>45</v>
      </c>
      <c r="G546" s="2">
        <v>45566</v>
      </c>
      <c r="H546" s="1" t="s">
        <v>322</v>
      </c>
      <c r="I546" s="1" t="s">
        <v>21</v>
      </c>
      <c r="J546" s="16">
        <v>0.56999999999999995</v>
      </c>
      <c r="K546" s="5">
        <v>1</v>
      </c>
      <c r="L546" s="1" t="s">
        <v>32</v>
      </c>
      <c r="M546" s="1">
        <v>3</v>
      </c>
      <c r="N546" s="2">
        <v>45566</v>
      </c>
    </row>
    <row r="547" spans="1:14" ht="13.2" x14ac:dyDescent="0.25">
      <c r="A547" s="1" t="s">
        <v>2381</v>
      </c>
      <c r="B547" s="1" t="s">
        <v>2382</v>
      </c>
      <c r="C547" s="1" t="s">
        <v>2383</v>
      </c>
      <c r="D547" s="1" t="s">
        <v>88</v>
      </c>
      <c r="E547" s="1" t="s">
        <v>74</v>
      </c>
      <c r="F547" s="1">
        <v>18</v>
      </c>
      <c r="G547" s="2">
        <v>45537</v>
      </c>
      <c r="H547" s="1" t="s">
        <v>37</v>
      </c>
      <c r="I547" s="1" t="s">
        <v>38</v>
      </c>
      <c r="J547" s="16">
        <v>48</v>
      </c>
      <c r="K547" s="5">
        <v>45</v>
      </c>
      <c r="L547" s="1" t="s">
        <v>39</v>
      </c>
      <c r="M547" s="1">
        <v>1</v>
      </c>
      <c r="N547" s="1" t="s">
        <v>2384</v>
      </c>
    </row>
    <row r="548" spans="1:14" ht="13.2" x14ac:dyDescent="0.25">
      <c r="A548" s="1" t="s">
        <v>2385</v>
      </c>
      <c r="B548" s="1" t="s">
        <v>2386</v>
      </c>
      <c r="C548" s="1" t="s">
        <v>2387</v>
      </c>
      <c r="D548" s="1" t="s">
        <v>111</v>
      </c>
      <c r="E548" s="1" t="s">
        <v>159</v>
      </c>
      <c r="F548" s="1">
        <v>39</v>
      </c>
      <c r="G548" s="1" t="s">
        <v>2388</v>
      </c>
      <c r="H548" s="1" t="s">
        <v>75</v>
      </c>
      <c r="I548" s="1" t="s">
        <v>38</v>
      </c>
      <c r="J548" s="16">
        <v>0.55000000000000004</v>
      </c>
      <c r="K548" s="5">
        <v>1.5</v>
      </c>
      <c r="L548" s="1">
        <v>1</v>
      </c>
      <c r="N548" s="1" t="s">
        <v>2389</v>
      </c>
    </row>
    <row r="549" spans="1:14" ht="13.2" x14ac:dyDescent="0.25">
      <c r="A549" s="1" t="s">
        <v>2390</v>
      </c>
      <c r="B549" s="1" t="s">
        <v>2391</v>
      </c>
      <c r="C549" s="1" t="s">
        <v>2392</v>
      </c>
      <c r="D549" s="1" t="s">
        <v>57</v>
      </c>
      <c r="E549" s="1" t="s">
        <v>51</v>
      </c>
      <c r="F549" s="1">
        <v>0</v>
      </c>
      <c r="G549" s="1" t="s">
        <v>1216</v>
      </c>
      <c r="H549" s="1" t="s">
        <v>173</v>
      </c>
      <c r="I549" s="1" t="s">
        <v>150</v>
      </c>
      <c r="J549" s="16">
        <v>0.72</v>
      </c>
      <c r="K549" s="5">
        <v>120</v>
      </c>
      <c r="L549" s="1" t="s">
        <v>76</v>
      </c>
      <c r="M549" s="1">
        <v>5</v>
      </c>
      <c r="N549" s="1" t="s">
        <v>1217</v>
      </c>
    </row>
    <row r="550" spans="1:14" ht="13.2" x14ac:dyDescent="0.25">
      <c r="A550" s="1" t="s">
        <v>2393</v>
      </c>
      <c r="B550" s="1" t="s">
        <v>2394</v>
      </c>
      <c r="C550" s="1" t="s">
        <v>2395</v>
      </c>
      <c r="D550" s="1" t="s">
        <v>17</v>
      </c>
      <c r="E550" s="1" t="s">
        <v>45</v>
      </c>
      <c r="G550" s="2">
        <v>44747</v>
      </c>
      <c r="H550" s="1" t="s">
        <v>69</v>
      </c>
      <c r="I550" s="1" t="s">
        <v>31</v>
      </c>
      <c r="J550" s="16">
        <v>0.87</v>
      </c>
      <c r="K550" s="5">
        <v>1</v>
      </c>
      <c r="L550" s="1" t="s">
        <v>39</v>
      </c>
      <c r="N550" s="1" t="s">
        <v>2396</v>
      </c>
    </row>
    <row r="551" spans="1:14" ht="13.2" x14ac:dyDescent="0.25">
      <c r="A551" s="1" t="s">
        <v>2397</v>
      </c>
      <c r="B551" s="1" t="s">
        <v>2398</v>
      </c>
      <c r="C551" s="1" t="s">
        <v>2399</v>
      </c>
      <c r="D551" s="1" t="s">
        <v>17</v>
      </c>
      <c r="E551" s="1" t="s">
        <v>28</v>
      </c>
      <c r="F551" s="1">
        <v>34</v>
      </c>
      <c r="G551" s="3">
        <v>44876</v>
      </c>
      <c r="H551" s="1" t="s">
        <v>37</v>
      </c>
      <c r="I551" s="1" t="s">
        <v>38</v>
      </c>
      <c r="J551" s="16">
        <v>31</v>
      </c>
      <c r="K551" s="5">
        <v>1</v>
      </c>
      <c r="L551" s="1" t="s">
        <v>39</v>
      </c>
      <c r="M551" s="1">
        <v>5</v>
      </c>
      <c r="N551" s="1" t="s">
        <v>2400</v>
      </c>
    </row>
    <row r="552" spans="1:14" ht="13.2" x14ac:dyDescent="0.25">
      <c r="A552" s="1" t="s">
        <v>2401</v>
      </c>
      <c r="B552" s="1" t="s">
        <v>2402</v>
      </c>
      <c r="C552" s="1" t="s">
        <v>2403</v>
      </c>
      <c r="D552" s="1" t="s">
        <v>121</v>
      </c>
      <c r="E552" s="1" t="s">
        <v>51</v>
      </c>
      <c r="F552" s="1">
        <v>43</v>
      </c>
      <c r="G552" s="1" t="s">
        <v>736</v>
      </c>
      <c r="H552" s="1" t="s">
        <v>322</v>
      </c>
      <c r="I552" s="1" t="s">
        <v>21</v>
      </c>
      <c r="J552" s="16">
        <v>0.1</v>
      </c>
      <c r="K552" s="5">
        <v>2</v>
      </c>
      <c r="L552" s="1" t="s">
        <v>76</v>
      </c>
      <c r="M552" s="1">
        <v>6</v>
      </c>
      <c r="N552" s="1" t="s">
        <v>737</v>
      </c>
    </row>
    <row r="553" spans="1:14" ht="13.2" x14ac:dyDescent="0.25">
      <c r="A553" s="1" t="s">
        <v>2404</v>
      </c>
      <c r="B553" s="1" t="s">
        <v>2405</v>
      </c>
      <c r="C553" s="1" t="s">
        <v>2406</v>
      </c>
      <c r="D553" s="1" t="s">
        <v>27</v>
      </c>
      <c r="E553" s="1" t="s">
        <v>159</v>
      </c>
      <c r="F553" s="1">
        <v>45</v>
      </c>
      <c r="G553" s="2">
        <v>45292</v>
      </c>
      <c r="H553" s="1" t="s">
        <v>322</v>
      </c>
      <c r="I553" s="1" t="s">
        <v>21</v>
      </c>
      <c r="J553" s="16">
        <v>0.57999999999999996</v>
      </c>
      <c r="K553" s="5">
        <v>2</v>
      </c>
      <c r="L553" s="1" t="s">
        <v>76</v>
      </c>
      <c r="M553" s="1">
        <v>6</v>
      </c>
      <c r="N553" s="1" t="s">
        <v>2407</v>
      </c>
    </row>
    <row r="554" spans="1:14" ht="13.2" x14ac:dyDescent="0.25">
      <c r="A554" s="1" t="s">
        <v>2408</v>
      </c>
      <c r="B554" s="1" t="s">
        <v>2409</v>
      </c>
      <c r="C554" s="1" t="s">
        <v>2410</v>
      </c>
      <c r="D554" s="1" t="s">
        <v>121</v>
      </c>
      <c r="E554" s="1" t="s">
        <v>139</v>
      </c>
      <c r="G554" s="1" t="s">
        <v>2411</v>
      </c>
      <c r="H554" s="1" t="s">
        <v>69</v>
      </c>
      <c r="I554" s="1" t="s">
        <v>31</v>
      </c>
      <c r="J554" s="16">
        <v>0</v>
      </c>
      <c r="K554" s="5">
        <v>120</v>
      </c>
      <c r="L554" s="1">
        <v>0</v>
      </c>
      <c r="M554" s="1">
        <v>4</v>
      </c>
      <c r="N554" s="1" t="s">
        <v>2412</v>
      </c>
    </row>
    <row r="555" spans="1:14" ht="13.2" x14ac:dyDescent="0.25">
      <c r="A555" s="1" t="s">
        <v>2413</v>
      </c>
      <c r="B555" s="1" t="s">
        <v>2414</v>
      </c>
      <c r="C555" s="1" t="s">
        <v>2415</v>
      </c>
      <c r="D555" s="1" t="s">
        <v>88</v>
      </c>
      <c r="E555" s="1" t="s">
        <v>45</v>
      </c>
      <c r="F555" s="1">
        <v>20</v>
      </c>
      <c r="G555" s="1" t="s">
        <v>672</v>
      </c>
      <c r="H555" s="1" t="s">
        <v>30</v>
      </c>
      <c r="I555" s="1" t="s">
        <v>31</v>
      </c>
      <c r="J555" s="16">
        <v>0.78</v>
      </c>
      <c r="K555" s="5">
        <v>2</v>
      </c>
      <c r="L555" s="1" t="s">
        <v>22</v>
      </c>
      <c r="M555" s="1">
        <v>3</v>
      </c>
      <c r="N555" s="1" t="s">
        <v>2416</v>
      </c>
    </row>
    <row r="556" spans="1:14" ht="13.2" x14ac:dyDescent="0.25">
      <c r="A556" s="1" t="s">
        <v>2417</v>
      </c>
      <c r="B556" s="1" t="s">
        <v>2418</v>
      </c>
      <c r="C556" s="1" t="s">
        <v>2419</v>
      </c>
      <c r="D556" s="1" t="s">
        <v>44</v>
      </c>
      <c r="E556" s="1" t="s">
        <v>74</v>
      </c>
      <c r="G556" s="1" t="s">
        <v>2420</v>
      </c>
      <c r="H556" s="1" t="s">
        <v>20</v>
      </c>
      <c r="I556" s="1" t="s">
        <v>21</v>
      </c>
      <c r="J556" s="16">
        <v>0.83</v>
      </c>
      <c r="K556" s="5">
        <v>1.5</v>
      </c>
      <c r="L556" s="1" t="s">
        <v>39</v>
      </c>
      <c r="M556" s="1">
        <v>2</v>
      </c>
      <c r="N556" s="1" t="s">
        <v>2421</v>
      </c>
    </row>
    <row r="557" spans="1:14" ht="13.2" x14ac:dyDescent="0.25">
      <c r="A557" s="1" t="s">
        <v>2422</v>
      </c>
      <c r="B557" s="1" t="s">
        <v>2423</v>
      </c>
      <c r="C557" s="1" t="s">
        <v>2424</v>
      </c>
      <c r="D557" s="1" t="s">
        <v>44</v>
      </c>
      <c r="E557" s="1" t="s">
        <v>89</v>
      </c>
      <c r="F557" s="1">
        <v>0</v>
      </c>
      <c r="G557" s="2">
        <v>44812</v>
      </c>
      <c r="H557" s="1" t="s">
        <v>20</v>
      </c>
      <c r="I557" s="1" t="s">
        <v>21</v>
      </c>
      <c r="J557" s="16">
        <v>56</v>
      </c>
      <c r="K557" s="5">
        <v>90</v>
      </c>
      <c r="L557" s="1" t="s">
        <v>39</v>
      </c>
      <c r="M557" s="1">
        <v>4</v>
      </c>
      <c r="N557" s="1" t="s">
        <v>2425</v>
      </c>
    </row>
    <row r="558" spans="1:14" ht="13.2" x14ac:dyDescent="0.25">
      <c r="A558" s="1" t="s">
        <v>2426</v>
      </c>
      <c r="B558" s="1" t="s">
        <v>2427</v>
      </c>
      <c r="C558" s="1" t="s">
        <v>2428</v>
      </c>
      <c r="D558" s="1" t="s">
        <v>27</v>
      </c>
      <c r="E558" s="1" t="s">
        <v>28</v>
      </c>
      <c r="G558" s="1" t="s">
        <v>2429</v>
      </c>
      <c r="H558" s="1" t="s">
        <v>322</v>
      </c>
      <c r="I558" s="1" t="s">
        <v>21</v>
      </c>
      <c r="J558" s="16">
        <v>0.91</v>
      </c>
      <c r="K558" s="5">
        <v>1.5</v>
      </c>
      <c r="L558" s="1">
        <v>1</v>
      </c>
      <c r="M558" s="1">
        <v>4</v>
      </c>
      <c r="N558" s="1" t="s">
        <v>2429</v>
      </c>
    </row>
    <row r="559" spans="1:14" ht="13.2" x14ac:dyDescent="0.25">
      <c r="A559" s="1" t="s">
        <v>2430</v>
      </c>
      <c r="B559" s="1" t="s">
        <v>2431</v>
      </c>
      <c r="C559" s="1" t="s">
        <v>2432</v>
      </c>
      <c r="D559" s="1" t="s">
        <v>17</v>
      </c>
      <c r="E559" s="1" t="s">
        <v>45</v>
      </c>
      <c r="G559" s="2">
        <v>45232</v>
      </c>
      <c r="H559" s="1" t="s">
        <v>30</v>
      </c>
      <c r="I559" s="1" t="s">
        <v>31</v>
      </c>
      <c r="J559" s="16">
        <v>67</v>
      </c>
      <c r="K559" s="5">
        <v>90</v>
      </c>
      <c r="L559" s="1" t="s">
        <v>76</v>
      </c>
      <c r="M559" s="1">
        <v>1</v>
      </c>
      <c r="N559" s="1" t="s">
        <v>2433</v>
      </c>
    </row>
    <row r="560" spans="1:14" ht="13.2" x14ac:dyDescent="0.25">
      <c r="A560" s="1" t="s">
        <v>2434</v>
      </c>
      <c r="B560" s="1" t="s">
        <v>2435</v>
      </c>
      <c r="C560" s="1" t="s">
        <v>2436</v>
      </c>
      <c r="D560" s="1" t="s">
        <v>57</v>
      </c>
      <c r="E560" s="1" t="s">
        <v>139</v>
      </c>
      <c r="F560" s="1">
        <v>0</v>
      </c>
      <c r="G560" s="2">
        <v>44927</v>
      </c>
      <c r="H560" s="1" t="s">
        <v>116</v>
      </c>
      <c r="I560" s="1" t="s">
        <v>60</v>
      </c>
      <c r="J560" s="16">
        <v>0.02</v>
      </c>
      <c r="K560" s="5">
        <v>120</v>
      </c>
      <c r="L560" s="1">
        <v>0</v>
      </c>
      <c r="M560" s="1">
        <v>2</v>
      </c>
      <c r="N560" s="1" t="s">
        <v>2437</v>
      </c>
    </row>
    <row r="561" spans="1:14" ht="13.2" x14ac:dyDescent="0.25">
      <c r="A561" s="1" t="s">
        <v>2438</v>
      </c>
      <c r="B561" s="1" t="s">
        <v>2439</v>
      </c>
      <c r="C561" s="1" t="s">
        <v>2440</v>
      </c>
      <c r="D561" s="1" t="s">
        <v>57</v>
      </c>
      <c r="E561" s="1" t="s">
        <v>139</v>
      </c>
      <c r="F561" s="1">
        <v>43</v>
      </c>
      <c r="G561" s="2">
        <v>45809</v>
      </c>
      <c r="H561" s="1" t="s">
        <v>75</v>
      </c>
      <c r="I561" s="1" t="s">
        <v>38</v>
      </c>
      <c r="J561" s="16">
        <v>92</v>
      </c>
      <c r="K561" s="5">
        <v>90</v>
      </c>
      <c r="L561" s="1" t="s">
        <v>32</v>
      </c>
      <c r="N561" s="1" t="s">
        <v>2441</v>
      </c>
    </row>
    <row r="562" spans="1:14" ht="13.2" x14ac:dyDescent="0.25">
      <c r="A562" s="1" t="s">
        <v>2442</v>
      </c>
      <c r="B562" s="1" t="s">
        <v>2443</v>
      </c>
      <c r="C562" s="1" t="s">
        <v>2444</v>
      </c>
      <c r="D562" s="1" t="s">
        <v>121</v>
      </c>
      <c r="E562" s="1" t="s">
        <v>45</v>
      </c>
      <c r="F562" s="1">
        <v>25</v>
      </c>
      <c r="G562" s="2">
        <v>45391</v>
      </c>
      <c r="H562" s="1" t="s">
        <v>46</v>
      </c>
      <c r="I562" s="1" t="s">
        <v>21</v>
      </c>
      <c r="J562" s="16">
        <v>0.2</v>
      </c>
      <c r="K562" s="5">
        <v>90</v>
      </c>
      <c r="L562" s="1" t="s">
        <v>76</v>
      </c>
      <c r="M562" s="1">
        <v>5</v>
      </c>
      <c r="N562" s="1" t="s">
        <v>2445</v>
      </c>
    </row>
    <row r="563" spans="1:14" ht="13.2" x14ac:dyDescent="0.25">
      <c r="A563" s="1" t="s">
        <v>2446</v>
      </c>
      <c r="B563" s="1" t="s">
        <v>2447</v>
      </c>
      <c r="C563" s="1" t="s">
        <v>2448</v>
      </c>
      <c r="D563" s="1" t="s">
        <v>17</v>
      </c>
      <c r="E563" s="1" t="s">
        <v>89</v>
      </c>
      <c r="F563" s="1">
        <v>0</v>
      </c>
      <c r="G563" s="1" t="s">
        <v>2449</v>
      </c>
      <c r="H563" s="1" t="s">
        <v>52</v>
      </c>
      <c r="I563" s="1" t="s">
        <v>38</v>
      </c>
      <c r="J563" s="16">
        <v>0.64</v>
      </c>
      <c r="K563" s="5">
        <v>1</v>
      </c>
      <c r="L563" s="1" t="s">
        <v>32</v>
      </c>
      <c r="M563" s="1">
        <v>1</v>
      </c>
      <c r="N563" s="1" t="s">
        <v>2450</v>
      </c>
    </row>
    <row r="564" spans="1:14" ht="13.2" x14ac:dyDescent="0.25">
      <c r="A564" s="1" t="s">
        <v>2451</v>
      </c>
      <c r="B564" s="1" t="s">
        <v>2452</v>
      </c>
      <c r="C564" s="1" t="s">
        <v>2453</v>
      </c>
      <c r="D564" s="1" t="s">
        <v>17</v>
      </c>
      <c r="E564" s="1" t="s">
        <v>28</v>
      </c>
      <c r="G564" s="1" t="s">
        <v>2454</v>
      </c>
      <c r="H564" s="1" t="s">
        <v>52</v>
      </c>
      <c r="I564" s="1" t="s">
        <v>38</v>
      </c>
      <c r="J564" s="16">
        <v>0.19</v>
      </c>
      <c r="K564" s="5">
        <v>45</v>
      </c>
      <c r="L564" s="1" t="s">
        <v>76</v>
      </c>
      <c r="M564" s="1">
        <v>6</v>
      </c>
      <c r="N564" s="1" t="s">
        <v>2454</v>
      </c>
    </row>
    <row r="565" spans="1:14" ht="13.2" x14ac:dyDescent="0.25">
      <c r="A565" s="1" t="s">
        <v>2455</v>
      </c>
      <c r="B565" s="1" t="s">
        <v>2456</v>
      </c>
      <c r="C565" s="1" t="s">
        <v>2457</v>
      </c>
      <c r="D565" s="1" t="s">
        <v>57</v>
      </c>
      <c r="E565" s="1" t="s">
        <v>51</v>
      </c>
      <c r="G565" s="1" t="s">
        <v>2260</v>
      </c>
      <c r="H565" s="1" t="s">
        <v>46</v>
      </c>
      <c r="I565" s="1" t="s">
        <v>21</v>
      </c>
      <c r="J565" s="16">
        <v>0.13</v>
      </c>
      <c r="K565" s="5">
        <v>45</v>
      </c>
      <c r="L565" s="1">
        <v>1</v>
      </c>
      <c r="M565" s="1">
        <v>2</v>
      </c>
      <c r="N565" s="1" t="s">
        <v>2261</v>
      </c>
    </row>
    <row r="566" spans="1:14" ht="13.2" x14ac:dyDescent="0.25">
      <c r="A566" s="1" t="s">
        <v>2458</v>
      </c>
      <c r="B566" s="1" t="s">
        <v>2459</v>
      </c>
      <c r="C566" s="1" t="s">
        <v>2460</v>
      </c>
      <c r="D566" s="1" t="s">
        <v>121</v>
      </c>
      <c r="E566" s="1" t="s">
        <v>18</v>
      </c>
      <c r="F566" s="1">
        <v>42</v>
      </c>
      <c r="G566" s="2">
        <v>45993</v>
      </c>
      <c r="H566" s="1" t="s">
        <v>116</v>
      </c>
      <c r="I566" s="1" t="s">
        <v>60</v>
      </c>
      <c r="J566" s="16">
        <v>0.42</v>
      </c>
      <c r="K566" s="5">
        <v>90</v>
      </c>
      <c r="L566" s="1" t="s">
        <v>39</v>
      </c>
      <c r="M566" s="1">
        <v>6</v>
      </c>
      <c r="N566" s="1" t="s">
        <v>2461</v>
      </c>
    </row>
    <row r="567" spans="1:14" ht="13.2" x14ac:dyDescent="0.25">
      <c r="A567" s="1" t="s">
        <v>2462</v>
      </c>
      <c r="B567" s="1" t="s">
        <v>2463</v>
      </c>
      <c r="C567" s="1" t="s">
        <v>2464</v>
      </c>
      <c r="D567" s="1" t="s">
        <v>44</v>
      </c>
      <c r="E567" s="1" t="s">
        <v>51</v>
      </c>
      <c r="F567" s="1">
        <v>0</v>
      </c>
      <c r="G567" s="2">
        <v>44810</v>
      </c>
      <c r="H567" s="1" t="s">
        <v>52</v>
      </c>
      <c r="I567" s="1" t="s">
        <v>38</v>
      </c>
      <c r="J567" s="16">
        <v>0.91</v>
      </c>
      <c r="K567" s="5">
        <v>1.5</v>
      </c>
      <c r="L567" s="1" t="s">
        <v>22</v>
      </c>
      <c r="M567" s="1">
        <v>6</v>
      </c>
      <c r="N567" s="1" t="s">
        <v>2465</v>
      </c>
    </row>
    <row r="568" spans="1:14" ht="13.2" x14ac:dyDescent="0.25">
      <c r="A568" s="1" t="s">
        <v>2466</v>
      </c>
      <c r="B568" s="1" t="s">
        <v>2467</v>
      </c>
      <c r="C568" s="1" t="s">
        <v>2468</v>
      </c>
      <c r="D568" s="1" t="s">
        <v>121</v>
      </c>
      <c r="E568" s="1" t="s">
        <v>51</v>
      </c>
      <c r="F568" s="1">
        <v>42</v>
      </c>
      <c r="G568" s="1" t="s">
        <v>2469</v>
      </c>
      <c r="H568" s="1" t="s">
        <v>173</v>
      </c>
      <c r="I568" s="1" t="s">
        <v>150</v>
      </c>
      <c r="J568" s="16">
        <v>66</v>
      </c>
      <c r="K568" s="5">
        <v>120</v>
      </c>
      <c r="L568" s="1">
        <v>1</v>
      </c>
      <c r="M568" s="1">
        <v>6</v>
      </c>
      <c r="N568" s="1" t="s">
        <v>2470</v>
      </c>
    </row>
    <row r="569" spans="1:14" ht="13.2" x14ac:dyDescent="0.25">
      <c r="A569" s="1" t="s">
        <v>2471</v>
      </c>
      <c r="B569" s="1" t="s">
        <v>2472</v>
      </c>
      <c r="C569" s="1" t="s">
        <v>2473</v>
      </c>
      <c r="D569" s="1" t="s">
        <v>96</v>
      </c>
      <c r="E569" s="1" t="s">
        <v>51</v>
      </c>
      <c r="F569" s="1">
        <v>36</v>
      </c>
      <c r="G569" s="2">
        <v>45540</v>
      </c>
      <c r="H569" s="1" t="s">
        <v>20</v>
      </c>
      <c r="I569" s="1" t="s">
        <v>21</v>
      </c>
      <c r="J569" s="16">
        <v>0.98</v>
      </c>
      <c r="K569" s="5">
        <v>2</v>
      </c>
      <c r="L569" s="1">
        <v>0</v>
      </c>
      <c r="M569" s="1">
        <v>2</v>
      </c>
      <c r="N569" s="1" t="s">
        <v>1348</v>
      </c>
    </row>
    <row r="570" spans="1:14" ht="13.2" x14ac:dyDescent="0.25">
      <c r="A570" s="1" t="s">
        <v>2474</v>
      </c>
      <c r="B570" s="1" t="s">
        <v>2475</v>
      </c>
      <c r="C570" s="1" t="s">
        <v>2476</v>
      </c>
      <c r="D570" s="1" t="s">
        <v>57</v>
      </c>
      <c r="E570" s="1" t="s">
        <v>159</v>
      </c>
      <c r="G570" s="1" t="s">
        <v>2142</v>
      </c>
      <c r="H570" s="1" t="s">
        <v>69</v>
      </c>
      <c r="I570" s="1" t="s">
        <v>31</v>
      </c>
      <c r="J570" s="16">
        <v>89</v>
      </c>
      <c r="K570" s="5">
        <v>120</v>
      </c>
      <c r="L570" s="1">
        <v>1</v>
      </c>
      <c r="M570" s="1">
        <v>5</v>
      </c>
      <c r="N570" s="1" t="s">
        <v>2477</v>
      </c>
    </row>
    <row r="571" spans="1:14" ht="13.2" x14ac:dyDescent="0.25">
      <c r="A571" s="1" t="s">
        <v>2478</v>
      </c>
      <c r="B571" s="1" t="s">
        <v>2479</v>
      </c>
      <c r="C571" s="1" t="s">
        <v>2480</v>
      </c>
      <c r="D571" s="1" t="s">
        <v>57</v>
      </c>
      <c r="E571" s="1" t="s">
        <v>18</v>
      </c>
      <c r="F571" s="1">
        <v>42</v>
      </c>
      <c r="G571" s="1" t="s">
        <v>2293</v>
      </c>
      <c r="H571" s="1" t="s">
        <v>149</v>
      </c>
      <c r="I571" s="1" t="s">
        <v>150</v>
      </c>
      <c r="J571" s="16">
        <v>0.69</v>
      </c>
      <c r="K571" s="5">
        <v>120</v>
      </c>
      <c r="L571" s="1" t="s">
        <v>76</v>
      </c>
      <c r="M571" s="1">
        <v>5</v>
      </c>
      <c r="N571" s="1" t="s">
        <v>2481</v>
      </c>
    </row>
    <row r="572" spans="1:14" ht="13.2" x14ac:dyDescent="0.25">
      <c r="A572" s="1" t="s">
        <v>2482</v>
      </c>
      <c r="B572" s="1" t="s">
        <v>2483</v>
      </c>
      <c r="C572" s="1" t="s">
        <v>2484</v>
      </c>
      <c r="D572" s="1" t="s">
        <v>44</v>
      </c>
      <c r="E572" s="1" t="s">
        <v>74</v>
      </c>
      <c r="F572" s="1">
        <v>0</v>
      </c>
      <c r="G572" s="2">
        <v>45544</v>
      </c>
      <c r="H572" s="1" t="s">
        <v>46</v>
      </c>
      <c r="I572" s="1" t="s">
        <v>21</v>
      </c>
      <c r="J572" s="16">
        <v>94</v>
      </c>
      <c r="K572" s="5">
        <v>120</v>
      </c>
      <c r="L572" s="1" t="s">
        <v>32</v>
      </c>
      <c r="M572" s="1">
        <v>2</v>
      </c>
      <c r="N572" s="1" t="s">
        <v>2485</v>
      </c>
    </row>
    <row r="573" spans="1:14" ht="13.2" x14ac:dyDescent="0.25">
      <c r="A573" s="1" t="s">
        <v>2486</v>
      </c>
      <c r="B573" s="1" t="s">
        <v>2487</v>
      </c>
      <c r="C573" s="1" t="s">
        <v>2488</v>
      </c>
      <c r="D573" s="1" t="s">
        <v>17</v>
      </c>
      <c r="E573" s="1" t="s">
        <v>28</v>
      </c>
      <c r="G573" s="3">
        <v>45211</v>
      </c>
      <c r="H573" s="1" t="s">
        <v>249</v>
      </c>
      <c r="I573" s="1" t="s">
        <v>150</v>
      </c>
      <c r="J573" s="16">
        <v>0.3</v>
      </c>
      <c r="K573" s="5">
        <v>45</v>
      </c>
      <c r="L573" s="1">
        <v>1</v>
      </c>
      <c r="M573" s="1">
        <v>6</v>
      </c>
      <c r="N573" s="3">
        <v>45211</v>
      </c>
    </row>
    <row r="574" spans="1:14" ht="13.2" x14ac:dyDescent="0.25">
      <c r="A574" s="1" t="s">
        <v>2489</v>
      </c>
      <c r="B574" s="1" t="s">
        <v>2490</v>
      </c>
      <c r="C574" s="1" t="s">
        <v>130</v>
      </c>
      <c r="D574" s="1" t="s">
        <v>57</v>
      </c>
      <c r="E574" s="1" t="s">
        <v>89</v>
      </c>
      <c r="F574" s="1">
        <v>0</v>
      </c>
      <c r="G574" s="1" t="s">
        <v>2491</v>
      </c>
      <c r="H574" s="1" t="s">
        <v>37</v>
      </c>
      <c r="I574" s="1" t="s">
        <v>38</v>
      </c>
      <c r="J574" s="16">
        <v>57</v>
      </c>
      <c r="K574" s="5">
        <v>1</v>
      </c>
      <c r="L574" s="1">
        <v>1</v>
      </c>
      <c r="M574" s="1">
        <v>3</v>
      </c>
      <c r="N574" s="1" t="s">
        <v>2491</v>
      </c>
    </row>
    <row r="575" spans="1:14" ht="13.2" x14ac:dyDescent="0.25">
      <c r="A575" s="1" t="s">
        <v>2492</v>
      </c>
      <c r="B575" s="1" t="s">
        <v>2493</v>
      </c>
      <c r="C575" s="1" t="s">
        <v>2494</v>
      </c>
      <c r="D575" s="1" t="s">
        <v>111</v>
      </c>
      <c r="E575" s="1" t="s">
        <v>18</v>
      </c>
      <c r="F575" s="1">
        <v>0</v>
      </c>
      <c r="G575" s="2">
        <v>45482</v>
      </c>
      <c r="H575" s="1" t="s">
        <v>30</v>
      </c>
      <c r="I575" s="1" t="s">
        <v>31</v>
      </c>
      <c r="J575" s="16">
        <v>0.85</v>
      </c>
      <c r="K575" s="5">
        <v>2</v>
      </c>
      <c r="L575" s="1" t="s">
        <v>32</v>
      </c>
      <c r="M575" s="1">
        <v>6</v>
      </c>
      <c r="N575" s="1" t="s">
        <v>2495</v>
      </c>
    </row>
    <row r="576" spans="1:14" ht="13.2" x14ac:dyDescent="0.25">
      <c r="A576" s="1" t="s">
        <v>2496</v>
      </c>
      <c r="B576" s="1" t="s">
        <v>2497</v>
      </c>
      <c r="C576" s="1" t="s">
        <v>2498</v>
      </c>
      <c r="D576" s="1" t="s">
        <v>17</v>
      </c>
      <c r="E576" s="1" t="s">
        <v>28</v>
      </c>
      <c r="F576" s="1">
        <v>31</v>
      </c>
      <c r="G576" s="2">
        <v>44778</v>
      </c>
      <c r="H576" s="1" t="s">
        <v>30</v>
      </c>
      <c r="I576" s="1" t="s">
        <v>31</v>
      </c>
      <c r="J576" s="16">
        <v>0.18</v>
      </c>
      <c r="K576" s="5">
        <v>2</v>
      </c>
      <c r="L576" s="1" t="s">
        <v>39</v>
      </c>
      <c r="N576" s="1" t="s">
        <v>2499</v>
      </c>
    </row>
    <row r="577" spans="1:14" ht="13.2" x14ac:dyDescent="0.25">
      <c r="A577" s="1" t="s">
        <v>2500</v>
      </c>
      <c r="B577" s="1" t="s">
        <v>2501</v>
      </c>
      <c r="C577" s="1" t="s">
        <v>2502</v>
      </c>
      <c r="D577" s="1" t="s">
        <v>88</v>
      </c>
      <c r="E577" s="1" t="s">
        <v>139</v>
      </c>
      <c r="G577" s="1" t="s">
        <v>1499</v>
      </c>
      <c r="H577" s="1" t="s">
        <v>322</v>
      </c>
      <c r="I577" s="1" t="s">
        <v>21</v>
      </c>
      <c r="J577" s="16">
        <v>0.99</v>
      </c>
      <c r="K577" s="5">
        <v>45</v>
      </c>
      <c r="L577" s="1" t="s">
        <v>39</v>
      </c>
      <c r="M577" s="1">
        <v>4</v>
      </c>
      <c r="N577" s="1" t="s">
        <v>2503</v>
      </c>
    </row>
    <row r="578" spans="1:14" ht="13.2" x14ac:dyDescent="0.25">
      <c r="A578" s="1" t="s">
        <v>2504</v>
      </c>
      <c r="B578" s="1" t="s">
        <v>2505</v>
      </c>
      <c r="C578" s="1" t="s">
        <v>2506</v>
      </c>
      <c r="D578" s="1" t="s">
        <v>44</v>
      </c>
      <c r="E578" s="1" t="s">
        <v>139</v>
      </c>
      <c r="F578" s="1">
        <v>33</v>
      </c>
      <c r="G578" s="1" t="s">
        <v>2507</v>
      </c>
      <c r="H578" s="1" t="s">
        <v>249</v>
      </c>
      <c r="I578" s="1" t="s">
        <v>150</v>
      </c>
      <c r="J578" s="16">
        <v>16</v>
      </c>
      <c r="K578" s="5">
        <v>120</v>
      </c>
      <c r="L578" s="1">
        <v>1</v>
      </c>
      <c r="N578" s="1" t="s">
        <v>2508</v>
      </c>
    </row>
    <row r="579" spans="1:14" ht="13.2" x14ac:dyDescent="0.25">
      <c r="A579" s="1" t="s">
        <v>2509</v>
      </c>
      <c r="B579" s="1" t="s">
        <v>2510</v>
      </c>
      <c r="C579" s="1" t="s">
        <v>2511</v>
      </c>
      <c r="D579" s="1" t="s">
        <v>57</v>
      </c>
      <c r="E579" s="1" t="s">
        <v>45</v>
      </c>
      <c r="G579" s="2">
        <v>45389</v>
      </c>
      <c r="H579" s="1" t="s">
        <v>37</v>
      </c>
      <c r="I579" s="1" t="s">
        <v>38</v>
      </c>
      <c r="J579" s="16">
        <v>0.73</v>
      </c>
      <c r="K579" s="5">
        <v>1.5</v>
      </c>
      <c r="L579" s="1" t="s">
        <v>76</v>
      </c>
      <c r="M579" s="1">
        <v>3</v>
      </c>
      <c r="N579" s="1" t="s">
        <v>2512</v>
      </c>
    </row>
    <row r="580" spans="1:14" ht="13.2" x14ac:dyDescent="0.25">
      <c r="A580" s="1" t="s">
        <v>2513</v>
      </c>
      <c r="B580" s="1" t="s">
        <v>2514</v>
      </c>
      <c r="C580" s="1" t="s">
        <v>2515</v>
      </c>
      <c r="D580" s="1" t="s">
        <v>121</v>
      </c>
      <c r="E580" s="1" t="s">
        <v>28</v>
      </c>
      <c r="F580" s="1">
        <v>0</v>
      </c>
      <c r="G580" s="1" t="s">
        <v>2516</v>
      </c>
      <c r="H580" s="1" t="s">
        <v>249</v>
      </c>
      <c r="I580" s="1" t="s">
        <v>150</v>
      </c>
      <c r="J580" s="16">
        <v>39</v>
      </c>
      <c r="K580" s="5">
        <v>1.5</v>
      </c>
      <c r="L580" s="1" t="s">
        <v>76</v>
      </c>
      <c r="M580" s="1">
        <v>3</v>
      </c>
      <c r="N580" s="1" t="s">
        <v>2517</v>
      </c>
    </row>
    <row r="581" spans="1:14" ht="13.2" x14ac:dyDescent="0.25">
      <c r="A581" s="1" t="s">
        <v>2518</v>
      </c>
      <c r="B581" s="1" t="s">
        <v>2519</v>
      </c>
      <c r="C581" s="1" t="s">
        <v>2520</v>
      </c>
      <c r="D581" s="1" t="s">
        <v>111</v>
      </c>
      <c r="E581" s="1" t="s">
        <v>51</v>
      </c>
      <c r="F581" s="1">
        <v>0</v>
      </c>
      <c r="G581" s="2">
        <v>45452</v>
      </c>
      <c r="H581" s="1" t="s">
        <v>59</v>
      </c>
      <c r="I581" s="1" t="s">
        <v>60</v>
      </c>
      <c r="J581" s="16">
        <v>0.43</v>
      </c>
      <c r="K581" s="5">
        <v>45</v>
      </c>
      <c r="L581" s="1" t="s">
        <v>39</v>
      </c>
      <c r="M581" s="1">
        <v>6</v>
      </c>
      <c r="N581" s="1" t="s">
        <v>2521</v>
      </c>
    </row>
    <row r="582" spans="1:14" ht="13.2" x14ac:dyDescent="0.25">
      <c r="A582" s="1" t="s">
        <v>2522</v>
      </c>
      <c r="B582" s="1" t="s">
        <v>2523</v>
      </c>
      <c r="C582" s="1" t="s">
        <v>2524</v>
      </c>
      <c r="D582" s="1" t="s">
        <v>88</v>
      </c>
      <c r="E582" s="1" t="s">
        <v>159</v>
      </c>
      <c r="F582" s="1">
        <v>35</v>
      </c>
      <c r="G582" s="1" t="s">
        <v>2525</v>
      </c>
      <c r="H582" s="1" t="s">
        <v>161</v>
      </c>
      <c r="I582" s="1" t="s">
        <v>60</v>
      </c>
      <c r="J582" s="16">
        <v>85</v>
      </c>
      <c r="K582" s="5">
        <v>1.5</v>
      </c>
      <c r="L582" s="1" t="s">
        <v>39</v>
      </c>
      <c r="M582" s="1">
        <v>5</v>
      </c>
      <c r="N582" s="1" t="s">
        <v>2526</v>
      </c>
    </row>
    <row r="583" spans="1:14" ht="13.2" x14ac:dyDescent="0.25">
      <c r="A583" s="1" t="s">
        <v>2527</v>
      </c>
      <c r="B583" s="1" t="s">
        <v>2528</v>
      </c>
      <c r="C583" s="1" t="s">
        <v>2529</v>
      </c>
      <c r="D583" s="1" t="s">
        <v>17</v>
      </c>
      <c r="E583" s="1" t="s">
        <v>97</v>
      </c>
      <c r="F583" s="1">
        <v>20</v>
      </c>
      <c r="G583" s="2">
        <v>44720</v>
      </c>
      <c r="H583" s="1" t="s">
        <v>75</v>
      </c>
      <c r="I583" s="1" t="s">
        <v>38</v>
      </c>
      <c r="J583" s="16">
        <v>73</v>
      </c>
      <c r="K583" s="5">
        <v>90</v>
      </c>
      <c r="L583" s="1">
        <v>1</v>
      </c>
      <c r="N583" s="1" t="s">
        <v>2530</v>
      </c>
    </row>
    <row r="584" spans="1:14" ht="13.2" x14ac:dyDescent="0.25">
      <c r="A584" s="1" t="s">
        <v>2531</v>
      </c>
      <c r="B584" s="1" t="s">
        <v>2532</v>
      </c>
      <c r="C584" s="1" t="s">
        <v>2533</v>
      </c>
      <c r="D584" s="1" t="s">
        <v>96</v>
      </c>
      <c r="E584" s="1" t="s">
        <v>45</v>
      </c>
      <c r="F584" s="1">
        <v>43</v>
      </c>
      <c r="G584" s="2">
        <v>45327</v>
      </c>
      <c r="H584" s="1" t="s">
        <v>91</v>
      </c>
      <c r="I584" s="1" t="s">
        <v>31</v>
      </c>
      <c r="J584" s="16">
        <v>0.02</v>
      </c>
      <c r="K584" s="5">
        <v>120</v>
      </c>
      <c r="L584" s="1">
        <v>0</v>
      </c>
      <c r="M584" s="1">
        <v>1</v>
      </c>
      <c r="N584" s="1" t="s">
        <v>2534</v>
      </c>
    </row>
    <row r="585" spans="1:14" ht="13.2" x14ac:dyDescent="0.25">
      <c r="A585" s="1" t="s">
        <v>2535</v>
      </c>
      <c r="B585" s="1" t="s">
        <v>2536</v>
      </c>
      <c r="C585" s="1" t="s">
        <v>2537</v>
      </c>
      <c r="D585" s="1" t="s">
        <v>96</v>
      </c>
      <c r="E585" s="1" t="s">
        <v>159</v>
      </c>
      <c r="F585" s="1">
        <v>31</v>
      </c>
      <c r="G585" s="1" t="s">
        <v>2538</v>
      </c>
      <c r="H585" s="1" t="s">
        <v>69</v>
      </c>
      <c r="I585" s="1" t="s">
        <v>31</v>
      </c>
      <c r="J585" s="16">
        <v>0.51</v>
      </c>
      <c r="K585" s="5">
        <v>45</v>
      </c>
      <c r="L585" s="1">
        <v>1</v>
      </c>
      <c r="M585" s="1">
        <v>5</v>
      </c>
      <c r="N585" s="1" t="s">
        <v>2539</v>
      </c>
    </row>
    <row r="586" spans="1:14" ht="13.2" x14ac:dyDescent="0.25">
      <c r="A586" s="1" t="s">
        <v>2540</v>
      </c>
      <c r="B586" s="1" t="s">
        <v>2541</v>
      </c>
      <c r="C586" s="1" t="s">
        <v>2542</v>
      </c>
      <c r="D586" s="1" t="s">
        <v>27</v>
      </c>
      <c r="E586" s="1" t="s">
        <v>74</v>
      </c>
      <c r="G586" s="1" t="s">
        <v>2543</v>
      </c>
      <c r="H586" s="1" t="s">
        <v>52</v>
      </c>
      <c r="I586" s="1" t="s">
        <v>38</v>
      </c>
      <c r="J586" s="16">
        <v>0.12</v>
      </c>
      <c r="K586" s="5">
        <v>1.5</v>
      </c>
      <c r="L586" s="1">
        <v>0</v>
      </c>
      <c r="M586" s="1">
        <v>5</v>
      </c>
      <c r="N586" s="1" t="s">
        <v>2544</v>
      </c>
    </row>
    <row r="587" spans="1:14" ht="13.2" x14ac:dyDescent="0.25">
      <c r="A587" s="1" t="s">
        <v>2545</v>
      </c>
      <c r="B587" s="1" t="s">
        <v>2546</v>
      </c>
      <c r="C587" s="1" t="s">
        <v>2547</v>
      </c>
      <c r="D587" s="1" t="s">
        <v>88</v>
      </c>
      <c r="E587" s="1" t="s">
        <v>159</v>
      </c>
      <c r="G587" s="2">
        <v>45176</v>
      </c>
      <c r="H587" s="1" t="s">
        <v>249</v>
      </c>
      <c r="I587" s="1" t="s">
        <v>150</v>
      </c>
      <c r="J587" s="16">
        <v>7.0000000000000007E-2</v>
      </c>
      <c r="K587" s="5">
        <v>90</v>
      </c>
      <c r="L587" s="1" t="s">
        <v>76</v>
      </c>
      <c r="M587" s="1">
        <v>3</v>
      </c>
      <c r="N587" s="1" t="s">
        <v>2548</v>
      </c>
    </row>
    <row r="588" spans="1:14" ht="13.2" x14ac:dyDescent="0.25">
      <c r="A588" s="1" t="s">
        <v>2549</v>
      </c>
      <c r="B588" s="1" t="s">
        <v>2550</v>
      </c>
      <c r="C588" s="1" t="s">
        <v>2551</v>
      </c>
      <c r="D588" s="1" t="s">
        <v>17</v>
      </c>
      <c r="E588" s="1" t="s">
        <v>45</v>
      </c>
      <c r="G588" s="1" t="s">
        <v>2552</v>
      </c>
      <c r="H588" s="1" t="s">
        <v>20</v>
      </c>
      <c r="I588" s="1" t="s">
        <v>21</v>
      </c>
      <c r="J588" s="16">
        <v>0.63</v>
      </c>
      <c r="K588" s="5">
        <v>45</v>
      </c>
      <c r="L588" s="1" t="s">
        <v>39</v>
      </c>
      <c r="M588" s="1">
        <v>5</v>
      </c>
      <c r="N588" s="1" t="s">
        <v>2553</v>
      </c>
    </row>
    <row r="589" spans="1:14" ht="13.2" x14ac:dyDescent="0.25">
      <c r="A589" s="1" t="s">
        <v>2554</v>
      </c>
      <c r="B589" s="1" t="s">
        <v>2555</v>
      </c>
      <c r="C589" s="1" t="s">
        <v>2556</v>
      </c>
      <c r="D589" s="1" t="s">
        <v>17</v>
      </c>
      <c r="E589" s="1" t="s">
        <v>89</v>
      </c>
      <c r="F589" s="1">
        <v>0</v>
      </c>
      <c r="G589" s="1" t="s">
        <v>2557</v>
      </c>
      <c r="H589" s="1" t="s">
        <v>322</v>
      </c>
      <c r="I589" s="1" t="s">
        <v>21</v>
      </c>
      <c r="J589" s="16">
        <v>0.02</v>
      </c>
      <c r="K589" s="5">
        <v>120</v>
      </c>
      <c r="L589" s="1" t="s">
        <v>22</v>
      </c>
      <c r="M589" s="1">
        <v>3</v>
      </c>
      <c r="N589" s="1" t="s">
        <v>2557</v>
      </c>
    </row>
    <row r="590" spans="1:14" ht="13.2" x14ac:dyDescent="0.25">
      <c r="A590" s="1" t="s">
        <v>2558</v>
      </c>
      <c r="B590" s="1" t="s">
        <v>2559</v>
      </c>
      <c r="C590" s="1" t="s">
        <v>2560</v>
      </c>
      <c r="D590" s="1" t="s">
        <v>57</v>
      </c>
      <c r="E590" s="1" t="s">
        <v>97</v>
      </c>
      <c r="F590" s="1">
        <v>23</v>
      </c>
      <c r="G590" s="1" t="s">
        <v>2449</v>
      </c>
      <c r="H590" s="1" t="s">
        <v>75</v>
      </c>
      <c r="I590" s="1" t="s">
        <v>38</v>
      </c>
      <c r="J590" s="16">
        <v>0.81</v>
      </c>
      <c r="K590" s="5">
        <v>120</v>
      </c>
      <c r="L590" s="1" t="s">
        <v>39</v>
      </c>
      <c r="M590" s="1">
        <v>5</v>
      </c>
      <c r="N590" s="1" t="s">
        <v>2561</v>
      </c>
    </row>
    <row r="591" spans="1:14" ht="13.2" x14ac:dyDescent="0.25">
      <c r="A591" s="1" t="s">
        <v>2562</v>
      </c>
      <c r="B591" s="1" t="s">
        <v>2563</v>
      </c>
      <c r="C591" s="1" t="s">
        <v>2564</v>
      </c>
      <c r="D591" s="1" t="s">
        <v>96</v>
      </c>
      <c r="E591" s="1" t="s">
        <v>139</v>
      </c>
      <c r="F591" s="1">
        <v>0</v>
      </c>
      <c r="G591" s="2">
        <v>45028</v>
      </c>
      <c r="H591" s="1" t="s">
        <v>69</v>
      </c>
      <c r="I591" s="1" t="s">
        <v>31</v>
      </c>
      <c r="J591" s="16">
        <v>79</v>
      </c>
      <c r="K591" s="5">
        <v>1.5</v>
      </c>
      <c r="L591" s="1">
        <v>0</v>
      </c>
      <c r="M591" s="1">
        <v>3</v>
      </c>
      <c r="N591" s="2">
        <v>45028</v>
      </c>
    </row>
    <row r="592" spans="1:14" ht="13.2" x14ac:dyDescent="0.25">
      <c r="A592" s="1" t="s">
        <v>2565</v>
      </c>
      <c r="B592" s="1" t="s">
        <v>2566</v>
      </c>
      <c r="C592" s="1" t="s">
        <v>2567</v>
      </c>
      <c r="D592" s="1" t="s">
        <v>17</v>
      </c>
      <c r="E592" s="1" t="s">
        <v>45</v>
      </c>
      <c r="G592" s="2">
        <v>44843</v>
      </c>
      <c r="H592" s="1" t="s">
        <v>59</v>
      </c>
      <c r="I592" s="1" t="s">
        <v>60</v>
      </c>
      <c r="J592" s="16">
        <v>36</v>
      </c>
      <c r="K592" s="5">
        <v>45</v>
      </c>
      <c r="L592" s="1" t="s">
        <v>22</v>
      </c>
      <c r="M592" s="1">
        <v>1</v>
      </c>
      <c r="N592" s="1" t="s">
        <v>2568</v>
      </c>
    </row>
    <row r="593" spans="1:14" ht="13.2" x14ac:dyDescent="0.25">
      <c r="A593" s="1" t="s">
        <v>2569</v>
      </c>
      <c r="B593" s="1" t="s">
        <v>2570</v>
      </c>
      <c r="C593" s="1" t="s">
        <v>2571</v>
      </c>
      <c r="D593" s="1" t="s">
        <v>121</v>
      </c>
      <c r="E593" s="1" t="s">
        <v>45</v>
      </c>
      <c r="F593" s="1">
        <v>0</v>
      </c>
      <c r="G593" s="1" t="s">
        <v>718</v>
      </c>
      <c r="H593" s="1" t="s">
        <v>69</v>
      </c>
      <c r="I593" s="1" t="s">
        <v>31</v>
      </c>
      <c r="J593" s="16">
        <v>0.4</v>
      </c>
      <c r="K593" s="5">
        <v>90</v>
      </c>
      <c r="L593" s="1" t="s">
        <v>32</v>
      </c>
      <c r="N593" s="1" t="s">
        <v>2572</v>
      </c>
    </row>
    <row r="594" spans="1:14" ht="13.2" x14ac:dyDescent="0.25">
      <c r="A594" s="1" t="s">
        <v>2573</v>
      </c>
      <c r="B594" s="1" t="s">
        <v>2574</v>
      </c>
      <c r="C594" s="1" t="s">
        <v>2575</v>
      </c>
      <c r="D594" s="1" t="s">
        <v>96</v>
      </c>
      <c r="E594" s="1" t="s">
        <v>28</v>
      </c>
      <c r="F594" s="1">
        <v>39</v>
      </c>
      <c r="G594" s="1" t="s">
        <v>2576</v>
      </c>
      <c r="H594" s="1" t="s">
        <v>173</v>
      </c>
      <c r="I594" s="1" t="s">
        <v>150</v>
      </c>
      <c r="J594" s="16">
        <v>17</v>
      </c>
      <c r="K594" s="5">
        <v>1.5</v>
      </c>
      <c r="L594" s="1">
        <v>0</v>
      </c>
      <c r="N594" s="1" t="s">
        <v>2577</v>
      </c>
    </row>
    <row r="595" spans="1:14" ht="13.2" x14ac:dyDescent="0.25">
      <c r="A595" s="1" t="s">
        <v>2578</v>
      </c>
      <c r="B595" s="1" t="s">
        <v>2579</v>
      </c>
      <c r="C595" s="1" t="s">
        <v>2580</v>
      </c>
      <c r="D595" s="1" t="s">
        <v>121</v>
      </c>
      <c r="E595" s="1" t="s">
        <v>74</v>
      </c>
      <c r="G595" s="2">
        <v>44904</v>
      </c>
      <c r="H595" s="1" t="s">
        <v>59</v>
      </c>
      <c r="I595" s="1" t="s">
        <v>60</v>
      </c>
      <c r="J595" s="16">
        <v>0.68</v>
      </c>
      <c r="K595" s="5">
        <v>1</v>
      </c>
      <c r="L595" s="1" t="s">
        <v>32</v>
      </c>
      <c r="M595" s="1">
        <v>1</v>
      </c>
      <c r="N595" s="1" t="s">
        <v>2581</v>
      </c>
    </row>
    <row r="596" spans="1:14" ht="13.2" x14ac:dyDescent="0.25">
      <c r="A596" s="1" t="s">
        <v>2582</v>
      </c>
      <c r="B596" s="1" t="s">
        <v>2583</v>
      </c>
      <c r="C596" s="1" t="s">
        <v>2584</v>
      </c>
      <c r="D596" s="1" t="s">
        <v>27</v>
      </c>
      <c r="E596" s="1" t="s">
        <v>159</v>
      </c>
      <c r="F596" s="1">
        <v>24</v>
      </c>
      <c r="G596" s="1" t="s">
        <v>2585</v>
      </c>
      <c r="H596" s="1" t="s">
        <v>161</v>
      </c>
      <c r="I596" s="1" t="s">
        <v>60</v>
      </c>
      <c r="J596" s="16">
        <v>0.24</v>
      </c>
      <c r="K596" s="5">
        <v>1.5</v>
      </c>
      <c r="L596" s="1">
        <v>0</v>
      </c>
      <c r="M596" s="1">
        <v>4</v>
      </c>
      <c r="N596" s="1" t="s">
        <v>2585</v>
      </c>
    </row>
    <row r="597" spans="1:14" ht="13.2" x14ac:dyDescent="0.25">
      <c r="A597" s="1" t="s">
        <v>2586</v>
      </c>
      <c r="B597" s="1" t="s">
        <v>2587</v>
      </c>
      <c r="C597" s="1" t="s">
        <v>2588</v>
      </c>
      <c r="D597" s="1" t="s">
        <v>44</v>
      </c>
      <c r="E597" s="1" t="s">
        <v>28</v>
      </c>
      <c r="F597" s="1">
        <v>0</v>
      </c>
      <c r="G597" s="1" t="s">
        <v>2589</v>
      </c>
      <c r="H597" s="1" t="s">
        <v>75</v>
      </c>
      <c r="I597" s="1" t="s">
        <v>38</v>
      </c>
      <c r="J597" s="16">
        <v>46</v>
      </c>
      <c r="K597" s="5">
        <v>90</v>
      </c>
      <c r="L597" s="1" t="s">
        <v>32</v>
      </c>
      <c r="M597" s="1">
        <v>1</v>
      </c>
      <c r="N597" s="1" t="s">
        <v>2590</v>
      </c>
    </row>
    <row r="598" spans="1:14" ht="13.2" x14ac:dyDescent="0.25">
      <c r="A598" s="1" t="s">
        <v>2591</v>
      </c>
      <c r="B598" s="1" t="s">
        <v>2592</v>
      </c>
      <c r="C598" s="1" t="s">
        <v>2593</v>
      </c>
      <c r="D598" s="1" t="s">
        <v>111</v>
      </c>
      <c r="E598" s="1" t="s">
        <v>74</v>
      </c>
      <c r="F598" s="1">
        <v>36</v>
      </c>
      <c r="G598" s="2">
        <v>45323</v>
      </c>
      <c r="H598" s="1" t="s">
        <v>30</v>
      </c>
      <c r="I598" s="1" t="s">
        <v>31</v>
      </c>
      <c r="J598" s="16">
        <v>0.84</v>
      </c>
      <c r="K598" s="5">
        <v>90</v>
      </c>
      <c r="L598" s="1" t="s">
        <v>22</v>
      </c>
      <c r="N598" s="1" t="s">
        <v>2594</v>
      </c>
    </row>
    <row r="599" spans="1:14" ht="13.2" x14ac:dyDescent="0.25">
      <c r="A599" s="1" t="s">
        <v>2595</v>
      </c>
      <c r="B599" s="1" t="s">
        <v>2596</v>
      </c>
      <c r="C599" s="1" t="s">
        <v>130</v>
      </c>
      <c r="D599" s="1" t="s">
        <v>27</v>
      </c>
      <c r="E599" s="1" t="s">
        <v>97</v>
      </c>
      <c r="F599" s="1">
        <v>32</v>
      </c>
      <c r="G599" s="1" t="s">
        <v>2597</v>
      </c>
      <c r="H599" s="1" t="s">
        <v>75</v>
      </c>
      <c r="I599" s="1" t="s">
        <v>38</v>
      </c>
      <c r="J599" s="16">
        <v>35</v>
      </c>
      <c r="K599" s="5">
        <v>45</v>
      </c>
      <c r="L599" s="1">
        <v>0</v>
      </c>
      <c r="M599" s="1">
        <v>2</v>
      </c>
      <c r="N599" s="1" t="s">
        <v>2598</v>
      </c>
    </row>
    <row r="600" spans="1:14" ht="13.2" x14ac:dyDescent="0.25">
      <c r="A600" s="1" t="s">
        <v>2599</v>
      </c>
      <c r="B600" s="1" t="s">
        <v>2600</v>
      </c>
      <c r="C600" s="1" t="s">
        <v>2601</v>
      </c>
      <c r="D600" s="1" t="s">
        <v>96</v>
      </c>
      <c r="E600" s="1" t="s">
        <v>89</v>
      </c>
      <c r="G600" s="1" t="s">
        <v>803</v>
      </c>
      <c r="H600" s="1" t="s">
        <v>322</v>
      </c>
      <c r="I600" s="1" t="s">
        <v>21</v>
      </c>
      <c r="J600" s="16">
        <v>0.87</v>
      </c>
      <c r="K600" s="5">
        <v>120</v>
      </c>
      <c r="L600" s="1">
        <v>1</v>
      </c>
      <c r="M600" s="1">
        <v>5</v>
      </c>
      <c r="N600" s="1" t="s">
        <v>2602</v>
      </c>
    </row>
    <row r="601" spans="1:14" ht="13.2" x14ac:dyDescent="0.25">
      <c r="A601" s="1" t="s">
        <v>2603</v>
      </c>
      <c r="B601" s="1" t="s">
        <v>2604</v>
      </c>
      <c r="C601" s="1" t="s">
        <v>2605</v>
      </c>
      <c r="D601" s="1" t="s">
        <v>44</v>
      </c>
      <c r="E601" s="1" t="s">
        <v>18</v>
      </c>
      <c r="F601" s="1">
        <v>20</v>
      </c>
      <c r="G601" s="1" t="s">
        <v>2606</v>
      </c>
      <c r="H601" s="1" t="s">
        <v>59</v>
      </c>
      <c r="I601" s="1" t="s">
        <v>60</v>
      </c>
      <c r="J601" s="16">
        <v>0.1</v>
      </c>
      <c r="K601" s="5">
        <v>120</v>
      </c>
      <c r="L601" s="1" t="s">
        <v>32</v>
      </c>
      <c r="M601" s="1">
        <v>5</v>
      </c>
      <c r="N601" s="1" t="s">
        <v>2606</v>
      </c>
    </row>
    <row r="602" spans="1:14" ht="13.2" x14ac:dyDescent="0.25">
      <c r="A602" s="1" t="s">
        <v>2607</v>
      </c>
      <c r="B602" s="1" t="s">
        <v>2608</v>
      </c>
      <c r="C602" s="1" t="s">
        <v>2609</v>
      </c>
      <c r="D602" s="1" t="s">
        <v>27</v>
      </c>
      <c r="E602" s="1" t="s">
        <v>89</v>
      </c>
      <c r="G602" s="2">
        <v>45870</v>
      </c>
      <c r="H602" s="1" t="s">
        <v>37</v>
      </c>
      <c r="I602" s="1" t="s">
        <v>38</v>
      </c>
      <c r="J602" s="16">
        <v>0.03</v>
      </c>
      <c r="K602" s="5">
        <v>1.5</v>
      </c>
      <c r="L602" s="1" t="s">
        <v>32</v>
      </c>
      <c r="M602" s="1">
        <v>5</v>
      </c>
      <c r="N602" s="1" t="s">
        <v>2610</v>
      </c>
    </row>
    <row r="603" spans="1:14" ht="13.2" x14ac:dyDescent="0.25">
      <c r="A603" s="1" t="s">
        <v>2611</v>
      </c>
      <c r="B603" s="1" t="s">
        <v>2612</v>
      </c>
      <c r="C603" s="1" t="s">
        <v>2613</v>
      </c>
      <c r="D603" s="1" t="s">
        <v>17</v>
      </c>
      <c r="E603" s="1" t="s">
        <v>74</v>
      </c>
      <c r="F603" s="1">
        <v>19</v>
      </c>
      <c r="G603" s="1" t="s">
        <v>2614</v>
      </c>
      <c r="H603" s="1" t="s">
        <v>322</v>
      </c>
      <c r="I603" s="1" t="s">
        <v>21</v>
      </c>
      <c r="J603" s="16">
        <v>79</v>
      </c>
      <c r="K603" s="5">
        <v>1.5</v>
      </c>
      <c r="L603" s="1">
        <v>0</v>
      </c>
      <c r="M603" s="1">
        <v>4</v>
      </c>
      <c r="N603" s="1" t="s">
        <v>2615</v>
      </c>
    </row>
    <row r="604" spans="1:14" ht="13.2" x14ac:dyDescent="0.25">
      <c r="A604" s="1" t="s">
        <v>2616</v>
      </c>
      <c r="B604" s="1" t="s">
        <v>2617</v>
      </c>
      <c r="C604" s="1" t="s">
        <v>2618</v>
      </c>
      <c r="D604" s="1" t="s">
        <v>96</v>
      </c>
      <c r="E604" s="1" t="s">
        <v>97</v>
      </c>
      <c r="G604" s="2">
        <v>45424</v>
      </c>
      <c r="H604" s="1" t="s">
        <v>20</v>
      </c>
      <c r="I604" s="1" t="s">
        <v>21</v>
      </c>
      <c r="J604" s="16">
        <v>0.78</v>
      </c>
      <c r="K604" s="5">
        <v>120</v>
      </c>
      <c r="L604" s="1" t="s">
        <v>39</v>
      </c>
      <c r="N604" s="2">
        <v>45424</v>
      </c>
    </row>
    <row r="605" spans="1:14" ht="13.2" x14ac:dyDescent="0.25">
      <c r="A605" s="1" t="s">
        <v>2619</v>
      </c>
      <c r="B605" s="1" t="s">
        <v>2620</v>
      </c>
      <c r="C605" s="1" t="s">
        <v>2621</v>
      </c>
      <c r="D605" s="1" t="s">
        <v>121</v>
      </c>
      <c r="E605" s="1" t="s">
        <v>18</v>
      </c>
      <c r="F605" s="1">
        <v>0</v>
      </c>
      <c r="G605" s="1" t="s">
        <v>2552</v>
      </c>
      <c r="H605" s="1" t="s">
        <v>46</v>
      </c>
      <c r="I605" s="1" t="s">
        <v>21</v>
      </c>
      <c r="J605" s="16">
        <v>100</v>
      </c>
      <c r="K605" s="5">
        <v>90</v>
      </c>
      <c r="L605" s="1">
        <v>0</v>
      </c>
      <c r="N605" s="1" t="s">
        <v>2622</v>
      </c>
    </row>
    <row r="606" spans="1:14" ht="13.2" x14ac:dyDescent="0.25">
      <c r="A606" s="1" t="s">
        <v>2623</v>
      </c>
      <c r="B606" s="1" t="s">
        <v>2624</v>
      </c>
      <c r="C606" s="1" t="s">
        <v>2625</v>
      </c>
      <c r="D606" s="1" t="s">
        <v>44</v>
      </c>
      <c r="E606" s="1" t="s">
        <v>51</v>
      </c>
      <c r="F606" s="1">
        <v>0</v>
      </c>
      <c r="G606" s="1" t="s">
        <v>2311</v>
      </c>
      <c r="H606" s="1" t="s">
        <v>322</v>
      </c>
      <c r="I606" s="1" t="s">
        <v>21</v>
      </c>
      <c r="J606" s="16">
        <v>0.13</v>
      </c>
      <c r="K606" s="5">
        <v>45</v>
      </c>
      <c r="L606" s="1" t="s">
        <v>39</v>
      </c>
      <c r="M606" s="1">
        <v>1</v>
      </c>
      <c r="N606" s="1" t="s">
        <v>2626</v>
      </c>
    </row>
    <row r="607" spans="1:14" ht="13.2" x14ac:dyDescent="0.25">
      <c r="A607" s="1" t="s">
        <v>2627</v>
      </c>
      <c r="B607" s="1" t="s">
        <v>2628</v>
      </c>
      <c r="C607" s="1" t="s">
        <v>2629</v>
      </c>
      <c r="D607" s="1" t="s">
        <v>57</v>
      </c>
      <c r="E607" s="1" t="s">
        <v>45</v>
      </c>
      <c r="F607" s="1">
        <v>0</v>
      </c>
      <c r="G607" s="1" t="s">
        <v>1253</v>
      </c>
      <c r="H607" s="1" t="s">
        <v>116</v>
      </c>
      <c r="I607" s="1" t="s">
        <v>60</v>
      </c>
      <c r="J607" s="16">
        <v>0.05</v>
      </c>
      <c r="K607" s="5">
        <v>90</v>
      </c>
      <c r="L607" s="1" t="s">
        <v>22</v>
      </c>
      <c r="M607" s="1">
        <v>1</v>
      </c>
      <c r="N607" s="1" t="s">
        <v>1254</v>
      </c>
    </row>
    <row r="608" spans="1:14" ht="13.2" x14ac:dyDescent="0.25">
      <c r="A608" s="1" t="s">
        <v>2630</v>
      </c>
      <c r="B608" s="1" t="s">
        <v>2631</v>
      </c>
      <c r="C608" s="1" t="s">
        <v>2632</v>
      </c>
      <c r="D608" s="1" t="s">
        <v>96</v>
      </c>
      <c r="E608" s="1" t="s">
        <v>89</v>
      </c>
      <c r="F608" s="1">
        <v>0</v>
      </c>
      <c r="G608" s="1" t="s">
        <v>1408</v>
      </c>
      <c r="H608" s="1" t="s">
        <v>59</v>
      </c>
      <c r="I608" s="1" t="s">
        <v>60</v>
      </c>
      <c r="J608" s="16">
        <v>0.01</v>
      </c>
      <c r="K608" s="5">
        <v>2</v>
      </c>
      <c r="L608" s="1" t="s">
        <v>39</v>
      </c>
      <c r="M608" s="1">
        <v>5</v>
      </c>
      <c r="N608" s="1" t="s">
        <v>2633</v>
      </c>
    </row>
    <row r="609" spans="1:14" ht="13.2" x14ac:dyDescent="0.25">
      <c r="A609" s="1" t="s">
        <v>2634</v>
      </c>
      <c r="B609" s="1" t="s">
        <v>2635</v>
      </c>
      <c r="C609" s="1" t="s">
        <v>2636</v>
      </c>
      <c r="D609" s="1" t="s">
        <v>121</v>
      </c>
      <c r="E609" s="1" t="s">
        <v>159</v>
      </c>
      <c r="F609" s="1">
        <v>0</v>
      </c>
      <c r="G609" s="1" t="s">
        <v>2637</v>
      </c>
      <c r="H609" s="1" t="s">
        <v>37</v>
      </c>
      <c r="I609" s="1" t="s">
        <v>38</v>
      </c>
      <c r="J609" s="16">
        <v>100</v>
      </c>
      <c r="K609" s="5">
        <v>1</v>
      </c>
      <c r="L609" s="1" t="s">
        <v>32</v>
      </c>
      <c r="M609" s="1">
        <v>1</v>
      </c>
      <c r="N609" s="1" t="s">
        <v>2638</v>
      </c>
    </row>
    <row r="610" spans="1:14" ht="13.2" x14ac:dyDescent="0.25">
      <c r="A610" s="1" t="s">
        <v>2639</v>
      </c>
      <c r="B610" s="1" t="s">
        <v>2640</v>
      </c>
      <c r="C610" s="1" t="s">
        <v>2641</v>
      </c>
      <c r="D610" s="1" t="s">
        <v>96</v>
      </c>
      <c r="E610" s="1" t="s">
        <v>89</v>
      </c>
      <c r="F610" s="1">
        <v>40</v>
      </c>
      <c r="G610" s="2">
        <v>45514</v>
      </c>
      <c r="H610" s="1" t="s">
        <v>69</v>
      </c>
      <c r="I610" s="1" t="s">
        <v>31</v>
      </c>
      <c r="J610" s="16">
        <v>0.57999999999999996</v>
      </c>
      <c r="K610" s="5">
        <v>2</v>
      </c>
      <c r="L610" s="1" t="s">
        <v>22</v>
      </c>
      <c r="M610" s="1">
        <v>6</v>
      </c>
      <c r="N610" s="1" t="s">
        <v>2642</v>
      </c>
    </row>
    <row r="611" spans="1:14" ht="13.2" x14ac:dyDescent="0.25">
      <c r="A611" s="1" t="s">
        <v>2643</v>
      </c>
      <c r="B611" s="1" t="s">
        <v>2644</v>
      </c>
      <c r="C611" s="1" t="s">
        <v>130</v>
      </c>
      <c r="D611" s="1" t="s">
        <v>96</v>
      </c>
      <c r="E611" s="1" t="s">
        <v>74</v>
      </c>
      <c r="F611" s="1">
        <v>29</v>
      </c>
      <c r="G611" s="1" t="s">
        <v>2645</v>
      </c>
      <c r="H611" s="1" t="s">
        <v>173</v>
      </c>
      <c r="I611" s="1" t="s">
        <v>150</v>
      </c>
      <c r="J611" s="16">
        <v>0.51</v>
      </c>
      <c r="K611" s="5">
        <v>1</v>
      </c>
      <c r="L611" s="1" t="s">
        <v>22</v>
      </c>
      <c r="M611" s="1">
        <v>2</v>
      </c>
      <c r="N611" s="1" t="s">
        <v>2646</v>
      </c>
    </row>
    <row r="612" spans="1:14" ht="13.2" x14ac:dyDescent="0.25">
      <c r="A612" s="1" t="s">
        <v>2647</v>
      </c>
      <c r="B612" s="1" t="s">
        <v>2648</v>
      </c>
      <c r="C612" s="1" t="s">
        <v>130</v>
      </c>
      <c r="D612" s="1" t="s">
        <v>44</v>
      </c>
      <c r="E612" s="1" t="s">
        <v>45</v>
      </c>
      <c r="F612" s="1">
        <v>23</v>
      </c>
      <c r="G612" s="2">
        <v>45333</v>
      </c>
      <c r="H612" s="1" t="s">
        <v>52</v>
      </c>
      <c r="I612" s="1" t="s">
        <v>38</v>
      </c>
      <c r="J612" s="16">
        <v>0.97</v>
      </c>
      <c r="K612" s="5">
        <v>1</v>
      </c>
      <c r="L612" s="1">
        <v>0</v>
      </c>
      <c r="M612" s="1">
        <v>3</v>
      </c>
      <c r="N612" s="1" t="s">
        <v>2649</v>
      </c>
    </row>
    <row r="613" spans="1:14" ht="13.2" x14ac:dyDescent="0.25">
      <c r="A613" s="1" t="s">
        <v>2650</v>
      </c>
      <c r="B613" s="1" t="s">
        <v>2651</v>
      </c>
      <c r="C613" s="1" t="s">
        <v>2652</v>
      </c>
      <c r="D613" s="1" t="s">
        <v>111</v>
      </c>
      <c r="E613" s="1" t="s">
        <v>18</v>
      </c>
      <c r="F613" s="1">
        <v>38</v>
      </c>
      <c r="G613" s="1" t="s">
        <v>1985</v>
      </c>
      <c r="H613" s="1" t="s">
        <v>173</v>
      </c>
      <c r="I613" s="1" t="s">
        <v>150</v>
      </c>
      <c r="J613" s="16">
        <v>0.22</v>
      </c>
      <c r="K613" s="5">
        <v>90</v>
      </c>
      <c r="L613" s="1" t="s">
        <v>22</v>
      </c>
      <c r="M613" s="1">
        <v>6</v>
      </c>
      <c r="N613" s="1" t="s">
        <v>2653</v>
      </c>
    </row>
    <row r="614" spans="1:14" ht="13.2" x14ac:dyDescent="0.25">
      <c r="A614" s="1" t="s">
        <v>2654</v>
      </c>
      <c r="B614" s="1" t="s">
        <v>2655</v>
      </c>
      <c r="C614" s="1" t="s">
        <v>2656</v>
      </c>
      <c r="D614" s="1" t="s">
        <v>88</v>
      </c>
      <c r="E614" s="1" t="s">
        <v>74</v>
      </c>
      <c r="F614" s="1">
        <v>21</v>
      </c>
      <c r="G614" s="1" t="s">
        <v>2220</v>
      </c>
      <c r="H614" s="1" t="s">
        <v>52</v>
      </c>
      <c r="I614" s="1" t="s">
        <v>38</v>
      </c>
      <c r="J614" s="16">
        <v>84</v>
      </c>
      <c r="K614" s="5">
        <v>2</v>
      </c>
      <c r="L614" s="1" t="s">
        <v>22</v>
      </c>
      <c r="M614" s="1">
        <v>2</v>
      </c>
      <c r="N614" s="1" t="s">
        <v>2657</v>
      </c>
    </row>
    <row r="615" spans="1:14" ht="13.2" x14ac:dyDescent="0.25">
      <c r="A615" s="1" t="s">
        <v>2658</v>
      </c>
      <c r="B615" s="1" t="s">
        <v>2659</v>
      </c>
      <c r="C615" s="1" t="s">
        <v>2660</v>
      </c>
      <c r="D615" s="1" t="s">
        <v>96</v>
      </c>
      <c r="E615" s="1" t="s">
        <v>89</v>
      </c>
      <c r="F615" s="1">
        <v>0</v>
      </c>
      <c r="G615" s="1" t="s">
        <v>1199</v>
      </c>
      <c r="H615" s="1" t="s">
        <v>249</v>
      </c>
      <c r="I615" s="1" t="s">
        <v>150</v>
      </c>
      <c r="J615" s="16">
        <v>0.76</v>
      </c>
      <c r="K615" s="5">
        <v>1</v>
      </c>
      <c r="L615" s="1" t="s">
        <v>22</v>
      </c>
      <c r="M615" s="1">
        <v>4</v>
      </c>
      <c r="N615" s="1" t="s">
        <v>2256</v>
      </c>
    </row>
    <row r="616" spans="1:14" ht="13.2" x14ac:dyDescent="0.25">
      <c r="A616" s="1" t="s">
        <v>2661</v>
      </c>
      <c r="B616" s="1" t="s">
        <v>2662</v>
      </c>
      <c r="C616" s="1" t="s">
        <v>2663</v>
      </c>
      <c r="D616" s="1" t="s">
        <v>121</v>
      </c>
      <c r="E616" s="1" t="s">
        <v>89</v>
      </c>
      <c r="F616" s="1">
        <v>41</v>
      </c>
      <c r="G616" s="1" t="s">
        <v>1352</v>
      </c>
      <c r="H616" s="1" t="s">
        <v>37</v>
      </c>
      <c r="I616" s="1" t="s">
        <v>38</v>
      </c>
      <c r="J616" s="16">
        <v>16</v>
      </c>
      <c r="K616" s="5">
        <v>1</v>
      </c>
      <c r="L616" s="1">
        <v>0</v>
      </c>
      <c r="M616" s="1">
        <v>6</v>
      </c>
      <c r="N616" s="1" t="s">
        <v>1352</v>
      </c>
    </row>
    <row r="617" spans="1:14" ht="13.2" x14ac:dyDescent="0.25">
      <c r="A617" s="1" t="s">
        <v>2664</v>
      </c>
      <c r="B617" s="1" t="s">
        <v>2665</v>
      </c>
      <c r="C617" s="1" t="s">
        <v>2666</v>
      </c>
      <c r="D617" s="1" t="s">
        <v>121</v>
      </c>
      <c r="E617" s="1" t="s">
        <v>51</v>
      </c>
      <c r="F617" s="1">
        <v>0</v>
      </c>
      <c r="G617" s="1" t="s">
        <v>2667</v>
      </c>
      <c r="H617" s="1" t="s">
        <v>91</v>
      </c>
      <c r="I617" s="1" t="s">
        <v>31</v>
      </c>
      <c r="J617" s="16">
        <v>0.82</v>
      </c>
      <c r="K617" s="5">
        <v>45</v>
      </c>
      <c r="L617" s="1">
        <v>0</v>
      </c>
      <c r="M617" s="1">
        <v>6</v>
      </c>
      <c r="N617" s="1" t="s">
        <v>2668</v>
      </c>
    </row>
    <row r="618" spans="1:14" ht="13.2" x14ac:dyDescent="0.25">
      <c r="A618" s="1" t="s">
        <v>2669</v>
      </c>
      <c r="B618" s="1" t="s">
        <v>2670</v>
      </c>
      <c r="C618" s="1" t="s">
        <v>2671</v>
      </c>
      <c r="D618" s="1" t="s">
        <v>96</v>
      </c>
      <c r="E618" s="1" t="s">
        <v>89</v>
      </c>
      <c r="F618" s="1">
        <v>25</v>
      </c>
      <c r="G618" s="1" t="s">
        <v>2672</v>
      </c>
      <c r="H618" s="1" t="s">
        <v>116</v>
      </c>
      <c r="I618" s="1" t="s">
        <v>60</v>
      </c>
      <c r="J618" s="16">
        <v>0.51</v>
      </c>
      <c r="K618" s="5">
        <v>120</v>
      </c>
      <c r="L618" s="1" t="s">
        <v>22</v>
      </c>
      <c r="N618" s="1" t="s">
        <v>2673</v>
      </c>
    </row>
    <row r="619" spans="1:14" ht="13.2" x14ac:dyDescent="0.25">
      <c r="A619" s="1" t="s">
        <v>2674</v>
      </c>
      <c r="B619" s="1" t="s">
        <v>2675</v>
      </c>
      <c r="C619" s="1" t="s">
        <v>2676</v>
      </c>
      <c r="D619" s="1" t="s">
        <v>17</v>
      </c>
      <c r="E619" s="1" t="s">
        <v>51</v>
      </c>
      <c r="F619" s="1">
        <v>42</v>
      </c>
      <c r="G619" s="1" t="s">
        <v>2677</v>
      </c>
      <c r="H619" s="1" t="s">
        <v>161</v>
      </c>
      <c r="I619" s="1" t="s">
        <v>60</v>
      </c>
      <c r="J619" s="16">
        <v>73</v>
      </c>
      <c r="K619" s="5">
        <v>120</v>
      </c>
      <c r="L619" s="1">
        <v>1</v>
      </c>
      <c r="M619" s="1">
        <v>2</v>
      </c>
      <c r="N619" s="1" t="s">
        <v>2678</v>
      </c>
    </row>
    <row r="620" spans="1:14" ht="13.2" x14ac:dyDescent="0.25">
      <c r="A620" s="1" t="s">
        <v>2679</v>
      </c>
      <c r="B620" s="1" t="s">
        <v>2680</v>
      </c>
      <c r="C620" s="1" t="s">
        <v>2681</v>
      </c>
      <c r="D620" s="1" t="s">
        <v>57</v>
      </c>
      <c r="E620" s="1" t="s">
        <v>139</v>
      </c>
      <c r="G620" s="2">
        <v>44686</v>
      </c>
      <c r="H620" s="1" t="s">
        <v>37</v>
      </c>
      <c r="I620" s="1" t="s">
        <v>38</v>
      </c>
      <c r="J620" s="16">
        <v>0.43</v>
      </c>
      <c r="K620" s="5">
        <v>120</v>
      </c>
      <c r="L620" s="1" t="s">
        <v>22</v>
      </c>
      <c r="M620" s="1">
        <v>4</v>
      </c>
      <c r="N620" s="2">
        <v>44686</v>
      </c>
    </row>
    <row r="621" spans="1:14" ht="13.2" x14ac:dyDescent="0.25">
      <c r="A621" s="1" t="s">
        <v>2682</v>
      </c>
      <c r="B621" s="1" t="s">
        <v>2683</v>
      </c>
      <c r="C621" s="1" t="s">
        <v>2684</v>
      </c>
      <c r="D621" s="1" t="s">
        <v>17</v>
      </c>
      <c r="E621" s="1" t="s">
        <v>45</v>
      </c>
      <c r="F621" s="1">
        <v>25</v>
      </c>
      <c r="G621" s="1" t="s">
        <v>2110</v>
      </c>
      <c r="H621" s="1" t="s">
        <v>161</v>
      </c>
      <c r="I621" s="1" t="s">
        <v>60</v>
      </c>
      <c r="J621" s="16">
        <v>0.1</v>
      </c>
      <c r="K621" s="5">
        <v>1</v>
      </c>
      <c r="L621" s="1" t="s">
        <v>32</v>
      </c>
      <c r="M621" s="1">
        <v>3</v>
      </c>
      <c r="N621" s="1" t="s">
        <v>2685</v>
      </c>
    </row>
    <row r="622" spans="1:14" ht="13.2" x14ac:dyDescent="0.25">
      <c r="A622" s="1" t="s">
        <v>2686</v>
      </c>
      <c r="B622" s="1" t="s">
        <v>2687</v>
      </c>
      <c r="C622" s="1" t="s">
        <v>2688</v>
      </c>
      <c r="D622" s="1" t="s">
        <v>27</v>
      </c>
      <c r="E622" s="1" t="s">
        <v>89</v>
      </c>
      <c r="F622" s="1">
        <v>0</v>
      </c>
      <c r="G622" s="1" t="s">
        <v>1605</v>
      </c>
      <c r="H622" s="1" t="s">
        <v>46</v>
      </c>
      <c r="I622" s="1" t="s">
        <v>21</v>
      </c>
      <c r="J622" s="16">
        <v>0.42</v>
      </c>
      <c r="K622" s="5">
        <v>2</v>
      </c>
      <c r="L622" s="1">
        <v>0</v>
      </c>
      <c r="M622" s="1">
        <v>3</v>
      </c>
      <c r="N622" s="1" t="s">
        <v>2689</v>
      </c>
    </row>
    <row r="623" spans="1:14" ht="13.2" x14ac:dyDescent="0.25">
      <c r="A623" s="1" t="s">
        <v>2690</v>
      </c>
      <c r="B623" s="1" t="s">
        <v>2691</v>
      </c>
      <c r="C623" s="1" t="s">
        <v>2692</v>
      </c>
      <c r="D623" s="1" t="s">
        <v>96</v>
      </c>
      <c r="E623" s="1" t="s">
        <v>139</v>
      </c>
      <c r="F623" s="1">
        <v>0</v>
      </c>
      <c r="G623" s="2">
        <v>44815</v>
      </c>
      <c r="H623" s="1" t="s">
        <v>69</v>
      </c>
      <c r="I623" s="1" t="s">
        <v>31</v>
      </c>
      <c r="J623" s="16">
        <v>0.44</v>
      </c>
      <c r="K623" s="5">
        <v>2</v>
      </c>
      <c r="L623" s="1" t="s">
        <v>22</v>
      </c>
      <c r="M623" s="1">
        <v>6</v>
      </c>
      <c r="N623" s="2">
        <v>44815</v>
      </c>
    </row>
    <row r="624" spans="1:14" ht="13.2" x14ac:dyDescent="0.25">
      <c r="A624" s="1" t="s">
        <v>2693</v>
      </c>
      <c r="B624" s="1" t="s">
        <v>2694</v>
      </c>
      <c r="C624" s="1" t="s">
        <v>2695</v>
      </c>
      <c r="D624" s="1" t="s">
        <v>121</v>
      </c>
      <c r="E624" s="1" t="s">
        <v>139</v>
      </c>
      <c r="F624" s="1">
        <v>28</v>
      </c>
      <c r="G624" s="1" t="s">
        <v>2696</v>
      </c>
      <c r="H624" s="1" t="s">
        <v>161</v>
      </c>
      <c r="I624" s="1" t="s">
        <v>60</v>
      </c>
      <c r="J624" s="16">
        <v>60</v>
      </c>
      <c r="K624" s="5">
        <v>1</v>
      </c>
      <c r="L624" s="1" t="s">
        <v>22</v>
      </c>
      <c r="M624" s="1">
        <v>2</v>
      </c>
      <c r="N624" s="1" t="s">
        <v>2697</v>
      </c>
    </row>
    <row r="625" spans="1:14" ht="13.2" x14ac:dyDescent="0.25">
      <c r="A625" s="1" t="s">
        <v>2698</v>
      </c>
      <c r="B625" s="1" t="s">
        <v>2699</v>
      </c>
      <c r="C625" s="1" t="s">
        <v>2700</v>
      </c>
      <c r="D625" s="1" t="s">
        <v>111</v>
      </c>
      <c r="E625" s="1" t="s">
        <v>45</v>
      </c>
      <c r="F625" s="1">
        <v>41</v>
      </c>
      <c r="G625" s="1" t="s">
        <v>1856</v>
      </c>
      <c r="H625" s="1" t="s">
        <v>116</v>
      </c>
      <c r="I625" s="1" t="s">
        <v>60</v>
      </c>
      <c r="J625" s="16">
        <v>0.71</v>
      </c>
      <c r="K625" s="5">
        <v>90</v>
      </c>
      <c r="L625" s="1">
        <v>0</v>
      </c>
      <c r="M625" s="1">
        <v>1</v>
      </c>
      <c r="N625" s="1" t="s">
        <v>2701</v>
      </c>
    </row>
    <row r="626" spans="1:14" ht="13.2" x14ac:dyDescent="0.25">
      <c r="A626" s="1" t="s">
        <v>2702</v>
      </c>
      <c r="B626" s="1" t="s">
        <v>2703</v>
      </c>
      <c r="C626" s="1" t="s">
        <v>2704</v>
      </c>
      <c r="D626" s="1" t="s">
        <v>27</v>
      </c>
      <c r="E626" s="1" t="s">
        <v>159</v>
      </c>
      <c r="F626" s="1">
        <v>36</v>
      </c>
      <c r="G626" s="1" t="s">
        <v>2637</v>
      </c>
      <c r="H626" s="1" t="s">
        <v>52</v>
      </c>
      <c r="I626" s="1" t="s">
        <v>38</v>
      </c>
      <c r="J626" s="16">
        <v>0.96</v>
      </c>
      <c r="K626" s="5">
        <v>120</v>
      </c>
      <c r="L626" s="1" t="s">
        <v>76</v>
      </c>
      <c r="M626" s="1">
        <v>4</v>
      </c>
      <c r="N626" s="1" t="s">
        <v>2638</v>
      </c>
    </row>
    <row r="627" spans="1:14" ht="13.2" x14ac:dyDescent="0.25">
      <c r="A627" s="1" t="s">
        <v>2705</v>
      </c>
      <c r="B627" s="1" t="s">
        <v>2706</v>
      </c>
      <c r="C627" s="1" t="s">
        <v>2707</v>
      </c>
      <c r="D627" s="1" t="s">
        <v>88</v>
      </c>
      <c r="E627" s="1" t="s">
        <v>89</v>
      </c>
      <c r="F627" s="1">
        <v>30</v>
      </c>
      <c r="G627" s="2">
        <v>44747</v>
      </c>
      <c r="H627" s="1" t="s">
        <v>249</v>
      </c>
      <c r="I627" s="1" t="s">
        <v>150</v>
      </c>
      <c r="J627" s="16">
        <v>0.77</v>
      </c>
      <c r="K627" s="5">
        <v>45</v>
      </c>
      <c r="L627" s="1" t="s">
        <v>22</v>
      </c>
      <c r="M627" s="1">
        <v>5</v>
      </c>
      <c r="N627" s="1" t="s">
        <v>2708</v>
      </c>
    </row>
    <row r="628" spans="1:14" ht="13.2" x14ac:dyDescent="0.25">
      <c r="A628" s="1" t="s">
        <v>2709</v>
      </c>
      <c r="B628" s="1" t="s">
        <v>2710</v>
      </c>
      <c r="C628" s="1" t="s">
        <v>2711</v>
      </c>
      <c r="D628" s="1" t="s">
        <v>111</v>
      </c>
      <c r="E628" s="1" t="s">
        <v>28</v>
      </c>
      <c r="F628" s="1">
        <v>0</v>
      </c>
      <c r="G628" s="2">
        <v>44626</v>
      </c>
      <c r="H628" s="1" t="s">
        <v>161</v>
      </c>
      <c r="I628" s="1" t="s">
        <v>60</v>
      </c>
      <c r="J628" s="16">
        <v>81</v>
      </c>
      <c r="K628" s="5">
        <v>45</v>
      </c>
      <c r="L628" s="1" t="s">
        <v>76</v>
      </c>
      <c r="M628" s="1">
        <v>3</v>
      </c>
      <c r="N628" s="1" t="s">
        <v>2097</v>
      </c>
    </row>
    <row r="629" spans="1:14" ht="13.2" x14ac:dyDescent="0.25">
      <c r="A629" s="1" t="s">
        <v>2712</v>
      </c>
      <c r="B629" s="1" t="s">
        <v>2713</v>
      </c>
      <c r="C629" s="1" t="s">
        <v>2714</v>
      </c>
      <c r="D629" s="1" t="s">
        <v>96</v>
      </c>
      <c r="E629" s="1" t="s">
        <v>159</v>
      </c>
      <c r="F629" s="1">
        <v>34</v>
      </c>
      <c r="G629" s="1" t="s">
        <v>2715</v>
      </c>
      <c r="H629" s="1" t="s">
        <v>249</v>
      </c>
      <c r="I629" s="1" t="s">
        <v>150</v>
      </c>
      <c r="J629" s="16">
        <v>0.28999999999999998</v>
      </c>
      <c r="K629" s="5">
        <v>120</v>
      </c>
      <c r="L629" s="1" t="s">
        <v>39</v>
      </c>
      <c r="M629" s="1">
        <v>3</v>
      </c>
      <c r="N629" s="1" t="s">
        <v>2716</v>
      </c>
    </row>
    <row r="630" spans="1:14" ht="13.2" x14ac:dyDescent="0.25">
      <c r="A630" s="1" t="s">
        <v>2717</v>
      </c>
      <c r="B630" s="1" t="s">
        <v>2718</v>
      </c>
      <c r="C630" s="1" t="s">
        <v>2719</v>
      </c>
      <c r="D630" s="1" t="s">
        <v>44</v>
      </c>
      <c r="E630" s="1" t="s">
        <v>51</v>
      </c>
      <c r="F630" s="1">
        <v>45</v>
      </c>
      <c r="G630" s="1" t="s">
        <v>557</v>
      </c>
      <c r="H630" s="1" t="s">
        <v>161</v>
      </c>
      <c r="I630" s="1" t="s">
        <v>60</v>
      </c>
      <c r="J630" s="16">
        <v>0.61</v>
      </c>
      <c r="K630" s="5">
        <v>90</v>
      </c>
      <c r="L630" s="1">
        <v>0</v>
      </c>
      <c r="N630" s="1" t="s">
        <v>2720</v>
      </c>
    </row>
    <row r="631" spans="1:14" ht="13.2" x14ac:dyDescent="0.25">
      <c r="A631" s="1" t="s">
        <v>2721</v>
      </c>
      <c r="B631" s="1" t="s">
        <v>2722</v>
      </c>
      <c r="C631" s="1" t="s">
        <v>2723</v>
      </c>
      <c r="D631" s="1" t="s">
        <v>111</v>
      </c>
      <c r="E631" s="1" t="s">
        <v>139</v>
      </c>
      <c r="G631" s="1" t="s">
        <v>829</v>
      </c>
      <c r="H631" s="1" t="s">
        <v>161</v>
      </c>
      <c r="I631" s="1" t="s">
        <v>60</v>
      </c>
      <c r="J631" s="16">
        <v>0.91</v>
      </c>
      <c r="K631" s="5">
        <v>45</v>
      </c>
      <c r="L631" s="1" t="s">
        <v>22</v>
      </c>
      <c r="N631" s="1" t="s">
        <v>2724</v>
      </c>
    </row>
    <row r="632" spans="1:14" ht="13.2" x14ac:dyDescent="0.25">
      <c r="A632" s="1" t="s">
        <v>2725</v>
      </c>
      <c r="B632" s="1" t="s">
        <v>2726</v>
      </c>
      <c r="C632" s="1" t="s">
        <v>2727</v>
      </c>
      <c r="D632" s="1" t="s">
        <v>121</v>
      </c>
      <c r="E632" s="1" t="s">
        <v>159</v>
      </c>
      <c r="F632" s="1">
        <v>0</v>
      </c>
      <c r="G632" s="1" t="s">
        <v>2728</v>
      </c>
      <c r="H632" s="1" t="s">
        <v>69</v>
      </c>
      <c r="I632" s="1" t="s">
        <v>31</v>
      </c>
      <c r="J632" s="16">
        <v>0.05</v>
      </c>
      <c r="K632" s="5">
        <v>120</v>
      </c>
      <c r="L632" s="1" t="s">
        <v>39</v>
      </c>
      <c r="N632" s="1" t="s">
        <v>2729</v>
      </c>
    </row>
    <row r="633" spans="1:14" ht="13.2" x14ac:dyDescent="0.25">
      <c r="A633" s="1" t="s">
        <v>2730</v>
      </c>
      <c r="B633" s="1" t="s">
        <v>2731</v>
      </c>
      <c r="C633" s="1" t="s">
        <v>2732</v>
      </c>
      <c r="D633" s="1" t="s">
        <v>111</v>
      </c>
      <c r="E633" s="1" t="s">
        <v>74</v>
      </c>
      <c r="F633" s="1">
        <v>0</v>
      </c>
      <c r="G633" s="1" t="s">
        <v>422</v>
      </c>
      <c r="H633" s="1" t="s">
        <v>91</v>
      </c>
      <c r="I633" s="1" t="s">
        <v>31</v>
      </c>
      <c r="J633" s="16">
        <v>0.79</v>
      </c>
      <c r="K633" s="5">
        <v>90</v>
      </c>
      <c r="L633" s="1" t="s">
        <v>22</v>
      </c>
      <c r="N633" s="1" t="s">
        <v>2733</v>
      </c>
    </row>
    <row r="634" spans="1:14" ht="13.2" x14ac:dyDescent="0.25">
      <c r="A634" s="1" t="s">
        <v>2734</v>
      </c>
      <c r="B634" s="1" t="s">
        <v>2735</v>
      </c>
      <c r="C634" s="1" t="s">
        <v>2736</v>
      </c>
      <c r="D634" s="1" t="s">
        <v>121</v>
      </c>
      <c r="E634" s="1" t="s">
        <v>18</v>
      </c>
      <c r="F634" s="1">
        <v>0</v>
      </c>
      <c r="G634" s="2">
        <v>45475</v>
      </c>
      <c r="H634" s="1" t="s">
        <v>173</v>
      </c>
      <c r="I634" s="1" t="s">
        <v>150</v>
      </c>
      <c r="J634" s="16">
        <v>89</v>
      </c>
      <c r="K634" s="5">
        <v>1</v>
      </c>
      <c r="L634" s="1" t="s">
        <v>32</v>
      </c>
      <c r="N634" s="1" t="s">
        <v>2737</v>
      </c>
    </row>
    <row r="635" spans="1:14" ht="13.2" x14ac:dyDescent="0.25">
      <c r="A635" s="1" t="s">
        <v>2738</v>
      </c>
      <c r="B635" s="1" t="s">
        <v>2739</v>
      </c>
      <c r="C635" s="1" t="s">
        <v>2740</v>
      </c>
      <c r="D635" s="1" t="s">
        <v>17</v>
      </c>
      <c r="E635" s="1" t="s">
        <v>139</v>
      </c>
      <c r="G635" s="1" t="s">
        <v>2741</v>
      </c>
      <c r="H635" s="1" t="s">
        <v>20</v>
      </c>
      <c r="I635" s="1" t="s">
        <v>21</v>
      </c>
      <c r="J635" s="16">
        <v>0.32</v>
      </c>
      <c r="K635" s="5">
        <v>120</v>
      </c>
      <c r="L635" s="1" t="s">
        <v>22</v>
      </c>
      <c r="M635" s="1">
        <v>2</v>
      </c>
      <c r="N635" s="1" t="s">
        <v>2742</v>
      </c>
    </row>
    <row r="636" spans="1:14" ht="13.2" x14ac:dyDescent="0.25">
      <c r="A636" s="1" t="s">
        <v>2743</v>
      </c>
      <c r="B636" s="1" t="s">
        <v>2744</v>
      </c>
      <c r="C636" s="1" t="s">
        <v>2745</v>
      </c>
      <c r="D636" s="1" t="s">
        <v>121</v>
      </c>
      <c r="E636" s="1" t="s">
        <v>74</v>
      </c>
      <c r="F636" s="1">
        <v>0</v>
      </c>
      <c r="G636" s="2">
        <v>44568</v>
      </c>
      <c r="H636" s="1" t="s">
        <v>161</v>
      </c>
      <c r="I636" s="1" t="s">
        <v>60</v>
      </c>
      <c r="J636" s="16">
        <v>0.17</v>
      </c>
      <c r="K636" s="5">
        <v>2</v>
      </c>
      <c r="L636" s="1">
        <v>0</v>
      </c>
      <c r="M636" s="1">
        <v>3</v>
      </c>
      <c r="N636" s="2">
        <v>44568</v>
      </c>
    </row>
    <row r="637" spans="1:14" ht="13.2" x14ac:dyDescent="0.25">
      <c r="A637" s="1" t="s">
        <v>2746</v>
      </c>
      <c r="B637" s="1" t="s">
        <v>2747</v>
      </c>
      <c r="C637" s="1" t="s">
        <v>2748</v>
      </c>
      <c r="D637" s="1" t="s">
        <v>27</v>
      </c>
      <c r="E637" s="1" t="s">
        <v>74</v>
      </c>
      <c r="F637" s="1">
        <v>0</v>
      </c>
      <c r="G637" s="2">
        <v>45020</v>
      </c>
      <c r="H637" s="1" t="s">
        <v>161</v>
      </c>
      <c r="I637" s="1" t="s">
        <v>60</v>
      </c>
      <c r="J637" s="16">
        <v>21</v>
      </c>
      <c r="K637" s="5">
        <v>2</v>
      </c>
      <c r="L637" s="1" t="s">
        <v>76</v>
      </c>
      <c r="M637" s="1">
        <v>6</v>
      </c>
      <c r="N637" s="1" t="s">
        <v>2749</v>
      </c>
    </row>
    <row r="638" spans="1:14" ht="13.2" x14ac:dyDescent="0.25">
      <c r="A638" s="1" t="s">
        <v>2750</v>
      </c>
      <c r="B638" s="1" t="s">
        <v>2751</v>
      </c>
      <c r="C638" s="1" t="s">
        <v>2752</v>
      </c>
      <c r="D638" s="1" t="s">
        <v>44</v>
      </c>
      <c r="E638" s="1" t="s">
        <v>139</v>
      </c>
      <c r="F638" s="1">
        <v>40</v>
      </c>
      <c r="G638" s="2">
        <v>45629</v>
      </c>
      <c r="H638" s="1" t="s">
        <v>46</v>
      </c>
      <c r="I638" s="1" t="s">
        <v>21</v>
      </c>
      <c r="J638" s="16">
        <v>0.22</v>
      </c>
      <c r="K638" s="5">
        <v>90</v>
      </c>
      <c r="L638" s="1">
        <v>1</v>
      </c>
      <c r="M638" s="1">
        <v>2</v>
      </c>
      <c r="N638" s="1" t="s">
        <v>2753</v>
      </c>
    </row>
    <row r="639" spans="1:14" ht="13.2" x14ac:dyDescent="0.25">
      <c r="A639" s="1" t="s">
        <v>2754</v>
      </c>
      <c r="B639" s="1" t="s">
        <v>2755</v>
      </c>
      <c r="C639" s="1" t="s">
        <v>2756</v>
      </c>
      <c r="D639" s="1" t="s">
        <v>44</v>
      </c>
      <c r="E639" s="1" t="s">
        <v>159</v>
      </c>
      <c r="F639" s="1">
        <v>25</v>
      </c>
      <c r="G639" s="1" t="s">
        <v>2757</v>
      </c>
      <c r="H639" s="1" t="s">
        <v>322</v>
      </c>
      <c r="I639" s="1" t="s">
        <v>21</v>
      </c>
      <c r="J639" s="16">
        <v>0</v>
      </c>
      <c r="K639" s="5">
        <v>120</v>
      </c>
      <c r="L639" s="1" t="s">
        <v>39</v>
      </c>
      <c r="M639" s="1">
        <v>1</v>
      </c>
      <c r="N639" s="1" t="s">
        <v>2758</v>
      </c>
    </row>
    <row r="640" spans="1:14" ht="13.2" x14ac:dyDescent="0.25">
      <c r="A640" s="1" t="s">
        <v>2759</v>
      </c>
      <c r="B640" s="1" t="s">
        <v>2760</v>
      </c>
      <c r="C640" s="1" t="s">
        <v>2761</v>
      </c>
      <c r="D640" s="1" t="s">
        <v>111</v>
      </c>
      <c r="E640" s="1" t="s">
        <v>51</v>
      </c>
      <c r="G640" s="2">
        <v>45416</v>
      </c>
      <c r="H640" s="1" t="s">
        <v>20</v>
      </c>
      <c r="I640" s="1" t="s">
        <v>21</v>
      </c>
      <c r="J640" s="16">
        <v>0.08</v>
      </c>
      <c r="K640" s="5">
        <v>90</v>
      </c>
      <c r="L640" s="1" t="s">
        <v>32</v>
      </c>
      <c r="M640" s="1">
        <v>2</v>
      </c>
      <c r="N640" s="1" t="s">
        <v>2762</v>
      </c>
    </row>
    <row r="641" spans="1:14" ht="13.2" x14ac:dyDescent="0.25">
      <c r="A641" s="1" t="s">
        <v>2763</v>
      </c>
      <c r="B641" s="1" t="s">
        <v>2764</v>
      </c>
      <c r="C641" s="1" t="s">
        <v>2765</v>
      </c>
      <c r="D641" s="1" t="s">
        <v>44</v>
      </c>
      <c r="E641" s="1" t="s">
        <v>74</v>
      </c>
      <c r="G641" s="1" t="s">
        <v>1902</v>
      </c>
      <c r="H641" s="1" t="s">
        <v>75</v>
      </c>
      <c r="I641" s="1" t="s">
        <v>38</v>
      </c>
      <c r="J641" s="16">
        <v>0.69</v>
      </c>
      <c r="K641" s="5">
        <v>45</v>
      </c>
      <c r="L641" s="1" t="s">
        <v>39</v>
      </c>
      <c r="M641" s="1">
        <v>4</v>
      </c>
      <c r="N641" s="1" t="s">
        <v>2766</v>
      </c>
    </row>
    <row r="642" spans="1:14" ht="13.2" x14ac:dyDescent="0.25">
      <c r="A642" s="1" t="s">
        <v>2767</v>
      </c>
      <c r="B642" s="1" t="s">
        <v>2768</v>
      </c>
      <c r="C642" s="1" t="s">
        <v>2769</v>
      </c>
      <c r="D642" s="1" t="s">
        <v>57</v>
      </c>
      <c r="E642" s="1" t="s">
        <v>28</v>
      </c>
      <c r="F642" s="1">
        <v>20</v>
      </c>
      <c r="G642" s="1" t="s">
        <v>2770</v>
      </c>
      <c r="H642" s="1" t="s">
        <v>37</v>
      </c>
      <c r="I642" s="1" t="s">
        <v>38</v>
      </c>
      <c r="J642" s="16">
        <v>0.08</v>
      </c>
      <c r="K642" s="5">
        <v>90</v>
      </c>
      <c r="L642" s="1">
        <v>1</v>
      </c>
      <c r="N642" s="1" t="s">
        <v>2771</v>
      </c>
    </row>
    <row r="643" spans="1:14" ht="13.2" x14ac:dyDescent="0.25">
      <c r="A643" s="1" t="s">
        <v>2772</v>
      </c>
      <c r="B643" s="1" t="s">
        <v>2773</v>
      </c>
      <c r="C643" s="1" t="s">
        <v>2774</v>
      </c>
      <c r="D643" s="1" t="s">
        <v>111</v>
      </c>
      <c r="E643" s="1" t="s">
        <v>159</v>
      </c>
      <c r="F643" s="1">
        <v>0</v>
      </c>
      <c r="G643" s="3">
        <v>45241</v>
      </c>
      <c r="H643" s="1" t="s">
        <v>161</v>
      </c>
      <c r="I643" s="1" t="s">
        <v>60</v>
      </c>
      <c r="J643" s="16">
        <v>76</v>
      </c>
      <c r="K643" s="5">
        <v>2</v>
      </c>
      <c r="L643" s="1">
        <v>0</v>
      </c>
      <c r="M643" s="1">
        <v>3</v>
      </c>
      <c r="N643" s="1" t="s">
        <v>2775</v>
      </c>
    </row>
    <row r="644" spans="1:14" ht="13.2" x14ac:dyDescent="0.25">
      <c r="A644" s="1" t="s">
        <v>2776</v>
      </c>
      <c r="B644" s="1" t="s">
        <v>2777</v>
      </c>
      <c r="C644" s="1" t="s">
        <v>2778</v>
      </c>
      <c r="D644" s="1" t="s">
        <v>44</v>
      </c>
      <c r="E644" s="1" t="s">
        <v>97</v>
      </c>
      <c r="F644" s="1">
        <v>0</v>
      </c>
      <c r="G644" s="2">
        <v>45140</v>
      </c>
      <c r="H644" s="1" t="s">
        <v>75</v>
      </c>
      <c r="I644" s="1" t="s">
        <v>38</v>
      </c>
      <c r="J644" s="16">
        <v>0.77</v>
      </c>
      <c r="K644" s="5">
        <v>1.5</v>
      </c>
      <c r="L644" s="1" t="s">
        <v>22</v>
      </c>
      <c r="M644" s="1">
        <v>5</v>
      </c>
      <c r="N644" s="1" t="s">
        <v>2779</v>
      </c>
    </row>
    <row r="645" spans="1:14" ht="13.2" x14ac:dyDescent="0.25">
      <c r="A645" s="1" t="s">
        <v>2780</v>
      </c>
      <c r="B645" s="1" t="s">
        <v>2781</v>
      </c>
      <c r="C645" s="1" t="s">
        <v>2782</v>
      </c>
      <c r="D645" s="1" t="s">
        <v>111</v>
      </c>
      <c r="E645" s="1" t="s">
        <v>159</v>
      </c>
      <c r="G645" s="1" t="s">
        <v>1722</v>
      </c>
      <c r="H645" s="1" t="s">
        <v>46</v>
      </c>
      <c r="I645" s="1" t="s">
        <v>21</v>
      </c>
      <c r="J645" s="16">
        <v>0.54</v>
      </c>
      <c r="K645" s="5">
        <v>2</v>
      </c>
      <c r="L645" s="1" t="s">
        <v>39</v>
      </c>
      <c r="M645" s="1">
        <v>6</v>
      </c>
      <c r="N645" s="1" t="s">
        <v>2783</v>
      </c>
    </row>
    <row r="646" spans="1:14" ht="13.2" x14ac:dyDescent="0.25">
      <c r="A646" s="1" t="s">
        <v>2784</v>
      </c>
      <c r="B646" s="1" t="s">
        <v>2785</v>
      </c>
      <c r="C646" s="1" t="s">
        <v>2786</v>
      </c>
      <c r="D646" s="1" t="s">
        <v>27</v>
      </c>
      <c r="E646" s="1" t="s">
        <v>159</v>
      </c>
      <c r="F646" s="1">
        <v>38</v>
      </c>
      <c r="G646" s="1" t="s">
        <v>2787</v>
      </c>
      <c r="H646" s="1" t="s">
        <v>149</v>
      </c>
      <c r="I646" s="1" t="s">
        <v>150</v>
      </c>
      <c r="J646" s="16">
        <v>76</v>
      </c>
      <c r="K646" s="5">
        <v>90</v>
      </c>
      <c r="L646" s="1" t="s">
        <v>39</v>
      </c>
      <c r="M646" s="1">
        <v>4</v>
      </c>
      <c r="N646" s="1" t="s">
        <v>2787</v>
      </c>
    </row>
    <row r="647" spans="1:14" ht="13.2" x14ac:dyDescent="0.25">
      <c r="A647" s="1" t="s">
        <v>2788</v>
      </c>
      <c r="B647" s="1" t="s">
        <v>2789</v>
      </c>
      <c r="C647" s="1" t="s">
        <v>2790</v>
      </c>
      <c r="D647" s="1" t="s">
        <v>44</v>
      </c>
      <c r="E647" s="1" t="s">
        <v>89</v>
      </c>
      <c r="G647" s="2">
        <v>45422</v>
      </c>
      <c r="H647" s="1" t="s">
        <v>37</v>
      </c>
      <c r="I647" s="1" t="s">
        <v>38</v>
      </c>
      <c r="J647" s="16">
        <v>0.31</v>
      </c>
      <c r="K647" s="5">
        <v>1</v>
      </c>
      <c r="L647" s="1" t="s">
        <v>22</v>
      </c>
      <c r="M647" s="1">
        <v>2</v>
      </c>
      <c r="N647" s="1" t="s">
        <v>2791</v>
      </c>
    </row>
    <row r="648" spans="1:14" ht="13.2" x14ac:dyDescent="0.25">
      <c r="A648" s="1" t="s">
        <v>2792</v>
      </c>
      <c r="B648" s="1" t="s">
        <v>2793</v>
      </c>
      <c r="C648" s="1" t="s">
        <v>2794</v>
      </c>
      <c r="D648" s="1" t="s">
        <v>44</v>
      </c>
      <c r="E648" s="1" t="s">
        <v>51</v>
      </c>
      <c r="F648" s="1">
        <v>20</v>
      </c>
      <c r="G648" s="1" t="s">
        <v>2795</v>
      </c>
      <c r="H648" s="1" t="s">
        <v>116</v>
      </c>
      <c r="I648" s="1" t="s">
        <v>60</v>
      </c>
      <c r="J648" s="16">
        <v>8</v>
      </c>
      <c r="K648" s="5">
        <v>1.5</v>
      </c>
      <c r="L648" s="1" t="s">
        <v>22</v>
      </c>
      <c r="M648" s="1">
        <v>2</v>
      </c>
      <c r="N648" s="1" t="s">
        <v>2795</v>
      </c>
    </row>
    <row r="649" spans="1:14" ht="13.2" x14ac:dyDescent="0.25">
      <c r="A649" s="1" t="s">
        <v>2796</v>
      </c>
      <c r="B649" s="1" t="s">
        <v>2797</v>
      </c>
      <c r="C649" s="1" t="s">
        <v>2798</v>
      </c>
      <c r="D649" s="1" t="s">
        <v>111</v>
      </c>
      <c r="E649" s="1" t="s">
        <v>89</v>
      </c>
      <c r="G649" s="2">
        <v>45149</v>
      </c>
      <c r="H649" s="1" t="s">
        <v>149</v>
      </c>
      <c r="I649" s="1" t="s">
        <v>150</v>
      </c>
      <c r="J649" s="16">
        <v>39</v>
      </c>
      <c r="K649" s="5">
        <v>120</v>
      </c>
      <c r="L649" s="1">
        <v>0</v>
      </c>
      <c r="M649" s="1">
        <v>2</v>
      </c>
      <c r="N649" s="1" t="s">
        <v>2799</v>
      </c>
    </row>
    <row r="650" spans="1:14" ht="13.2" x14ac:dyDescent="0.25">
      <c r="A650" s="1" t="s">
        <v>2800</v>
      </c>
      <c r="B650" s="1" t="s">
        <v>2801</v>
      </c>
      <c r="C650" s="1" t="s">
        <v>2802</v>
      </c>
      <c r="D650" s="1" t="s">
        <v>88</v>
      </c>
      <c r="E650" s="1" t="s">
        <v>97</v>
      </c>
      <c r="F650" s="1">
        <v>0</v>
      </c>
      <c r="G650" s="1" t="s">
        <v>1416</v>
      </c>
      <c r="H650" s="1" t="s">
        <v>173</v>
      </c>
      <c r="I650" s="1" t="s">
        <v>150</v>
      </c>
      <c r="J650" s="16">
        <v>46</v>
      </c>
      <c r="K650" s="5">
        <v>1.5</v>
      </c>
      <c r="L650" s="1" t="s">
        <v>22</v>
      </c>
      <c r="M650" s="1">
        <v>4</v>
      </c>
      <c r="N650" s="1" t="s">
        <v>2803</v>
      </c>
    </row>
    <row r="651" spans="1:14" ht="13.2" x14ac:dyDescent="0.25">
      <c r="A651" s="1" t="s">
        <v>2804</v>
      </c>
      <c r="B651" s="1" t="s">
        <v>2805</v>
      </c>
      <c r="C651" s="1" t="s">
        <v>2806</v>
      </c>
      <c r="D651" s="1" t="s">
        <v>111</v>
      </c>
      <c r="E651" s="1" t="s">
        <v>45</v>
      </c>
      <c r="G651" s="2">
        <v>45326</v>
      </c>
      <c r="H651" s="1" t="s">
        <v>161</v>
      </c>
      <c r="I651" s="1" t="s">
        <v>60</v>
      </c>
      <c r="J651" s="16">
        <v>97</v>
      </c>
      <c r="K651" s="5">
        <v>120</v>
      </c>
      <c r="L651" s="1" t="s">
        <v>32</v>
      </c>
      <c r="M651" s="1">
        <v>3</v>
      </c>
      <c r="N651" s="1" t="s">
        <v>2807</v>
      </c>
    </row>
    <row r="652" spans="1:14" ht="13.2" x14ac:dyDescent="0.25">
      <c r="A652" s="1" t="s">
        <v>2808</v>
      </c>
      <c r="B652" s="1" t="s">
        <v>2809</v>
      </c>
      <c r="C652" s="1" t="s">
        <v>2810</v>
      </c>
      <c r="D652" s="1" t="s">
        <v>96</v>
      </c>
      <c r="E652" s="1" t="s">
        <v>28</v>
      </c>
      <c r="F652" s="1">
        <v>0</v>
      </c>
      <c r="G652" s="2">
        <v>44721</v>
      </c>
      <c r="H652" s="1" t="s">
        <v>116</v>
      </c>
      <c r="I652" s="1" t="s">
        <v>60</v>
      </c>
      <c r="J652" s="16">
        <v>0.91</v>
      </c>
      <c r="K652" s="5">
        <v>1.5</v>
      </c>
      <c r="L652" s="1" t="s">
        <v>32</v>
      </c>
      <c r="M652" s="1">
        <v>4</v>
      </c>
      <c r="N652" s="1" t="s">
        <v>2811</v>
      </c>
    </row>
    <row r="653" spans="1:14" ht="13.2" x14ac:dyDescent="0.25">
      <c r="A653" s="1" t="s">
        <v>2812</v>
      </c>
      <c r="B653" s="1" t="s">
        <v>2813</v>
      </c>
      <c r="C653" s="1" t="s">
        <v>2814</v>
      </c>
      <c r="D653" s="1" t="s">
        <v>17</v>
      </c>
      <c r="E653" s="1" t="s">
        <v>18</v>
      </c>
      <c r="F653" s="1">
        <v>19</v>
      </c>
      <c r="G653" s="1" t="s">
        <v>2815</v>
      </c>
      <c r="H653" s="1" t="s">
        <v>59</v>
      </c>
      <c r="I653" s="1" t="s">
        <v>60</v>
      </c>
      <c r="J653" s="16">
        <v>47</v>
      </c>
      <c r="K653" s="5">
        <v>120</v>
      </c>
      <c r="L653" s="1">
        <v>1</v>
      </c>
      <c r="M653" s="1">
        <v>4</v>
      </c>
      <c r="N653" s="1" t="s">
        <v>2816</v>
      </c>
    </row>
    <row r="654" spans="1:14" ht="13.2" x14ac:dyDescent="0.25">
      <c r="A654" s="1" t="s">
        <v>2817</v>
      </c>
      <c r="B654" s="1" t="s">
        <v>2818</v>
      </c>
      <c r="C654" s="1" t="s">
        <v>2819</v>
      </c>
      <c r="D654" s="1" t="s">
        <v>57</v>
      </c>
      <c r="E654" s="1" t="s">
        <v>28</v>
      </c>
      <c r="G654" s="2">
        <v>45539</v>
      </c>
      <c r="H654" s="1" t="s">
        <v>249</v>
      </c>
      <c r="I654" s="1" t="s">
        <v>150</v>
      </c>
      <c r="J654" s="16">
        <v>96</v>
      </c>
      <c r="K654" s="5">
        <v>2</v>
      </c>
      <c r="L654" s="1">
        <v>0</v>
      </c>
      <c r="N654" s="1" t="s">
        <v>2820</v>
      </c>
    </row>
    <row r="655" spans="1:14" ht="13.2" x14ac:dyDescent="0.25">
      <c r="A655" s="1" t="s">
        <v>2821</v>
      </c>
      <c r="B655" s="1" t="s">
        <v>2822</v>
      </c>
      <c r="C655" s="1" t="s">
        <v>130</v>
      </c>
      <c r="D655" s="1" t="s">
        <v>111</v>
      </c>
      <c r="E655" s="1" t="s">
        <v>45</v>
      </c>
      <c r="G655" s="2">
        <v>45085</v>
      </c>
      <c r="H655" s="1" t="s">
        <v>249</v>
      </c>
      <c r="I655" s="1" t="s">
        <v>150</v>
      </c>
      <c r="J655" s="16">
        <v>46</v>
      </c>
      <c r="K655" s="5">
        <v>1.5</v>
      </c>
      <c r="L655" s="1" t="s">
        <v>22</v>
      </c>
      <c r="N655" s="1" t="s">
        <v>2823</v>
      </c>
    </row>
    <row r="656" spans="1:14" ht="13.2" x14ac:dyDescent="0.25">
      <c r="A656" s="1" t="s">
        <v>2824</v>
      </c>
      <c r="B656" s="1" t="s">
        <v>2825</v>
      </c>
      <c r="C656" s="1" t="s">
        <v>2826</v>
      </c>
      <c r="D656" s="1" t="s">
        <v>17</v>
      </c>
      <c r="E656" s="1" t="s">
        <v>97</v>
      </c>
      <c r="G656" s="1" t="s">
        <v>2827</v>
      </c>
      <c r="H656" s="1" t="s">
        <v>37</v>
      </c>
      <c r="I656" s="1" t="s">
        <v>38</v>
      </c>
      <c r="J656" s="16">
        <v>0.11</v>
      </c>
      <c r="K656" s="5">
        <v>1.5</v>
      </c>
      <c r="L656" s="1" t="s">
        <v>39</v>
      </c>
      <c r="N656" s="1" t="s">
        <v>2828</v>
      </c>
    </row>
    <row r="657" spans="1:14" ht="13.2" x14ac:dyDescent="0.25">
      <c r="A657" s="1" t="s">
        <v>2829</v>
      </c>
      <c r="B657" s="1" t="s">
        <v>2830</v>
      </c>
      <c r="C657" s="1" t="s">
        <v>2831</v>
      </c>
      <c r="D657" s="1" t="s">
        <v>17</v>
      </c>
      <c r="E657" s="1" t="s">
        <v>74</v>
      </c>
      <c r="F657" s="1">
        <v>0</v>
      </c>
      <c r="G657" s="1" t="s">
        <v>1287</v>
      </c>
      <c r="H657" s="1" t="s">
        <v>75</v>
      </c>
      <c r="I657" s="1" t="s">
        <v>38</v>
      </c>
      <c r="J657" s="16">
        <v>84</v>
      </c>
      <c r="K657" s="5">
        <v>45</v>
      </c>
      <c r="L657" s="1" t="s">
        <v>32</v>
      </c>
      <c r="M657" s="1">
        <v>4</v>
      </c>
      <c r="N657" s="1" t="s">
        <v>2832</v>
      </c>
    </row>
    <row r="658" spans="1:14" ht="13.2" x14ac:dyDescent="0.25">
      <c r="A658" s="1" t="s">
        <v>2833</v>
      </c>
      <c r="B658" s="1" t="s">
        <v>2834</v>
      </c>
      <c r="C658" s="1" t="s">
        <v>2835</v>
      </c>
      <c r="D658" s="1" t="s">
        <v>96</v>
      </c>
      <c r="E658" s="1" t="s">
        <v>74</v>
      </c>
      <c r="F658" s="1">
        <v>0</v>
      </c>
      <c r="G658" s="1" t="s">
        <v>2836</v>
      </c>
      <c r="H658" s="1" t="s">
        <v>173</v>
      </c>
      <c r="I658" s="1" t="s">
        <v>150</v>
      </c>
      <c r="J658" s="16">
        <v>0.39</v>
      </c>
      <c r="K658" s="5">
        <v>1</v>
      </c>
      <c r="L658" s="1" t="s">
        <v>39</v>
      </c>
      <c r="M658" s="1">
        <v>1</v>
      </c>
      <c r="N658" s="1" t="s">
        <v>2837</v>
      </c>
    </row>
    <row r="659" spans="1:14" ht="13.2" x14ac:dyDescent="0.25">
      <c r="A659" s="1" t="s">
        <v>2838</v>
      </c>
      <c r="B659" s="1" t="s">
        <v>2839</v>
      </c>
      <c r="C659" s="1" t="s">
        <v>2840</v>
      </c>
      <c r="D659" s="1" t="s">
        <v>17</v>
      </c>
      <c r="E659" s="1" t="s">
        <v>139</v>
      </c>
      <c r="F659" s="1">
        <v>36</v>
      </c>
      <c r="G659" s="1" t="s">
        <v>2841</v>
      </c>
      <c r="H659" s="1" t="s">
        <v>75</v>
      </c>
      <c r="I659" s="1" t="s">
        <v>38</v>
      </c>
      <c r="J659" s="16">
        <v>0.23</v>
      </c>
      <c r="K659" s="5">
        <v>90</v>
      </c>
      <c r="L659" s="1" t="s">
        <v>76</v>
      </c>
      <c r="N659" s="1" t="s">
        <v>2842</v>
      </c>
    </row>
    <row r="660" spans="1:14" ht="13.2" x14ac:dyDescent="0.25">
      <c r="A660" s="1" t="s">
        <v>2843</v>
      </c>
      <c r="B660" s="1" t="s">
        <v>2844</v>
      </c>
      <c r="C660" s="1" t="s">
        <v>2845</v>
      </c>
      <c r="D660" s="1" t="s">
        <v>27</v>
      </c>
      <c r="E660" s="1" t="s">
        <v>74</v>
      </c>
      <c r="F660" s="1">
        <v>30</v>
      </c>
      <c r="G660" s="1" t="s">
        <v>2597</v>
      </c>
      <c r="H660" s="1" t="s">
        <v>249</v>
      </c>
      <c r="I660" s="1" t="s">
        <v>150</v>
      </c>
      <c r="J660" s="16">
        <v>0.79</v>
      </c>
      <c r="K660" s="5">
        <v>120</v>
      </c>
      <c r="L660" s="1" t="s">
        <v>32</v>
      </c>
      <c r="M660" s="1">
        <v>1</v>
      </c>
      <c r="N660" s="1" t="s">
        <v>2846</v>
      </c>
    </row>
    <row r="661" spans="1:14" ht="13.2" x14ac:dyDescent="0.25">
      <c r="A661" s="1" t="s">
        <v>2847</v>
      </c>
      <c r="B661" s="1" t="s">
        <v>2848</v>
      </c>
      <c r="C661" s="1" t="s">
        <v>2849</v>
      </c>
      <c r="D661" s="1" t="s">
        <v>96</v>
      </c>
      <c r="E661" s="1" t="s">
        <v>28</v>
      </c>
      <c r="F661" s="1">
        <v>21</v>
      </c>
      <c r="G661" s="1" t="s">
        <v>2076</v>
      </c>
      <c r="H661" s="1" t="s">
        <v>46</v>
      </c>
      <c r="I661" s="1" t="s">
        <v>21</v>
      </c>
      <c r="J661" s="16">
        <v>0.97</v>
      </c>
      <c r="K661" s="5">
        <v>120</v>
      </c>
      <c r="L661" s="1" t="s">
        <v>76</v>
      </c>
      <c r="M661" s="1">
        <v>1</v>
      </c>
      <c r="N661" s="1" t="s">
        <v>2850</v>
      </c>
    </row>
    <row r="662" spans="1:14" ht="13.2" x14ac:dyDescent="0.25">
      <c r="A662" s="1" t="s">
        <v>2851</v>
      </c>
      <c r="B662" s="1" t="s">
        <v>2852</v>
      </c>
      <c r="C662" s="1" t="s">
        <v>2853</v>
      </c>
      <c r="D662" s="1" t="s">
        <v>57</v>
      </c>
      <c r="E662" s="1" t="s">
        <v>159</v>
      </c>
      <c r="F662" s="1">
        <v>44</v>
      </c>
      <c r="G662" s="2">
        <v>44816</v>
      </c>
      <c r="H662" s="1" t="s">
        <v>116</v>
      </c>
      <c r="I662" s="1" t="s">
        <v>60</v>
      </c>
      <c r="J662" s="16">
        <v>0.43</v>
      </c>
      <c r="K662" s="5">
        <v>120</v>
      </c>
      <c r="L662" s="1">
        <v>0</v>
      </c>
      <c r="M662" s="1">
        <v>5</v>
      </c>
      <c r="N662" s="1" t="s">
        <v>2854</v>
      </c>
    </row>
    <row r="663" spans="1:14" ht="13.2" x14ac:dyDescent="0.25">
      <c r="A663" s="1" t="s">
        <v>2855</v>
      </c>
      <c r="B663" s="1" t="s">
        <v>2856</v>
      </c>
      <c r="C663" s="1" t="s">
        <v>2857</v>
      </c>
      <c r="D663" s="1" t="s">
        <v>111</v>
      </c>
      <c r="E663" s="1" t="s">
        <v>28</v>
      </c>
      <c r="F663" s="1">
        <v>37</v>
      </c>
      <c r="G663" s="1" t="s">
        <v>2858</v>
      </c>
      <c r="H663" s="1" t="s">
        <v>59</v>
      </c>
      <c r="I663" s="1" t="s">
        <v>60</v>
      </c>
      <c r="J663" s="16">
        <v>12</v>
      </c>
      <c r="K663" s="5">
        <v>2</v>
      </c>
      <c r="L663" s="1" t="s">
        <v>32</v>
      </c>
      <c r="M663" s="1">
        <v>1</v>
      </c>
      <c r="N663" s="1" t="s">
        <v>2858</v>
      </c>
    </row>
    <row r="664" spans="1:14" ht="13.2" x14ac:dyDescent="0.25">
      <c r="A664" s="1" t="s">
        <v>2859</v>
      </c>
      <c r="B664" s="1" t="s">
        <v>2860</v>
      </c>
      <c r="C664" s="1" t="s">
        <v>2861</v>
      </c>
      <c r="D664" s="1" t="s">
        <v>57</v>
      </c>
      <c r="E664" s="1" t="s">
        <v>28</v>
      </c>
      <c r="G664" s="1" t="s">
        <v>2862</v>
      </c>
      <c r="H664" s="1" t="s">
        <v>173</v>
      </c>
      <c r="I664" s="1" t="s">
        <v>150</v>
      </c>
      <c r="J664" s="16">
        <v>0.6</v>
      </c>
      <c r="K664" s="5">
        <v>45</v>
      </c>
      <c r="L664" s="1">
        <v>0</v>
      </c>
      <c r="M664" s="1">
        <v>5</v>
      </c>
      <c r="N664" s="1" t="s">
        <v>2863</v>
      </c>
    </row>
    <row r="665" spans="1:14" ht="13.2" x14ac:dyDescent="0.25">
      <c r="A665" s="1" t="s">
        <v>2864</v>
      </c>
      <c r="B665" s="1" t="s">
        <v>2865</v>
      </c>
      <c r="C665" s="1" t="s">
        <v>2866</v>
      </c>
      <c r="D665" s="1" t="s">
        <v>88</v>
      </c>
      <c r="E665" s="1" t="s">
        <v>139</v>
      </c>
      <c r="F665" s="1">
        <v>0</v>
      </c>
      <c r="G665" s="2">
        <v>44601</v>
      </c>
      <c r="H665" s="1" t="s">
        <v>75</v>
      </c>
      <c r="I665" s="1" t="s">
        <v>38</v>
      </c>
      <c r="J665" s="16">
        <v>0.51</v>
      </c>
      <c r="K665" s="5">
        <v>90</v>
      </c>
      <c r="L665" s="1">
        <v>0</v>
      </c>
      <c r="N665" s="1" t="s">
        <v>2867</v>
      </c>
    </row>
    <row r="666" spans="1:14" ht="13.2" x14ac:dyDescent="0.25">
      <c r="A666" s="1" t="s">
        <v>2868</v>
      </c>
      <c r="B666" s="1" t="s">
        <v>2869</v>
      </c>
      <c r="C666" s="1" t="s">
        <v>2870</v>
      </c>
      <c r="D666" s="1" t="s">
        <v>96</v>
      </c>
      <c r="E666" s="1" t="s">
        <v>51</v>
      </c>
      <c r="F666" s="1">
        <v>33</v>
      </c>
      <c r="G666" s="2">
        <v>45631</v>
      </c>
      <c r="H666" s="1" t="s">
        <v>59</v>
      </c>
      <c r="I666" s="1" t="s">
        <v>60</v>
      </c>
      <c r="J666" s="16">
        <v>0.66</v>
      </c>
      <c r="K666" s="5">
        <v>1</v>
      </c>
      <c r="L666" s="1">
        <v>0</v>
      </c>
      <c r="M666" s="1">
        <v>5</v>
      </c>
      <c r="N666" s="1" t="s">
        <v>2871</v>
      </c>
    </row>
    <row r="667" spans="1:14" ht="13.2" x14ac:dyDescent="0.25">
      <c r="A667" s="1" t="s">
        <v>2872</v>
      </c>
      <c r="B667" s="1" t="s">
        <v>2873</v>
      </c>
      <c r="C667" s="1" t="s">
        <v>2874</v>
      </c>
      <c r="D667" s="1" t="s">
        <v>111</v>
      </c>
      <c r="E667" s="1" t="s">
        <v>74</v>
      </c>
      <c r="G667" s="2">
        <v>45297</v>
      </c>
      <c r="H667" s="1" t="s">
        <v>69</v>
      </c>
      <c r="I667" s="1" t="s">
        <v>31</v>
      </c>
      <c r="J667" s="16">
        <v>61</v>
      </c>
      <c r="K667" s="5">
        <v>120</v>
      </c>
      <c r="L667" s="1" t="s">
        <v>76</v>
      </c>
      <c r="N667" s="1" t="s">
        <v>2875</v>
      </c>
    </row>
    <row r="668" spans="1:14" ht="13.2" x14ac:dyDescent="0.25">
      <c r="A668" s="1" t="s">
        <v>2876</v>
      </c>
      <c r="B668" s="1" t="s">
        <v>2877</v>
      </c>
      <c r="C668" s="1" t="s">
        <v>2878</v>
      </c>
      <c r="D668" s="1" t="s">
        <v>17</v>
      </c>
      <c r="E668" s="1" t="s">
        <v>51</v>
      </c>
      <c r="F668" s="1">
        <v>0</v>
      </c>
      <c r="G668" s="1" t="s">
        <v>2879</v>
      </c>
      <c r="H668" s="1" t="s">
        <v>173</v>
      </c>
      <c r="I668" s="1" t="s">
        <v>150</v>
      </c>
      <c r="J668" s="16">
        <v>0.32</v>
      </c>
      <c r="K668" s="5">
        <v>2</v>
      </c>
      <c r="L668" s="1" t="s">
        <v>76</v>
      </c>
      <c r="N668" s="1" t="s">
        <v>2880</v>
      </c>
    </row>
    <row r="669" spans="1:14" ht="13.2" x14ac:dyDescent="0.25">
      <c r="A669" s="1" t="s">
        <v>2881</v>
      </c>
      <c r="B669" s="1" t="s">
        <v>2882</v>
      </c>
      <c r="C669" s="1" t="s">
        <v>2883</v>
      </c>
      <c r="D669" s="1" t="s">
        <v>88</v>
      </c>
      <c r="E669" s="1" t="s">
        <v>89</v>
      </c>
      <c r="G669" s="1" t="s">
        <v>2884</v>
      </c>
      <c r="H669" s="1" t="s">
        <v>37</v>
      </c>
      <c r="I669" s="1" t="s">
        <v>38</v>
      </c>
      <c r="J669" s="16">
        <v>0.91</v>
      </c>
      <c r="K669" s="5">
        <v>1</v>
      </c>
      <c r="L669" s="1" t="s">
        <v>76</v>
      </c>
      <c r="N669" s="1" t="s">
        <v>2885</v>
      </c>
    </row>
    <row r="670" spans="1:14" ht="13.2" x14ac:dyDescent="0.25">
      <c r="A670" s="1" t="s">
        <v>2886</v>
      </c>
      <c r="B670" s="1" t="s">
        <v>2887</v>
      </c>
      <c r="C670" s="1" t="s">
        <v>2888</v>
      </c>
      <c r="D670" s="1" t="s">
        <v>111</v>
      </c>
      <c r="E670" s="1" t="s">
        <v>159</v>
      </c>
      <c r="F670" s="1">
        <v>0</v>
      </c>
      <c r="G670" s="1" t="s">
        <v>1244</v>
      </c>
      <c r="H670" s="1" t="s">
        <v>20</v>
      </c>
      <c r="I670" s="1" t="s">
        <v>21</v>
      </c>
      <c r="J670" s="16">
        <v>0.24</v>
      </c>
      <c r="K670" s="5">
        <v>1</v>
      </c>
      <c r="L670" s="1" t="s">
        <v>32</v>
      </c>
      <c r="N670" s="1" t="s">
        <v>2889</v>
      </c>
    </row>
    <row r="671" spans="1:14" ht="13.2" x14ac:dyDescent="0.25">
      <c r="A671" s="1" t="s">
        <v>2890</v>
      </c>
      <c r="B671" s="1" t="s">
        <v>2891</v>
      </c>
      <c r="C671" s="1" t="s">
        <v>2892</v>
      </c>
      <c r="D671" s="1" t="s">
        <v>111</v>
      </c>
      <c r="E671" s="1" t="s">
        <v>97</v>
      </c>
      <c r="F671" s="1">
        <v>0</v>
      </c>
      <c r="G671" s="1" t="s">
        <v>773</v>
      </c>
      <c r="H671" s="1" t="s">
        <v>46</v>
      </c>
      <c r="I671" s="1" t="s">
        <v>21</v>
      </c>
      <c r="J671" s="16">
        <v>40</v>
      </c>
      <c r="K671" s="5">
        <v>120</v>
      </c>
      <c r="L671" s="1" t="s">
        <v>76</v>
      </c>
      <c r="M671" s="1">
        <v>6</v>
      </c>
      <c r="N671" s="1" t="s">
        <v>2893</v>
      </c>
    </row>
    <row r="672" spans="1:14" ht="13.2" x14ac:dyDescent="0.25">
      <c r="A672" s="1" t="s">
        <v>2894</v>
      </c>
      <c r="B672" s="1" t="s">
        <v>2895</v>
      </c>
      <c r="C672" s="1" t="s">
        <v>2896</v>
      </c>
      <c r="D672" s="1" t="s">
        <v>111</v>
      </c>
      <c r="E672" s="1" t="s">
        <v>45</v>
      </c>
      <c r="F672" s="1">
        <v>0</v>
      </c>
      <c r="G672" s="1" t="s">
        <v>557</v>
      </c>
      <c r="H672" s="1" t="s">
        <v>161</v>
      </c>
      <c r="I672" s="1" t="s">
        <v>60</v>
      </c>
      <c r="J672" s="16">
        <v>0.37</v>
      </c>
      <c r="K672" s="5">
        <v>2</v>
      </c>
      <c r="L672" s="1">
        <v>0</v>
      </c>
      <c r="M672" s="1">
        <v>6</v>
      </c>
      <c r="N672" s="1" t="s">
        <v>2897</v>
      </c>
    </row>
    <row r="673" spans="1:14" ht="13.2" x14ac:dyDescent="0.25">
      <c r="A673" s="1" t="s">
        <v>2898</v>
      </c>
      <c r="B673" s="1" t="s">
        <v>2899</v>
      </c>
      <c r="C673" s="1" t="s">
        <v>2900</v>
      </c>
      <c r="D673" s="1" t="s">
        <v>121</v>
      </c>
      <c r="E673" s="1" t="s">
        <v>89</v>
      </c>
      <c r="G673" s="1" t="s">
        <v>2901</v>
      </c>
      <c r="H673" s="1" t="s">
        <v>46</v>
      </c>
      <c r="I673" s="1" t="s">
        <v>21</v>
      </c>
      <c r="J673" s="16">
        <v>0.88</v>
      </c>
      <c r="K673" s="5">
        <v>2</v>
      </c>
      <c r="L673" s="1" t="s">
        <v>39</v>
      </c>
      <c r="M673" s="1">
        <v>1</v>
      </c>
      <c r="N673" s="1" t="s">
        <v>2902</v>
      </c>
    </row>
    <row r="674" spans="1:14" ht="13.2" x14ac:dyDescent="0.25">
      <c r="A674" s="1" t="s">
        <v>2903</v>
      </c>
      <c r="B674" s="1" t="s">
        <v>2904</v>
      </c>
      <c r="C674" s="1" t="s">
        <v>2905</v>
      </c>
      <c r="D674" s="1" t="s">
        <v>111</v>
      </c>
      <c r="E674" s="1" t="s">
        <v>139</v>
      </c>
      <c r="G674" s="2">
        <v>44969</v>
      </c>
      <c r="H674" s="1" t="s">
        <v>322</v>
      </c>
      <c r="I674" s="1" t="s">
        <v>21</v>
      </c>
      <c r="J674" s="16">
        <v>0.93</v>
      </c>
      <c r="K674" s="5">
        <v>1</v>
      </c>
      <c r="L674" s="1">
        <v>0</v>
      </c>
      <c r="M674" s="1">
        <v>6</v>
      </c>
      <c r="N674" s="1" t="s">
        <v>2906</v>
      </c>
    </row>
    <row r="675" spans="1:14" ht="13.2" x14ac:dyDescent="0.25">
      <c r="A675" s="1" t="s">
        <v>2907</v>
      </c>
      <c r="B675" s="1" t="s">
        <v>2908</v>
      </c>
      <c r="C675" s="1" t="s">
        <v>2909</v>
      </c>
      <c r="D675" s="1" t="s">
        <v>27</v>
      </c>
      <c r="E675" s="1" t="s">
        <v>45</v>
      </c>
      <c r="F675" s="1">
        <v>40</v>
      </c>
      <c r="G675" s="1" t="s">
        <v>2910</v>
      </c>
      <c r="H675" s="1" t="s">
        <v>249</v>
      </c>
      <c r="I675" s="1" t="s">
        <v>150</v>
      </c>
      <c r="J675" s="16">
        <v>0.6</v>
      </c>
      <c r="K675" s="5">
        <v>2</v>
      </c>
      <c r="L675" s="1">
        <v>1</v>
      </c>
      <c r="M675" s="1">
        <v>3</v>
      </c>
      <c r="N675" s="1" t="s">
        <v>2911</v>
      </c>
    </row>
    <row r="676" spans="1:14" ht="13.2" x14ac:dyDescent="0.25">
      <c r="A676" s="1" t="s">
        <v>2912</v>
      </c>
      <c r="B676" s="1" t="s">
        <v>2913</v>
      </c>
      <c r="C676" s="1" t="s">
        <v>2914</v>
      </c>
      <c r="D676" s="1" t="s">
        <v>27</v>
      </c>
      <c r="E676" s="1" t="s">
        <v>139</v>
      </c>
      <c r="F676" s="1">
        <v>38</v>
      </c>
      <c r="G676" s="2">
        <v>45385</v>
      </c>
      <c r="H676" s="1" t="s">
        <v>161</v>
      </c>
      <c r="I676" s="1" t="s">
        <v>60</v>
      </c>
      <c r="J676" s="16">
        <v>74</v>
      </c>
      <c r="K676" s="5">
        <v>2</v>
      </c>
      <c r="L676" s="1" t="s">
        <v>39</v>
      </c>
      <c r="M676" s="1">
        <v>6</v>
      </c>
      <c r="N676" s="1" t="s">
        <v>2915</v>
      </c>
    </row>
    <row r="677" spans="1:14" ht="13.2" x14ac:dyDescent="0.25">
      <c r="A677" s="1" t="s">
        <v>2916</v>
      </c>
      <c r="B677" s="1" t="s">
        <v>2917</v>
      </c>
      <c r="C677" s="1" t="s">
        <v>130</v>
      </c>
      <c r="D677" s="1" t="s">
        <v>17</v>
      </c>
      <c r="E677" s="1" t="s">
        <v>51</v>
      </c>
      <c r="G677" s="1" t="s">
        <v>2918</v>
      </c>
      <c r="H677" s="1" t="s">
        <v>59</v>
      </c>
      <c r="I677" s="1" t="s">
        <v>60</v>
      </c>
      <c r="J677" s="16">
        <v>0.95</v>
      </c>
      <c r="K677" s="5">
        <v>90</v>
      </c>
      <c r="L677" s="1" t="s">
        <v>22</v>
      </c>
      <c r="M677" s="1">
        <v>2</v>
      </c>
      <c r="N677" s="1" t="s">
        <v>2919</v>
      </c>
    </row>
    <row r="678" spans="1:14" ht="13.2" x14ac:dyDescent="0.25">
      <c r="A678" s="1" t="s">
        <v>2920</v>
      </c>
      <c r="B678" s="1" t="s">
        <v>2921</v>
      </c>
      <c r="C678" s="1" t="s">
        <v>2922</v>
      </c>
      <c r="D678" s="1" t="s">
        <v>88</v>
      </c>
      <c r="E678" s="1" t="s">
        <v>51</v>
      </c>
      <c r="F678" s="1">
        <v>0</v>
      </c>
      <c r="G678" s="1" t="s">
        <v>1545</v>
      </c>
      <c r="H678" s="1" t="s">
        <v>20</v>
      </c>
      <c r="I678" s="1" t="s">
        <v>21</v>
      </c>
      <c r="J678" s="16">
        <v>0.06</v>
      </c>
      <c r="K678" s="5">
        <v>120</v>
      </c>
      <c r="L678" s="1" t="s">
        <v>76</v>
      </c>
      <c r="M678" s="1">
        <v>1</v>
      </c>
      <c r="N678" s="1" t="s">
        <v>1546</v>
      </c>
    </row>
    <row r="679" spans="1:14" ht="13.2" x14ac:dyDescent="0.25">
      <c r="A679" s="1" t="s">
        <v>2923</v>
      </c>
      <c r="B679" s="1" t="s">
        <v>2924</v>
      </c>
      <c r="C679" s="1" t="s">
        <v>2925</v>
      </c>
      <c r="D679" s="1" t="s">
        <v>17</v>
      </c>
      <c r="E679" s="1" t="s">
        <v>139</v>
      </c>
      <c r="F679" s="1">
        <v>0</v>
      </c>
      <c r="G679" s="1" t="s">
        <v>2926</v>
      </c>
      <c r="H679" s="1" t="s">
        <v>20</v>
      </c>
      <c r="I679" s="1" t="s">
        <v>21</v>
      </c>
      <c r="J679" s="16">
        <v>0.76</v>
      </c>
      <c r="K679" s="5">
        <v>120</v>
      </c>
      <c r="L679" s="1">
        <v>0</v>
      </c>
      <c r="M679" s="1">
        <v>2</v>
      </c>
      <c r="N679" s="1" t="s">
        <v>2927</v>
      </c>
    </row>
    <row r="680" spans="1:14" ht="13.2" x14ac:dyDescent="0.25">
      <c r="A680" s="1" t="s">
        <v>2928</v>
      </c>
      <c r="B680" s="1" t="s">
        <v>2929</v>
      </c>
      <c r="C680" s="1" t="s">
        <v>2930</v>
      </c>
      <c r="D680" s="1" t="s">
        <v>44</v>
      </c>
      <c r="E680" s="1" t="s">
        <v>28</v>
      </c>
      <c r="F680" s="1">
        <v>0</v>
      </c>
      <c r="G680" s="1" t="s">
        <v>2597</v>
      </c>
      <c r="H680" s="1" t="s">
        <v>59</v>
      </c>
      <c r="I680" s="1" t="s">
        <v>60</v>
      </c>
      <c r="J680" s="16">
        <v>0.15</v>
      </c>
      <c r="K680" s="5">
        <v>1.5</v>
      </c>
      <c r="L680" s="1" t="s">
        <v>39</v>
      </c>
      <c r="M680" s="1">
        <v>4</v>
      </c>
      <c r="N680" s="1" t="s">
        <v>2597</v>
      </c>
    </row>
    <row r="681" spans="1:14" ht="13.2" x14ac:dyDescent="0.25">
      <c r="A681" s="1" t="s">
        <v>2931</v>
      </c>
      <c r="B681" s="1" t="s">
        <v>2932</v>
      </c>
      <c r="C681" s="1" t="s">
        <v>2933</v>
      </c>
      <c r="D681" s="1" t="s">
        <v>111</v>
      </c>
      <c r="E681" s="1" t="s">
        <v>74</v>
      </c>
      <c r="F681" s="1">
        <v>28</v>
      </c>
      <c r="G681" s="1" t="s">
        <v>2233</v>
      </c>
      <c r="H681" s="1" t="s">
        <v>75</v>
      </c>
      <c r="I681" s="1" t="s">
        <v>38</v>
      </c>
      <c r="J681" s="16">
        <v>0.61</v>
      </c>
      <c r="K681" s="5">
        <v>45</v>
      </c>
      <c r="L681" s="1">
        <v>1</v>
      </c>
      <c r="N681" s="1" t="s">
        <v>2934</v>
      </c>
    </row>
    <row r="682" spans="1:14" ht="13.2" x14ac:dyDescent="0.25">
      <c r="A682" s="1" t="s">
        <v>2935</v>
      </c>
      <c r="B682" s="1" t="s">
        <v>2936</v>
      </c>
      <c r="C682" s="1" t="s">
        <v>2937</v>
      </c>
      <c r="D682" s="1" t="s">
        <v>17</v>
      </c>
      <c r="E682" s="1" t="s">
        <v>89</v>
      </c>
      <c r="F682" s="1">
        <v>39</v>
      </c>
      <c r="G682" s="1" t="s">
        <v>2938</v>
      </c>
      <c r="H682" s="1" t="s">
        <v>173</v>
      </c>
      <c r="I682" s="1" t="s">
        <v>150</v>
      </c>
      <c r="J682" s="16">
        <v>0.68</v>
      </c>
      <c r="K682" s="5">
        <v>120</v>
      </c>
      <c r="L682" s="1">
        <v>1</v>
      </c>
      <c r="M682" s="1">
        <v>6</v>
      </c>
      <c r="N682" s="1" t="s">
        <v>2938</v>
      </c>
    </row>
    <row r="683" spans="1:14" ht="13.2" x14ac:dyDescent="0.25">
      <c r="A683" s="1" t="s">
        <v>2939</v>
      </c>
      <c r="B683" s="1" t="s">
        <v>2940</v>
      </c>
      <c r="C683" s="1" t="s">
        <v>2941</v>
      </c>
      <c r="D683" s="1" t="s">
        <v>27</v>
      </c>
      <c r="E683" s="1" t="s">
        <v>28</v>
      </c>
      <c r="F683" s="1">
        <v>20</v>
      </c>
      <c r="G683" s="1" t="s">
        <v>144</v>
      </c>
      <c r="H683" s="1" t="s">
        <v>249</v>
      </c>
      <c r="I683" s="1" t="s">
        <v>150</v>
      </c>
      <c r="J683" s="16">
        <v>0.16</v>
      </c>
      <c r="K683" s="5">
        <v>2</v>
      </c>
      <c r="L683" s="1" t="s">
        <v>32</v>
      </c>
      <c r="M683" s="1">
        <v>5</v>
      </c>
      <c r="N683" s="1" t="s">
        <v>2942</v>
      </c>
    </row>
    <row r="684" spans="1:14" ht="13.2" x14ac:dyDescent="0.25">
      <c r="A684" s="1" t="s">
        <v>2943</v>
      </c>
      <c r="B684" s="1" t="s">
        <v>2944</v>
      </c>
      <c r="C684" s="1" t="s">
        <v>2945</v>
      </c>
      <c r="D684" s="1" t="s">
        <v>27</v>
      </c>
      <c r="E684" s="1" t="s">
        <v>97</v>
      </c>
      <c r="F684" s="1">
        <v>32</v>
      </c>
      <c r="G684" s="2">
        <v>45086</v>
      </c>
      <c r="H684" s="1" t="s">
        <v>91</v>
      </c>
      <c r="I684" s="1" t="s">
        <v>31</v>
      </c>
      <c r="J684" s="16">
        <v>0.38</v>
      </c>
      <c r="K684" s="5">
        <v>1</v>
      </c>
      <c r="L684" s="1">
        <v>0</v>
      </c>
      <c r="M684" s="1">
        <v>1</v>
      </c>
      <c r="N684" s="1" t="s">
        <v>2946</v>
      </c>
    </row>
    <row r="685" spans="1:14" ht="13.2" x14ac:dyDescent="0.25">
      <c r="A685" s="1" t="s">
        <v>2947</v>
      </c>
      <c r="B685" s="1" t="s">
        <v>2948</v>
      </c>
      <c r="C685" s="1" t="s">
        <v>2949</v>
      </c>
      <c r="D685" s="1" t="s">
        <v>44</v>
      </c>
      <c r="E685" s="1" t="s">
        <v>28</v>
      </c>
      <c r="F685" s="1">
        <v>24</v>
      </c>
      <c r="G685" s="2">
        <v>45118</v>
      </c>
      <c r="H685" s="1" t="s">
        <v>75</v>
      </c>
      <c r="I685" s="1" t="s">
        <v>38</v>
      </c>
      <c r="J685" s="16">
        <v>0.26</v>
      </c>
      <c r="K685" s="5">
        <v>45</v>
      </c>
      <c r="L685" s="1" t="s">
        <v>22</v>
      </c>
      <c r="N685" s="1" t="s">
        <v>2950</v>
      </c>
    </row>
    <row r="686" spans="1:14" ht="13.2" x14ac:dyDescent="0.25">
      <c r="A686" s="1" t="s">
        <v>2951</v>
      </c>
      <c r="B686" s="1" t="s">
        <v>2952</v>
      </c>
      <c r="C686" s="1" t="s">
        <v>2953</v>
      </c>
      <c r="D686" s="1" t="s">
        <v>27</v>
      </c>
      <c r="E686" s="1" t="s">
        <v>45</v>
      </c>
      <c r="F686" s="1">
        <v>0</v>
      </c>
      <c r="G686" s="2">
        <v>45449</v>
      </c>
      <c r="H686" s="1" t="s">
        <v>149</v>
      </c>
      <c r="I686" s="1" t="s">
        <v>150</v>
      </c>
      <c r="J686" s="16">
        <v>0.16</v>
      </c>
      <c r="K686" s="5">
        <v>45</v>
      </c>
      <c r="L686" s="1" t="s">
        <v>39</v>
      </c>
      <c r="N686" s="1" t="s">
        <v>2954</v>
      </c>
    </row>
    <row r="687" spans="1:14" ht="13.2" x14ac:dyDescent="0.25">
      <c r="A687" s="1" t="s">
        <v>2955</v>
      </c>
      <c r="B687" s="1" t="s">
        <v>2956</v>
      </c>
      <c r="C687" s="1" t="s">
        <v>2957</v>
      </c>
      <c r="D687" s="1" t="s">
        <v>27</v>
      </c>
      <c r="E687" s="1" t="s">
        <v>89</v>
      </c>
      <c r="G687" s="3">
        <v>45638</v>
      </c>
      <c r="H687" s="1" t="s">
        <v>161</v>
      </c>
      <c r="I687" s="1" t="s">
        <v>60</v>
      </c>
      <c r="J687" s="16">
        <v>0.88</v>
      </c>
      <c r="K687" s="5">
        <v>1</v>
      </c>
      <c r="L687" s="1">
        <v>0</v>
      </c>
      <c r="M687" s="1">
        <v>2</v>
      </c>
      <c r="N687" s="1" t="s">
        <v>2958</v>
      </c>
    </row>
    <row r="688" spans="1:14" ht="13.2" x14ac:dyDescent="0.25">
      <c r="A688" s="1" t="s">
        <v>2959</v>
      </c>
      <c r="B688" s="1" t="s">
        <v>2960</v>
      </c>
      <c r="C688" s="1" t="s">
        <v>130</v>
      </c>
      <c r="D688" s="1" t="s">
        <v>44</v>
      </c>
      <c r="E688" s="1" t="s">
        <v>74</v>
      </c>
      <c r="F688" s="1">
        <v>26</v>
      </c>
      <c r="G688" s="1" t="s">
        <v>2961</v>
      </c>
      <c r="H688" s="1" t="s">
        <v>30</v>
      </c>
      <c r="I688" s="1" t="s">
        <v>31</v>
      </c>
      <c r="J688" s="16">
        <v>40</v>
      </c>
      <c r="K688" s="5">
        <v>120</v>
      </c>
      <c r="L688" s="1">
        <v>0</v>
      </c>
      <c r="M688" s="1">
        <v>6</v>
      </c>
      <c r="N688" s="1" t="s">
        <v>2962</v>
      </c>
    </row>
    <row r="689" spans="1:14" ht="13.2" x14ac:dyDescent="0.25">
      <c r="A689" s="1" t="s">
        <v>2963</v>
      </c>
      <c r="B689" s="1" t="s">
        <v>2964</v>
      </c>
      <c r="C689" s="1" t="s">
        <v>2965</v>
      </c>
      <c r="D689" s="1" t="s">
        <v>44</v>
      </c>
      <c r="E689" s="1" t="s">
        <v>45</v>
      </c>
      <c r="F689" s="1">
        <v>18</v>
      </c>
      <c r="G689" s="1" t="s">
        <v>561</v>
      </c>
      <c r="H689" s="1" t="s">
        <v>69</v>
      </c>
      <c r="I689" s="1" t="s">
        <v>31</v>
      </c>
      <c r="J689" s="16">
        <v>0.46</v>
      </c>
      <c r="K689" s="5">
        <v>2</v>
      </c>
      <c r="L689" s="1" t="s">
        <v>22</v>
      </c>
      <c r="M689" s="1">
        <v>3</v>
      </c>
      <c r="N689" s="1" t="s">
        <v>2966</v>
      </c>
    </row>
    <row r="690" spans="1:14" ht="13.2" x14ac:dyDescent="0.25">
      <c r="A690" s="1" t="s">
        <v>2967</v>
      </c>
      <c r="B690" s="1" t="s">
        <v>2968</v>
      </c>
      <c r="C690" s="1" t="s">
        <v>2969</v>
      </c>
      <c r="D690" s="1" t="s">
        <v>57</v>
      </c>
      <c r="E690" s="1" t="s">
        <v>45</v>
      </c>
      <c r="G690" s="2">
        <v>45635</v>
      </c>
      <c r="H690" s="1" t="s">
        <v>161</v>
      </c>
      <c r="I690" s="1" t="s">
        <v>60</v>
      </c>
      <c r="J690" s="16">
        <v>0.39</v>
      </c>
      <c r="K690" s="5">
        <v>90</v>
      </c>
      <c r="L690" s="1" t="s">
        <v>76</v>
      </c>
      <c r="M690" s="1">
        <v>5</v>
      </c>
      <c r="N690" s="1" t="s">
        <v>2970</v>
      </c>
    </row>
    <row r="691" spans="1:14" ht="13.2" x14ac:dyDescent="0.25">
      <c r="A691" s="1" t="s">
        <v>2971</v>
      </c>
      <c r="B691" s="1" t="s">
        <v>2972</v>
      </c>
      <c r="C691" s="1" t="s">
        <v>2973</v>
      </c>
      <c r="D691" s="1" t="s">
        <v>88</v>
      </c>
      <c r="E691" s="1" t="s">
        <v>139</v>
      </c>
      <c r="F691" s="1">
        <v>36</v>
      </c>
      <c r="G691" s="2">
        <v>44660</v>
      </c>
      <c r="H691" s="1" t="s">
        <v>173</v>
      </c>
      <c r="I691" s="1" t="s">
        <v>150</v>
      </c>
      <c r="J691" s="16">
        <v>0.94</v>
      </c>
      <c r="K691" s="5">
        <v>90</v>
      </c>
      <c r="L691" s="1">
        <v>0</v>
      </c>
      <c r="N691" s="1" t="s">
        <v>2974</v>
      </c>
    </row>
    <row r="692" spans="1:14" ht="13.2" x14ac:dyDescent="0.25">
      <c r="A692" s="1" t="s">
        <v>2975</v>
      </c>
      <c r="B692" s="1" t="s">
        <v>2976</v>
      </c>
      <c r="C692" s="1" t="s">
        <v>2977</v>
      </c>
      <c r="D692" s="1" t="s">
        <v>57</v>
      </c>
      <c r="E692" s="1" t="s">
        <v>89</v>
      </c>
      <c r="F692" s="1">
        <v>0</v>
      </c>
      <c r="G692" s="2">
        <v>45476</v>
      </c>
      <c r="H692" s="1" t="s">
        <v>30</v>
      </c>
      <c r="I692" s="1" t="s">
        <v>31</v>
      </c>
      <c r="J692" s="16">
        <v>0.48</v>
      </c>
      <c r="K692" s="5">
        <v>1</v>
      </c>
      <c r="L692" s="1" t="s">
        <v>39</v>
      </c>
      <c r="M692" s="1">
        <v>5</v>
      </c>
      <c r="N692" s="1" t="s">
        <v>2978</v>
      </c>
    </row>
    <row r="693" spans="1:14" ht="13.2" x14ac:dyDescent="0.25">
      <c r="A693" s="1" t="s">
        <v>2979</v>
      </c>
      <c r="B693" s="1" t="s">
        <v>2980</v>
      </c>
      <c r="C693" s="1" t="s">
        <v>2981</v>
      </c>
      <c r="D693" s="1" t="s">
        <v>44</v>
      </c>
      <c r="E693" s="1" t="s">
        <v>45</v>
      </c>
      <c r="F693" s="1">
        <v>38</v>
      </c>
      <c r="G693" s="2">
        <v>45084</v>
      </c>
      <c r="H693" s="1" t="s">
        <v>173</v>
      </c>
      <c r="I693" s="1" t="s">
        <v>150</v>
      </c>
      <c r="J693" s="16">
        <v>0.35</v>
      </c>
      <c r="K693" s="5">
        <v>120</v>
      </c>
      <c r="L693" s="1" t="s">
        <v>39</v>
      </c>
      <c r="M693" s="1">
        <v>4</v>
      </c>
      <c r="N693" s="1" t="s">
        <v>2982</v>
      </c>
    </row>
    <row r="694" spans="1:14" ht="13.2" x14ac:dyDescent="0.25">
      <c r="A694" s="1" t="s">
        <v>2983</v>
      </c>
      <c r="B694" s="1" t="s">
        <v>2984</v>
      </c>
      <c r="C694" s="1" t="s">
        <v>2985</v>
      </c>
      <c r="D694" s="1" t="s">
        <v>27</v>
      </c>
      <c r="E694" s="1" t="s">
        <v>97</v>
      </c>
      <c r="F694" s="1">
        <v>33</v>
      </c>
      <c r="G694" s="2">
        <v>45718</v>
      </c>
      <c r="H694" s="1" t="s">
        <v>37</v>
      </c>
      <c r="I694" s="1" t="s">
        <v>38</v>
      </c>
      <c r="J694" s="16">
        <v>11</v>
      </c>
      <c r="K694" s="5">
        <v>1.5</v>
      </c>
      <c r="L694" s="1" t="s">
        <v>39</v>
      </c>
      <c r="M694" s="1">
        <v>2</v>
      </c>
      <c r="N694" s="1" t="s">
        <v>2986</v>
      </c>
    </row>
    <row r="695" spans="1:14" ht="13.2" x14ac:dyDescent="0.25">
      <c r="A695" s="1" t="s">
        <v>2987</v>
      </c>
      <c r="B695" s="1" t="s">
        <v>2988</v>
      </c>
      <c r="C695" s="1" t="s">
        <v>2989</v>
      </c>
      <c r="D695" s="1" t="s">
        <v>88</v>
      </c>
      <c r="E695" s="1" t="s">
        <v>28</v>
      </c>
      <c r="F695" s="1">
        <v>37</v>
      </c>
      <c r="G695" s="2">
        <v>45353</v>
      </c>
      <c r="H695" s="1" t="s">
        <v>30</v>
      </c>
      <c r="I695" s="1" t="s">
        <v>31</v>
      </c>
      <c r="J695" s="16">
        <v>0.87</v>
      </c>
      <c r="K695" s="5">
        <v>120</v>
      </c>
      <c r="L695" s="1">
        <v>0</v>
      </c>
      <c r="N695" s="1" t="s">
        <v>2990</v>
      </c>
    </row>
    <row r="696" spans="1:14" ht="13.2" x14ac:dyDescent="0.25">
      <c r="A696" s="1" t="s">
        <v>2991</v>
      </c>
      <c r="B696" s="1" t="s">
        <v>2992</v>
      </c>
      <c r="C696" s="1" t="s">
        <v>2993</v>
      </c>
      <c r="D696" s="1" t="s">
        <v>96</v>
      </c>
      <c r="E696" s="1" t="s">
        <v>139</v>
      </c>
      <c r="F696" s="1">
        <v>0</v>
      </c>
      <c r="G696" s="2">
        <v>44966</v>
      </c>
      <c r="H696" s="1" t="s">
        <v>46</v>
      </c>
      <c r="I696" s="1" t="s">
        <v>21</v>
      </c>
      <c r="J696" s="16">
        <v>0.44</v>
      </c>
      <c r="K696" s="5">
        <v>1</v>
      </c>
      <c r="L696" s="1">
        <v>1</v>
      </c>
      <c r="M696" s="1">
        <v>2</v>
      </c>
      <c r="N696" s="1" t="s">
        <v>2994</v>
      </c>
    </row>
    <row r="697" spans="1:14" ht="13.2" x14ac:dyDescent="0.25">
      <c r="A697" s="1" t="s">
        <v>2995</v>
      </c>
      <c r="B697" s="1" t="s">
        <v>2996</v>
      </c>
      <c r="C697" s="1" t="s">
        <v>2997</v>
      </c>
      <c r="D697" s="1" t="s">
        <v>88</v>
      </c>
      <c r="E697" s="1" t="s">
        <v>51</v>
      </c>
      <c r="F697" s="1">
        <v>29</v>
      </c>
      <c r="G697" s="1" t="s">
        <v>2507</v>
      </c>
      <c r="H697" s="1" t="s">
        <v>249</v>
      </c>
      <c r="I697" s="1" t="s">
        <v>150</v>
      </c>
      <c r="J697" s="16">
        <v>65</v>
      </c>
      <c r="K697" s="5">
        <v>2</v>
      </c>
      <c r="L697" s="1">
        <v>0</v>
      </c>
      <c r="M697" s="1">
        <v>3</v>
      </c>
      <c r="N697" s="1" t="s">
        <v>2998</v>
      </c>
    </row>
    <row r="698" spans="1:14" ht="13.2" x14ac:dyDescent="0.25">
      <c r="A698" s="1" t="s">
        <v>2999</v>
      </c>
      <c r="B698" s="1" t="s">
        <v>3000</v>
      </c>
      <c r="C698" s="1" t="s">
        <v>3001</v>
      </c>
      <c r="D698" s="1" t="s">
        <v>88</v>
      </c>
      <c r="E698" s="1" t="s">
        <v>89</v>
      </c>
      <c r="F698" s="1">
        <v>0</v>
      </c>
      <c r="G698" s="1" t="s">
        <v>3002</v>
      </c>
      <c r="H698" s="1" t="s">
        <v>149</v>
      </c>
      <c r="I698" s="1" t="s">
        <v>150</v>
      </c>
      <c r="J698" s="16">
        <v>0.37</v>
      </c>
      <c r="K698" s="5">
        <v>2</v>
      </c>
      <c r="L698" s="1" t="s">
        <v>76</v>
      </c>
      <c r="M698" s="1">
        <v>3</v>
      </c>
      <c r="N698" s="1" t="s">
        <v>3003</v>
      </c>
    </row>
    <row r="699" spans="1:14" ht="13.2" x14ac:dyDescent="0.25">
      <c r="A699" s="1" t="s">
        <v>3004</v>
      </c>
      <c r="B699" s="1" t="s">
        <v>3005</v>
      </c>
      <c r="C699" s="1" t="s">
        <v>3006</v>
      </c>
      <c r="D699" s="1" t="s">
        <v>96</v>
      </c>
      <c r="E699" s="1" t="s">
        <v>159</v>
      </c>
      <c r="F699" s="1">
        <v>41</v>
      </c>
      <c r="G699" s="1" t="s">
        <v>718</v>
      </c>
      <c r="H699" s="1" t="s">
        <v>116</v>
      </c>
      <c r="I699" s="1" t="s">
        <v>60</v>
      </c>
      <c r="J699" s="16">
        <v>0.78</v>
      </c>
      <c r="K699" s="5">
        <v>1.5</v>
      </c>
      <c r="L699" s="1" t="s">
        <v>76</v>
      </c>
      <c r="M699" s="1">
        <v>4</v>
      </c>
      <c r="N699" s="1" t="s">
        <v>3007</v>
      </c>
    </row>
    <row r="700" spans="1:14" ht="13.2" x14ac:dyDescent="0.25">
      <c r="A700" s="1" t="s">
        <v>3008</v>
      </c>
      <c r="B700" s="1" t="s">
        <v>3009</v>
      </c>
      <c r="C700" s="1" t="s">
        <v>3010</v>
      </c>
      <c r="D700" s="1" t="s">
        <v>96</v>
      </c>
      <c r="E700" s="1" t="s">
        <v>51</v>
      </c>
      <c r="F700" s="1">
        <v>0</v>
      </c>
      <c r="G700" s="1" t="s">
        <v>3011</v>
      </c>
      <c r="H700" s="1" t="s">
        <v>322</v>
      </c>
      <c r="I700" s="1" t="s">
        <v>21</v>
      </c>
      <c r="J700" s="16">
        <v>0.65</v>
      </c>
      <c r="K700" s="5">
        <v>90</v>
      </c>
      <c r="L700" s="1" t="s">
        <v>39</v>
      </c>
      <c r="M700" s="1">
        <v>2</v>
      </c>
      <c r="N700" s="1" t="s">
        <v>3012</v>
      </c>
    </row>
    <row r="701" spans="1:14" ht="13.2" x14ac:dyDescent="0.25">
      <c r="A701" s="1" t="s">
        <v>3013</v>
      </c>
      <c r="B701" s="1" t="s">
        <v>3014</v>
      </c>
      <c r="C701" s="1" t="s">
        <v>3015</v>
      </c>
      <c r="D701" s="1" t="s">
        <v>121</v>
      </c>
      <c r="E701" s="1" t="s">
        <v>139</v>
      </c>
      <c r="F701" s="1">
        <v>23</v>
      </c>
      <c r="G701" s="1" t="s">
        <v>1610</v>
      </c>
      <c r="H701" s="1" t="s">
        <v>59</v>
      </c>
      <c r="I701" s="1" t="s">
        <v>60</v>
      </c>
      <c r="J701" s="16">
        <v>0.23</v>
      </c>
      <c r="K701" s="5">
        <v>2</v>
      </c>
      <c r="L701" s="1" t="s">
        <v>39</v>
      </c>
      <c r="M701" s="1">
        <v>5</v>
      </c>
      <c r="N701" s="1" t="s">
        <v>3016</v>
      </c>
    </row>
    <row r="702" spans="1:14" ht="13.2" x14ac:dyDescent="0.25">
      <c r="A702" s="1" t="s">
        <v>3017</v>
      </c>
      <c r="B702" s="1" t="s">
        <v>3018</v>
      </c>
      <c r="C702" s="1" t="s">
        <v>3019</v>
      </c>
      <c r="D702" s="1" t="s">
        <v>96</v>
      </c>
      <c r="E702" s="1" t="s">
        <v>51</v>
      </c>
      <c r="F702" s="1">
        <v>39</v>
      </c>
      <c r="G702" s="1" t="s">
        <v>3020</v>
      </c>
      <c r="H702" s="1" t="s">
        <v>322</v>
      </c>
      <c r="I702" s="1" t="s">
        <v>21</v>
      </c>
      <c r="J702" s="16">
        <v>0.05</v>
      </c>
      <c r="K702" s="5">
        <v>1.5</v>
      </c>
      <c r="L702" s="1">
        <v>0</v>
      </c>
      <c r="M702" s="1">
        <v>2</v>
      </c>
      <c r="N702" s="1" t="s">
        <v>3021</v>
      </c>
    </row>
    <row r="703" spans="1:14" ht="13.2" x14ac:dyDescent="0.25">
      <c r="A703" s="1" t="s">
        <v>3022</v>
      </c>
      <c r="B703" s="1" t="s">
        <v>3023</v>
      </c>
      <c r="C703" s="1" t="s">
        <v>3024</v>
      </c>
      <c r="D703" s="1" t="s">
        <v>88</v>
      </c>
      <c r="E703" s="1" t="s">
        <v>97</v>
      </c>
      <c r="F703" s="1">
        <v>0</v>
      </c>
      <c r="G703" s="1" t="s">
        <v>2538</v>
      </c>
      <c r="H703" s="1" t="s">
        <v>37</v>
      </c>
      <c r="I703" s="1" t="s">
        <v>38</v>
      </c>
      <c r="J703" s="16">
        <v>0.87</v>
      </c>
      <c r="K703" s="5">
        <v>120</v>
      </c>
      <c r="L703" s="1" t="s">
        <v>39</v>
      </c>
      <c r="N703" s="1" t="s">
        <v>3025</v>
      </c>
    </row>
    <row r="704" spans="1:14" ht="13.2" x14ac:dyDescent="0.25">
      <c r="A704" s="1" t="s">
        <v>3026</v>
      </c>
      <c r="B704" s="1" t="s">
        <v>3027</v>
      </c>
      <c r="C704" s="1" t="s">
        <v>3028</v>
      </c>
      <c r="D704" s="1" t="s">
        <v>96</v>
      </c>
      <c r="E704" s="1" t="s">
        <v>159</v>
      </c>
      <c r="F704" s="1">
        <v>0</v>
      </c>
      <c r="G704" s="2">
        <v>44808</v>
      </c>
      <c r="H704" s="1" t="s">
        <v>249</v>
      </c>
      <c r="I704" s="1" t="s">
        <v>150</v>
      </c>
      <c r="J704" s="16">
        <v>0.44</v>
      </c>
      <c r="K704" s="5">
        <v>1.5</v>
      </c>
      <c r="L704" s="1" t="s">
        <v>39</v>
      </c>
      <c r="M704" s="1">
        <v>5</v>
      </c>
      <c r="N704" s="1" t="s">
        <v>3029</v>
      </c>
    </row>
    <row r="705" spans="1:14" ht="13.2" x14ac:dyDescent="0.25">
      <c r="A705" s="1" t="s">
        <v>3030</v>
      </c>
      <c r="B705" s="1" t="s">
        <v>3031</v>
      </c>
      <c r="C705" s="1" t="s">
        <v>3032</v>
      </c>
      <c r="D705" s="1" t="s">
        <v>111</v>
      </c>
      <c r="E705" s="1" t="s">
        <v>89</v>
      </c>
      <c r="F705" s="1">
        <v>26</v>
      </c>
      <c r="G705" s="1" t="s">
        <v>3033</v>
      </c>
      <c r="H705" s="1" t="s">
        <v>59</v>
      </c>
      <c r="I705" s="1" t="s">
        <v>60</v>
      </c>
      <c r="J705" s="16">
        <v>0.54</v>
      </c>
      <c r="K705" s="5">
        <v>120</v>
      </c>
      <c r="L705" s="1">
        <v>0</v>
      </c>
      <c r="M705" s="1">
        <v>2</v>
      </c>
      <c r="N705" s="1" t="s">
        <v>3034</v>
      </c>
    </row>
    <row r="706" spans="1:14" ht="13.2" x14ac:dyDescent="0.25">
      <c r="A706" s="1" t="s">
        <v>3035</v>
      </c>
      <c r="B706" s="1" t="s">
        <v>3036</v>
      </c>
      <c r="C706" s="1" t="s">
        <v>3037</v>
      </c>
      <c r="D706" s="1" t="s">
        <v>111</v>
      </c>
      <c r="E706" s="1" t="s">
        <v>89</v>
      </c>
      <c r="F706" s="1">
        <v>0</v>
      </c>
      <c r="G706" s="1" t="s">
        <v>3038</v>
      </c>
      <c r="H706" s="1" t="s">
        <v>149</v>
      </c>
      <c r="I706" s="1" t="s">
        <v>150</v>
      </c>
      <c r="J706" s="16">
        <v>1</v>
      </c>
      <c r="K706" s="5">
        <v>90</v>
      </c>
      <c r="L706" s="1" t="s">
        <v>22</v>
      </c>
      <c r="M706" s="1">
        <v>6</v>
      </c>
      <c r="N706" s="1" t="s">
        <v>3039</v>
      </c>
    </row>
    <row r="707" spans="1:14" ht="13.2" x14ac:dyDescent="0.25">
      <c r="A707" s="1" t="s">
        <v>3040</v>
      </c>
      <c r="B707" s="1" t="s">
        <v>3041</v>
      </c>
      <c r="C707" s="1" t="s">
        <v>3042</v>
      </c>
      <c r="D707" s="1" t="s">
        <v>17</v>
      </c>
      <c r="E707" s="1" t="s">
        <v>28</v>
      </c>
      <c r="G707" s="2">
        <v>44749</v>
      </c>
      <c r="H707" s="1" t="s">
        <v>249</v>
      </c>
      <c r="I707" s="1" t="s">
        <v>150</v>
      </c>
      <c r="J707" s="16">
        <v>0.24</v>
      </c>
      <c r="K707" s="5">
        <v>120</v>
      </c>
      <c r="L707" s="1">
        <v>0</v>
      </c>
      <c r="M707" s="1">
        <v>2</v>
      </c>
      <c r="N707" s="1" t="s">
        <v>3043</v>
      </c>
    </row>
    <row r="708" spans="1:14" ht="13.2" x14ac:dyDescent="0.25">
      <c r="A708" s="1" t="s">
        <v>3044</v>
      </c>
      <c r="B708" s="1" t="s">
        <v>3045</v>
      </c>
      <c r="C708" s="1" t="s">
        <v>3046</v>
      </c>
      <c r="D708" s="1" t="s">
        <v>27</v>
      </c>
      <c r="E708" s="1" t="s">
        <v>159</v>
      </c>
      <c r="G708" s="2">
        <v>44839</v>
      </c>
      <c r="H708" s="1" t="s">
        <v>249</v>
      </c>
      <c r="I708" s="1" t="s">
        <v>150</v>
      </c>
      <c r="J708" s="16">
        <v>0.65</v>
      </c>
      <c r="K708" s="5">
        <v>120</v>
      </c>
      <c r="L708" s="1" t="s">
        <v>22</v>
      </c>
      <c r="M708" s="1">
        <v>4</v>
      </c>
      <c r="N708" s="1" t="s">
        <v>3047</v>
      </c>
    </row>
    <row r="709" spans="1:14" ht="13.2" x14ac:dyDescent="0.25">
      <c r="A709" s="1" t="s">
        <v>3048</v>
      </c>
      <c r="B709" s="1" t="s">
        <v>3049</v>
      </c>
      <c r="C709" s="1" t="s">
        <v>3050</v>
      </c>
      <c r="D709" s="1" t="s">
        <v>27</v>
      </c>
      <c r="E709" s="1" t="s">
        <v>74</v>
      </c>
      <c r="F709" s="1">
        <v>31</v>
      </c>
      <c r="G709" s="2">
        <v>45018</v>
      </c>
      <c r="H709" s="1" t="s">
        <v>37</v>
      </c>
      <c r="I709" s="1" t="s">
        <v>38</v>
      </c>
      <c r="J709" s="16">
        <v>0.84</v>
      </c>
      <c r="K709" s="5">
        <v>1.5</v>
      </c>
      <c r="L709" s="1" t="s">
        <v>39</v>
      </c>
      <c r="N709" s="1" t="s">
        <v>3051</v>
      </c>
    </row>
    <row r="710" spans="1:14" ht="13.2" x14ac:dyDescent="0.25">
      <c r="A710" s="1" t="s">
        <v>3052</v>
      </c>
      <c r="B710" s="1" t="s">
        <v>3053</v>
      </c>
      <c r="C710" s="1" t="s">
        <v>3054</v>
      </c>
      <c r="D710" s="1" t="s">
        <v>57</v>
      </c>
      <c r="E710" s="1" t="s">
        <v>159</v>
      </c>
      <c r="G710" s="1" t="s">
        <v>3055</v>
      </c>
      <c r="H710" s="1" t="s">
        <v>52</v>
      </c>
      <c r="I710" s="1" t="s">
        <v>38</v>
      </c>
      <c r="J710" s="16">
        <v>0.01</v>
      </c>
      <c r="K710" s="5">
        <v>1.5</v>
      </c>
      <c r="L710" s="1">
        <v>1</v>
      </c>
      <c r="N710" s="1" t="s">
        <v>3056</v>
      </c>
    </row>
    <row r="711" spans="1:14" ht="13.2" x14ac:dyDescent="0.25">
      <c r="A711" s="1" t="s">
        <v>3057</v>
      </c>
      <c r="B711" s="1" t="s">
        <v>3058</v>
      </c>
      <c r="C711" s="1" t="s">
        <v>3059</v>
      </c>
      <c r="D711" s="1" t="s">
        <v>111</v>
      </c>
      <c r="E711" s="1" t="s">
        <v>74</v>
      </c>
      <c r="F711" s="1">
        <v>0</v>
      </c>
      <c r="G711" s="2">
        <v>45231</v>
      </c>
      <c r="H711" s="1" t="s">
        <v>30</v>
      </c>
      <c r="I711" s="1" t="s">
        <v>31</v>
      </c>
      <c r="J711" s="16">
        <v>0.26</v>
      </c>
      <c r="K711" s="5">
        <v>90</v>
      </c>
      <c r="L711" s="1">
        <v>0</v>
      </c>
      <c r="M711" s="1">
        <v>5</v>
      </c>
      <c r="N711" s="1" t="s">
        <v>3060</v>
      </c>
    </row>
    <row r="712" spans="1:14" ht="13.2" x14ac:dyDescent="0.25">
      <c r="A712" s="1" t="s">
        <v>3061</v>
      </c>
      <c r="B712" s="1" t="s">
        <v>3062</v>
      </c>
      <c r="C712" s="1" t="s">
        <v>3063</v>
      </c>
      <c r="D712" s="1" t="s">
        <v>44</v>
      </c>
      <c r="E712" s="1" t="s">
        <v>97</v>
      </c>
      <c r="F712" s="1">
        <v>41</v>
      </c>
      <c r="G712" s="1" t="s">
        <v>3064</v>
      </c>
      <c r="H712" s="1" t="s">
        <v>249</v>
      </c>
      <c r="I712" s="1" t="s">
        <v>150</v>
      </c>
      <c r="J712" s="16">
        <v>0.69</v>
      </c>
      <c r="K712" s="5">
        <v>1.5</v>
      </c>
      <c r="L712" s="1" t="s">
        <v>22</v>
      </c>
      <c r="M712" s="1">
        <v>5</v>
      </c>
      <c r="N712" s="1" t="s">
        <v>3065</v>
      </c>
    </row>
    <row r="713" spans="1:14" ht="13.2" x14ac:dyDescent="0.25">
      <c r="A713" s="1" t="s">
        <v>3066</v>
      </c>
      <c r="B713" s="1" t="s">
        <v>3067</v>
      </c>
      <c r="C713" s="1" t="s">
        <v>3068</v>
      </c>
      <c r="D713" s="1" t="s">
        <v>88</v>
      </c>
      <c r="E713" s="1" t="s">
        <v>74</v>
      </c>
      <c r="G713" s="1" t="s">
        <v>489</v>
      </c>
      <c r="H713" s="1" t="s">
        <v>116</v>
      </c>
      <c r="I713" s="1" t="s">
        <v>60</v>
      </c>
      <c r="J713" s="16">
        <v>46</v>
      </c>
      <c r="K713" s="5">
        <v>45</v>
      </c>
      <c r="L713" s="1">
        <v>1</v>
      </c>
      <c r="M713" s="1">
        <v>4</v>
      </c>
      <c r="N713" s="1" t="s">
        <v>3069</v>
      </c>
    </row>
    <row r="714" spans="1:14" ht="13.2" x14ac:dyDescent="0.25">
      <c r="A714" s="1" t="s">
        <v>3070</v>
      </c>
      <c r="B714" s="1" t="s">
        <v>3071</v>
      </c>
      <c r="C714" s="1" t="s">
        <v>3072</v>
      </c>
      <c r="D714" s="1" t="s">
        <v>44</v>
      </c>
      <c r="E714" s="1" t="s">
        <v>18</v>
      </c>
      <c r="F714" s="1">
        <v>0</v>
      </c>
      <c r="G714" s="1" t="s">
        <v>1335</v>
      </c>
      <c r="H714" s="1" t="s">
        <v>20</v>
      </c>
      <c r="I714" s="1" t="s">
        <v>21</v>
      </c>
      <c r="J714" s="16">
        <v>37</v>
      </c>
      <c r="K714" s="5">
        <v>1</v>
      </c>
      <c r="L714" s="1">
        <v>1</v>
      </c>
      <c r="M714" s="1">
        <v>1</v>
      </c>
      <c r="N714" s="1" t="s">
        <v>3073</v>
      </c>
    </row>
    <row r="715" spans="1:14" ht="13.2" x14ac:dyDescent="0.25">
      <c r="A715" s="1" t="s">
        <v>3074</v>
      </c>
      <c r="B715" s="1" t="s">
        <v>3075</v>
      </c>
      <c r="C715" s="1" t="s">
        <v>3076</v>
      </c>
      <c r="D715" s="1" t="s">
        <v>111</v>
      </c>
      <c r="E715" s="1" t="s">
        <v>28</v>
      </c>
      <c r="F715" s="1">
        <v>0</v>
      </c>
      <c r="G715" s="1" t="s">
        <v>3077</v>
      </c>
      <c r="H715" s="1" t="s">
        <v>20</v>
      </c>
      <c r="I715" s="1" t="s">
        <v>21</v>
      </c>
      <c r="J715" s="16">
        <v>0.99</v>
      </c>
      <c r="K715" s="5">
        <v>45</v>
      </c>
      <c r="L715" s="1">
        <v>0</v>
      </c>
      <c r="M715" s="1">
        <v>4</v>
      </c>
      <c r="N715" s="1" t="s">
        <v>3078</v>
      </c>
    </row>
    <row r="716" spans="1:14" ht="13.2" x14ac:dyDescent="0.25">
      <c r="A716" s="1" t="s">
        <v>3079</v>
      </c>
      <c r="B716" s="1" t="s">
        <v>3080</v>
      </c>
      <c r="C716" s="1" t="s">
        <v>3081</v>
      </c>
      <c r="D716" s="1" t="s">
        <v>27</v>
      </c>
      <c r="E716" s="1" t="s">
        <v>97</v>
      </c>
      <c r="F716" s="1">
        <v>21</v>
      </c>
      <c r="G716" s="1" t="s">
        <v>342</v>
      </c>
      <c r="H716" s="1" t="s">
        <v>46</v>
      </c>
      <c r="I716" s="1" t="s">
        <v>21</v>
      </c>
      <c r="J716" s="16">
        <v>67</v>
      </c>
      <c r="K716" s="5">
        <v>45</v>
      </c>
      <c r="L716" s="1">
        <v>1</v>
      </c>
      <c r="M716" s="1">
        <v>3</v>
      </c>
      <c r="N716" s="1" t="s">
        <v>3082</v>
      </c>
    </row>
    <row r="717" spans="1:14" ht="13.2" x14ac:dyDescent="0.25">
      <c r="A717" s="1" t="s">
        <v>3083</v>
      </c>
      <c r="B717" s="1" t="s">
        <v>3084</v>
      </c>
      <c r="C717" s="1" t="s">
        <v>3085</v>
      </c>
      <c r="D717" s="1" t="s">
        <v>44</v>
      </c>
      <c r="E717" s="1" t="s">
        <v>89</v>
      </c>
      <c r="F717" s="1">
        <v>35</v>
      </c>
      <c r="G717" s="1" t="s">
        <v>3086</v>
      </c>
      <c r="H717" s="1" t="s">
        <v>173</v>
      </c>
      <c r="I717" s="1" t="s">
        <v>150</v>
      </c>
      <c r="J717" s="16">
        <v>0.35</v>
      </c>
      <c r="K717" s="5">
        <v>1</v>
      </c>
      <c r="L717" s="1" t="s">
        <v>32</v>
      </c>
      <c r="M717" s="1">
        <v>2</v>
      </c>
      <c r="N717" s="1" t="s">
        <v>3086</v>
      </c>
    </row>
    <row r="718" spans="1:14" ht="13.2" x14ac:dyDescent="0.25">
      <c r="A718" s="1" t="s">
        <v>3087</v>
      </c>
      <c r="B718" s="1" t="s">
        <v>3088</v>
      </c>
      <c r="C718" s="1" t="s">
        <v>3089</v>
      </c>
      <c r="D718" s="1" t="s">
        <v>27</v>
      </c>
      <c r="E718" s="1" t="s">
        <v>159</v>
      </c>
      <c r="F718" s="1">
        <v>0</v>
      </c>
      <c r="G718" s="2">
        <v>44746</v>
      </c>
      <c r="H718" s="1" t="s">
        <v>69</v>
      </c>
      <c r="I718" s="1" t="s">
        <v>31</v>
      </c>
      <c r="J718" s="16">
        <v>70</v>
      </c>
      <c r="K718" s="5">
        <v>1.5</v>
      </c>
      <c r="L718" s="1" t="s">
        <v>32</v>
      </c>
      <c r="M718" s="1">
        <v>3</v>
      </c>
      <c r="N718" s="1" t="s">
        <v>3090</v>
      </c>
    </row>
    <row r="719" spans="1:14" ht="13.2" x14ac:dyDescent="0.25">
      <c r="A719" s="1" t="s">
        <v>3091</v>
      </c>
      <c r="B719" s="1" t="s">
        <v>3092</v>
      </c>
      <c r="C719" s="1" t="s">
        <v>3093</v>
      </c>
      <c r="D719" s="1" t="s">
        <v>17</v>
      </c>
      <c r="E719" s="1" t="s">
        <v>18</v>
      </c>
      <c r="G719" s="2">
        <v>45056</v>
      </c>
      <c r="H719" s="1" t="s">
        <v>149</v>
      </c>
      <c r="I719" s="1" t="s">
        <v>150</v>
      </c>
      <c r="J719" s="16">
        <v>0.02</v>
      </c>
      <c r="K719" s="5">
        <v>90</v>
      </c>
      <c r="L719" s="1">
        <v>0</v>
      </c>
      <c r="M719" s="1">
        <v>5</v>
      </c>
      <c r="N719" s="1" t="s">
        <v>3094</v>
      </c>
    </row>
    <row r="720" spans="1:14" ht="13.2" x14ac:dyDescent="0.25">
      <c r="A720" s="1" t="s">
        <v>3095</v>
      </c>
      <c r="B720" s="1" t="s">
        <v>3096</v>
      </c>
      <c r="C720" s="1" t="s">
        <v>3097</v>
      </c>
      <c r="D720" s="1" t="s">
        <v>88</v>
      </c>
      <c r="E720" s="1" t="s">
        <v>51</v>
      </c>
      <c r="F720" s="1">
        <v>32</v>
      </c>
      <c r="G720" s="2">
        <v>45141</v>
      </c>
      <c r="H720" s="1" t="s">
        <v>30</v>
      </c>
      <c r="I720" s="1" t="s">
        <v>31</v>
      </c>
      <c r="J720" s="16">
        <v>0.34</v>
      </c>
      <c r="K720" s="5">
        <v>120</v>
      </c>
      <c r="L720" s="1" t="s">
        <v>39</v>
      </c>
      <c r="M720" s="1">
        <v>2</v>
      </c>
      <c r="N720" s="1" t="s">
        <v>3098</v>
      </c>
    </row>
    <row r="721" spans="1:14" ht="13.2" x14ac:dyDescent="0.25">
      <c r="A721" s="1" t="s">
        <v>3099</v>
      </c>
      <c r="B721" s="1" t="s">
        <v>3100</v>
      </c>
      <c r="C721" s="1" t="s">
        <v>3101</v>
      </c>
      <c r="D721" s="1" t="s">
        <v>121</v>
      </c>
      <c r="E721" s="1" t="s">
        <v>51</v>
      </c>
      <c r="G721" s="1" t="s">
        <v>3102</v>
      </c>
      <c r="H721" s="1" t="s">
        <v>37</v>
      </c>
      <c r="I721" s="1" t="s">
        <v>38</v>
      </c>
      <c r="J721" s="16">
        <v>0.57999999999999996</v>
      </c>
      <c r="K721" s="5">
        <v>1.5</v>
      </c>
      <c r="L721" s="1" t="s">
        <v>22</v>
      </c>
      <c r="M721" s="1">
        <v>2</v>
      </c>
      <c r="N721" s="1" t="s">
        <v>3103</v>
      </c>
    </row>
    <row r="722" spans="1:14" ht="13.2" x14ac:dyDescent="0.25">
      <c r="A722" s="1" t="s">
        <v>3104</v>
      </c>
      <c r="B722" s="1" t="s">
        <v>3105</v>
      </c>
      <c r="C722" s="1" t="s">
        <v>3106</v>
      </c>
      <c r="D722" s="1" t="s">
        <v>88</v>
      </c>
      <c r="E722" s="1" t="s">
        <v>74</v>
      </c>
      <c r="F722" s="1">
        <v>0</v>
      </c>
      <c r="G722" s="2">
        <v>44573</v>
      </c>
      <c r="H722" s="1" t="s">
        <v>173</v>
      </c>
      <c r="I722" s="1" t="s">
        <v>150</v>
      </c>
      <c r="J722" s="16">
        <v>0.54</v>
      </c>
      <c r="K722" s="5">
        <v>1.5</v>
      </c>
      <c r="L722" s="1" t="s">
        <v>76</v>
      </c>
      <c r="M722" s="1">
        <v>2</v>
      </c>
      <c r="N722" s="1" t="s">
        <v>3107</v>
      </c>
    </row>
    <row r="723" spans="1:14" ht="13.2" x14ac:dyDescent="0.25">
      <c r="A723" s="1" t="s">
        <v>3108</v>
      </c>
      <c r="B723" s="1" t="s">
        <v>3109</v>
      </c>
      <c r="C723" s="1" t="s">
        <v>3110</v>
      </c>
      <c r="D723" s="1" t="s">
        <v>111</v>
      </c>
      <c r="E723" s="1" t="s">
        <v>89</v>
      </c>
      <c r="F723" s="1">
        <v>42</v>
      </c>
      <c r="G723" s="1" t="s">
        <v>1840</v>
      </c>
      <c r="H723" s="1" t="s">
        <v>91</v>
      </c>
      <c r="I723" s="1" t="s">
        <v>31</v>
      </c>
      <c r="J723" s="16">
        <v>0.01</v>
      </c>
      <c r="K723" s="5">
        <v>120</v>
      </c>
      <c r="L723" s="1">
        <v>0</v>
      </c>
      <c r="M723" s="1">
        <v>6</v>
      </c>
      <c r="N723" s="1" t="s">
        <v>3111</v>
      </c>
    </row>
    <row r="724" spans="1:14" ht="13.2" x14ac:dyDescent="0.25">
      <c r="A724" s="1" t="s">
        <v>3112</v>
      </c>
      <c r="B724" s="1" t="s">
        <v>3113</v>
      </c>
      <c r="C724" s="1" t="s">
        <v>3114</v>
      </c>
      <c r="D724" s="1" t="s">
        <v>121</v>
      </c>
      <c r="E724" s="1" t="s">
        <v>139</v>
      </c>
      <c r="F724" s="1">
        <v>44</v>
      </c>
      <c r="G724" s="2">
        <v>45017</v>
      </c>
      <c r="H724" s="1" t="s">
        <v>91</v>
      </c>
      <c r="I724" s="1" t="s">
        <v>31</v>
      </c>
      <c r="J724" s="16">
        <v>0.43</v>
      </c>
      <c r="K724" s="5">
        <v>1.5</v>
      </c>
      <c r="L724" s="1" t="s">
        <v>39</v>
      </c>
      <c r="M724" s="1">
        <v>6</v>
      </c>
      <c r="N724" s="2">
        <v>45017</v>
      </c>
    </row>
    <row r="725" spans="1:14" ht="13.2" x14ac:dyDescent="0.25">
      <c r="A725" s="1" t="s">
        <v>3115</v>
      </c>
      <c r="B725" s="1" t="s">
        <v>3116</v>
      </c>
      <c r="C725" s="1" t="s">
        <v>3117</v>
      </c>
      <c r="D725" s="1" t="s">
        <v>17</v>
      </c>
      <c r="E725" s="1" t="s">
        <v>97</v>
      </c>
      <c r="F725" s="1">
        <v>27</v>
      </c>
      <c r="G725" s="1" t="s">
        <v>2101</v>
      </c>
      <c r="H725" s="1" t="s">
        <v>249</v>
      </c>
      <c r="I725" s="1" t="s">
        <v>150</v>
      </c>
      <c r="J725" s="16">
        <v>0.8</v>
      </c>
      <c r="K725" s="5">
        <v>45</v>
      </c>
      <c r="L725" s="1" t="s">
        <v>39</v>
      </c>
      <c r="M725" s="1">
        <v>5</v>
      </c>
      <c r="N725" s="1" t="s">
        <v>2101</v>
      </c>
    </row>
    <row r="726" spans="1:14" ht="13.2" x14ac:dyDescent="0.25">
      <c r="A726" s="1" t="s">
        <v>3118</v>
      </c>
      <c r="B726" s="1" t="s">
        <v>3119</v>
      </c>
      <c r="C726" s="1" t="s">
        <v>3120</v>
      </c>
      <c r="D726" s="1" t="s">
        <v>88</v>
      </c>
      <c r="E726" s="1" t="s">
        <v>74</v>
      </c>
      <c r="F726" s="1">
        <v>33</v>
      </c>
      <c r="G726" s="2">
        <v>45872</v>
      </c>
      <c r="H726" s="1" t="s">
        <v>249</v>
      </c>
      <c r="I726" s="1" t="s">
        <v>150</v>
      </c>
      <c r="J726" s="16">
        <v>0.49</v>
      </c>
      <c r="K726" s="5">
        <v>1.5</v>
      </c>
      <c r="L726" s="1" t="s">
        <v>22</v>
      </c>
      <c r="M726" s="1">
        <v>2</v>
      </c>
      <c r="N726" s="1" t="s">
        <v>3121</v>
      </c>
    </row>
    <row r="727" spans="1:14" ht="13.2" x14ac:dyDescent="0.25">
      <c r="A727" s="1" t="s">
        <v>3122</v>
      </c>
      <c r="B727" s="1" t="s">
        <v>3123</v>
      </c>
      <c r="C727" s="1" t="s">
        <v>3124</v>
      </c>
      <c r="D727" s="1" t="s">
        <v>96</v>
      </c>
      <c r="E727" s="1" t="s">
        <v>51</v>
      </c>
      <c r="G727" s="2">
        <v>45386</v>
      </c>
      <c r="H727" s="1" t="s">
        <v>322</v>
      </c>
      <c r="I727" s="1" t="s">
        <v>21</v>
      </c>
      <c r="J727" s="16">
        <v>0.15</v>
      </c>
      <c r="K727" s="5">
        <v>1.5</v>
      </c>
      <c r="L727" s="1">
        <v>1</v>
      </c>
      <c r="M727" s="1">
        <v>3</v>
      </c>
      <c r="N727" s="1" t="s">
        <v>3125</v>
      </c>
    </row>
    <row r="728" spans="1:14" ht="13.2" x14ac:dyDescent="0.25">
      <c r="A728" s="1" t="s">
        <v>3126</v>
      </c>
      <c r="B728" s="1" t="s">
        <v>3127</v>
      </c>
      <c r="C728" s="1" t="s">
        <v>3128</v>
      </c>
      <c r="D728" s="1" t="s">
        <v>17</v>
      </c>
      <c r="E728" s="1" t="s">
        <v>45</v>
      </c>
      <c r="F728" s="1">
        <v>0</v>
      </c>
      <c r="G728" s="2">
        <v>44659</v>
      </c>
      <c r="H728" s="1" t="s">
        <v>149</v>
      </c>
      <c r="I728" s="1" t="s">
        <v>150</v>
      </c>
      <c r="J728" s="16">
        <v>87</v>
      </c>
      <c r="K728" s="5">
        <v>90</v>
      </c>
      <c r="L728" s="1" t="s">
        <v>32</v>
      </c>
      <c r="M728" s="1">
        <v>3</v>
      </c>
      <c r="N728" s="1" t="s">
        <v>3129</v>
      </c>
    </row>
    <row r="729" spans="1:14" ht="13.2" x14ac:dyDescent="0.25">
      <c r="A729" s="1" t="s">
        <v>3130</v>
      </c>
      <c r="B729" s="1" t="s">
        <v>3131</v>
      </c>
      <c r="C729" s="1" t="s">
        <v>3132</v>
      </c>
      <c r="D729" s="1" t="s">
        <v>121</v>
      </c>
      <c r="E729" s="1" t="s">
        <v>74</v>
      </c>
      <c r="F729" s="1">
        <v>0</v>
      </c>
      <c r="G729" s="2">
        <v>44662</v>
      </c>
      <c r="H729" s="1" t="s">
        <v>20</v>
      </c>
      <c r="I729" s="1" t="s">
        <v>21</v>
      </c>
      <c r="J729" s="16">
        <v>0.18</v>
      </c>
      <c r="K729" s="5">
        <v>1</v>
      </c>
      <c r="L729" s="1">
        <v>0</v>
      </c>
      <c r="M729" s="1">
        <v>4</v>
      </c>
      <c r="N729" s="1" t="s">
        <v>3133</v>
      </c>
    </row>
    <row r="730" spans="1:14" ht="13.2" x14ac:dyDescent="0.25">
      <c r="A730" s="1" t="s">
        <v>3134</v>
      </c>
      <c r="B730" s="1" t="s">
        <v>3135</v>
      </c>
      <c r="C730" s="1" t="s">
        <v>3136</v>
      </c>
      <c r="D730" s="1" t="s">
        <v>88</v>
      </c>
      <c r="E730" s="1" t="s">
        <v>139</v>
      </c>
      <c r="G730" s="2">
        <v>45750</v>
      </c>
      <c r="H730" s="1" t="s">
        <v>37</v>
      </c>
      <c r="I730" s="1" t="s">
        <v>38</v>
      </c>
      <c r="J730" s="16">
        <v>23</v>
      </c>
      <c r="K730" s="5">
        <v>2</v>
      </c>
      <c r="L730" s="1">
        <v>0</v>
      </c>
      <c r="M730" s="1">
        <v>6</v>
      </c>
      <c r="N730" s="1" t="s">
        <v>3137</v>
      </c>
    </row>
    <row r="731" spans="1:14" ht="13.2" x14ac:dyDescent="0.25">
      <c r="A731" s="1" t="s">
        <v>3138</v>
      </c>
      <c r="B731" s="1" t="s">
        <v>3139</v>
      </c>
      <c r="C731" s="1" t="s">
        <v>3140</v>
      </c>
      <c r="D731" s="1" t="s">
        <v>44</v>
      </c>
      <c r="E731" s="1" t="s">
        <v>18</v>
      </c>
      <c r="F731" s="1">
        <v>0</v>
      </c>
      <c r="G731" s="2">
        <v>45118</v>
      </c>
      <c r="H731" s="1" t="s">
        <v>37</v>
      </c>
      <c r="I731" s="1" t="s">
        <v>38</v>
      </c>
      <c r="J731" s="16">
        <v>0.63</v>
      </c>
      <c r="K731" s="5">
        <v>120</v>
      </c>
      <c r="L731" s="1">
        <v>1</v>
      </c>
      <c r="M731" s="1">
        <v>5</v>
      </c>
      <c r="N731" s="1" t="s">
        <v>3141</v>
      </c>
    </row>
    <row r="732" spans="1:14" ht="13.2" x14ac:dyDescent="0.25">
      <c r="A732" s="1" t="s">
        <v>3142</v>
      </c>
      <c r="B732" s="1" t="s">
        <v>3143</v>
      </c>
      <c r="C732" s="1" t="s">
        <v>3144</v>
      </c>
      <c r="D732" s="1" t="s">
        <v>57</v>
      </c>
      <c r="E732" s="1" t="s">
        <v>97</v>
      </c>
      <c r="F732" s="1">
        <v>33</v>
      </c>
      <c r="G732" s="2">
        <v>45181</v>
      </c>
      <c r="H732" s="1" t="s">
        <v>30</v>
      </c>
      <c r="I732" s="1" t="s">
        <v>31</v>
      </c>
      <c r="J732" s="16">
        <v>0.46</v>
      </c>
      <c r="K732" s="5">
        <v>1</v>
      </c>
      <c r="L732" s="1" t="s">
        <v>76</v>
      </c>
      <c r="M732" s="1">
        <v>1</v>
      </c>
      <c r="N732" s="1" t="s">
        <v>3145</v>
      </c>
    </row>
    <row r="733" spans="1:14" ht="13.2" x14ac:dyDescent="0.25">
      <c r="A733" s="1" t="s">
        <v>3146</v>
      </c>
      <c r="B733" s="1" t="s">
        <v>3147</v>
      </c>
      <c r="C733" s="1" t="s">
        <v>3148</v>
      </c>
      <c r="D733" s="1" t="s">
        <v>96</v>
      </c>
      <c r="E733" s="1" t="s">
        <v>51</v>
      </c>
      <c r="F733" s="1">
        <v>0</v>
      </c>
      <c r="G733" s="1" t="s">
        <v>3149</v>
      </c>
      <c r="H733" s="1" t="s">
        <v>52</v>
      </c>
      <c r="I733" s="1" t="s">
        <v>38</v>
      </c>
      <c r="J733" s="16">
        <v>0.7</v>
      </c>
      <c r="K733" s="5">
        <v>2</v>
      </c>
      <c r="L733" s="1" t="s">
        <v>39</v>
      </c>
      <c r="M733" s="1">
        <v>4</v>
      </c>
      <c r="N733" s="1" t="s">
        <v>3150</v>
      </c>
    </row>
    <row r="734" spans="1:14" ht="13.2" x14ac:dyDescent="0.25">
      <c r="A734" s="1" t="s">
        <v>3151</v>
      </c>
      <c r="B734" s="1" t="s">
        <v>3152</v>
      </c>
      <c r="C734" s="1" t="s">
        <v>3153</v>
      </c>
      <c r="D734" s="1" t="s">
        <v>111</v>
      </c>
      <c r="E734" s="1" t="s">
        <v>28</v>
      </c>
      <c r="G734" s="1" t="s">
        <v>3154</v>
      </c>
      <c r="H734" s="1" t="s">
        <v>46</v>
      </c>
      <c r="I734" s="1" t="s">
        <v>21</v>
      </c>
      <c r="J734" s="16">
        <v>0.13</v>
      </c>
      <c r="K734" s="5">
        <v>2</v>
      </c>
      <c r="L734" s="1" t="s">
        <v>22</v>
      </c>
      <c r="N734" s="1" t="s">
        <v>3155</v>
      </c>
    </row>
    <row r="735" spans="1:14" ht="13.2" x14ac:dyDescent="0.25">
      <c r="A735" s="1" t="s">
        <v>3156</v>
      </c>
      <c r="B735" s="1" t="s">
        <v>3157</v>
      </c>
      <c r="C735" s="1" t="s">
        <v>3158</v>
      </c>
      <c r="D735" s="1" t="s">
        <v>27</v>
      </c>
      <c r="E735" s="1" t="s">
        <v>139</v>
      </c>
      <c r="F735" s="1">
        <v>0</v>
      </c>
      <c r="G735" s="1" t="s">
        <v>1824</v>
      </c>
      <c r="H735" s="1" t="s">
        <v>20</v>
      </c>
      <c r="I735" s="1" t="s">
        <v>21</v>
      </c>
      <c r="J735" s="16">
        <v>60</v>
      </c>
      <c r="K735" s="5">
        <v>90</v>
      </c>
      <c r="L735" s="1">
        <v>0</v>
      </c>
      <c r="N735" s="1" t="s">
        <v>3159</v>
      </c>
    </row>
    <row r="736" spans="1:14" ht="13.2" x14ac:dyDescent="0.25">
      <c r="A736" s="1" t="s">
        <v>3160</v>
      </c>
      <c r="B736" s="1" t="s">
        <v>3161</v>
      </c>
      <c r="C736" s="1" t="s">
        <v>3162</v>
      </c>
      <c r="D736" s="1" t="s">
        <v>111</v>
      </c>
      <c r="E736" s="1" t="s">
        <v>28</v>
      </c>
      <c r="G736" s="3">
        <v>44907</v>
      </c>
      <c r="H736" s="1" t="s">
        <v>322</v>
      </c>
      <c r="I736" s="1" t="s">
        <v>21</v>
      </c>
      <c r="J736" s="16">
        <v>0.82</v>
      </c>
      <c r="K736" s="5">
        <v>90</v>
      </c>
      <c r="L736" s="1" t="s">
        <v>39</v>
      </c>
      <c r="M736" s="1">
        <v>1</v>
      </c>
      <c r="N736" s="1" t="s">
        <v>3163</v>
      </c>
    </row>
    <row r="737" spans="1:14" ht="13.2" x14ac:dyDescent="0.25">
      <c r="A737" s="1" t="s">
        <v>3164</v>
      </c>
      <c r="B737" s="1" t="s">
        <v>3165</v>
      </c>
      <c r="C737" s="1" t="s">
        <v>3166</v>
      </c>
      <c r="D737" s="1" t="s">
        <v>17</v>
      </c>
      <c r="E737" s="1" t="s">
        <v>97</v>
      </c>
      <c r="F737" s="1">
        <v>30</v>
      </c>
      <c r="G737" s="1" t="s">
        <v>3167</v>
      </c>
      <c r="H737" s="1" t="s">
        <v>30</v>
      </c>
      <c r="I737" s="1" t="s">
        <v>31</v>
      </c>
      <c r="J737" s="16">
        <v>0.9</v>
      </c>
      <c r="K737" s="5">
        <v>45</v>
      </c>
      <c r="L737" s="1" t="s">
        <v>39</v>
      </c>
      <c r="M737" s="1">
        <v>2</v>
      </c>
      <c r="N737" s="1" t="s">
        <v>3168</v>
      </c>
    </row>
    <row r="738" spans="1:14" ht="13.2" x14ac:dyDescent="0.25">
      <c r="A738" s="1" t="s">
        <v>3169</v>
      </c>
      <c r="B738" s="1" t="s">
        <v>3170</v>
      </c>
      <c r="C738" s="1" t="s">
        <v>3171</v>
      </c>
      <c r="D738" s="1" t="s">
        <v>121</v>
      </c>
      <c r="E738" s="1" t="s">
        <v>139</v>
      </c>
      <c r="F738" s="1">
        <v>0</v>
      </c>
      <c r="G738" s="1" t="s">
        <v>3172</v>
      </c>
      <c r="H738" s="1" t="s">
        <v>91</v>
      </c>
      <c r="I738" s="1" t="s">
        <v>31</v>
      </c>
      <c r="J738" s="16">
        <v>0.95</v>
      </c>
      <c r="K738" s="5">
        <v>120</v>
      </c>
      <c r="L738" s="1" t="s">
        <v>39</v>
      </c>
      <c r="M738" s="1">
        <v>5</v>
      </c>
      <c r="N738" s="1" t="s">
        <v>3173</v>
      </c>
    </row>
    <row r="739" spans="1:14" ht="13.2" x14ac:dyDescent="0.25">
      <c r="A739" s="1" t="s">
        <v>3174</v>
      </c>
      <c r="B739" s="1" t="s">
        <v>3175</v>
      </c>
      <c r="C739" s="1" t="s">
        <v>3176</v>
      </c>
      <c r="D739" s="1" t="s">
        <v>57</v>
      </c>
      <c r="E739" s="1" t="s">
        <v>28</v>
      </c>
      <c r="G739" s="2">
        <v>45567</v>
      </c>
      <c r="H739" s="1" t="s">
        <v>249</v>
      </c>
      <c r="I739" s="1" t="s">
        <v>150</v>
      </c>
      <c r="J739" s="16">
        <v>0.34</v>
      </c>
      <c r="K739" s="5">
        <v>1</v>
      </c>
      <c r="L739" s="1" t="s">
        <v>76</v>
      </c>
      <c r="M739" s="1">
        <v>1</v>
      </c>
      <c r="N739" s="1" t="s">
        <v>3177</v>
      </c>
    </row>
    <row r="740" spans="1:14" ht="13.2" x14ac:dyDescent="0.25">
      <c r="A740" s="1" t="s">
        <v>3178</v>
      </c>
      <c r="B740" s="1" t="s">
        <v>3179</v>
      </c>
      <c r="C740" s="1" t="s">
        <v>3180</v>
      </c>
      <c r="D740" s="1" t="s">
        <v>17</v>
      </c>
      <c r="E740" s="1" t="s">
        <v>28</v>
      </c>
      <c r="G740" s="2">
        <v>45171</v>
      </c>
      <c r="H740" s="1" t="s">
        <v>20</v>
      </c>
      <c r="I740" s="1" t="s">
        <v>21</v>
      </c>
      <c r="J740" s="16">
        <v>0.25</v>
      </c>
      <c r="K740" s="5">
        <v>2</v>
      </c>
      <c r="L740" s="1" t="s">
        <v>32</v>
      </c>
      <c r="N740" s="2">
        <v>45171</v>
      </c>
    </row>
    <row r="741" spans="1:14" ht="13.2" x14ac:dyDescent="0.25">
      <c r="A741" s="1" t="s">
        <v>3181</v>
      </c>
      <c r="B741" s="1" t="s">
        <v>3182</v>
      </c>
      <c r="C741" s="1" t="s">
        <v>3183</v>
      </c>
      <c r="D741" s="1" t="s">
        <v>57</v>
      </c>
      <c r="E741" s="1" t="s">
        <v>51</v>
      </c>
      <c r="F741" s="1">
        <v>0</v>
      </c>
      <c r="G741" s="1" t="s">
        <v>223</v>
      </c>
      <c r="H741" s="1" t="s">
        <v>322</v>
      </c>
      <c r="I741" s="1" t="s">
        <v>21</v>
      </c>
      <c r="J741" s="16">
        <v>50</v>
      </c>
      <c r="K741" s="5">
        <v>2</v>
      </c>
      <c r="L741" s="1" t="s">
        <v>39</v>
      </c>
      <c r="M741" s="1">
        <v>5</v>
      </c>
      <c r="N741" s="1" t="s">
        <v>223</v>
      </c>
    </row>
    <row r="742" spans="1:14" ht="13.2" x14ac:dyDescent="0.25">
      <c r="A742" s="1" t="s">
        <v>3184</v>
      </c>
      <c r="B742" s="1" t="s">
        <v>3185</v>
      </c>
      <c r="C742" s="1" t="s">
        <v>3186</v>
      </c>
      <c r="D742" s="1" t="s">
        <v>27</v>
      </c>
      <c r="E742" s="1" t="s">
        <v>51</v>
      </c>
      <c r="F742" s="1">
        <v>0</v>
      </c>
      <c r="G742" s="1" t="s">
        <v>1610</v>
      </c>
      <c r="H742" s="1" t="s">
        <v>91</v>
      </c>
      <c r="I742" s="1" t="s">
        <v>31</v>
      </c>
      <c r="J742" s="16">
        <v>0.48</v>
      </c>
      <c r="K742" s="5">
        <v>1.5</v>
      </c>
      <c r="L742" s="1">
        <v>0</v>
      </c>
      <c r="M742" s="1">
        <v>4</v>
      </c>
      <c r="N742" s="1" t="s">
        <v>1816</v>
      </c>
    </row>
    <row r="743" spans="1:14" ht="13.2" x14ac:dyDescent="0.25">
      <c r="A743" s="1" t="s">
        <v>3187</v>
      </c>
      <c r="B743" s="1" t="s">
        <v>3188</v>
      </c>
      <c r="C743" s="1" t="s">
        <v>3189</v>
      </c>
      <c r="D743" s="1" t="s">
        <v>57</v>
      </c>
      <c r="E743" s="1" t="s">
        <v>139</v>
      </c>
      <c r="F743" s="1">
        <v>43</v>
      </c>
      <c r="G743" s="2">
        <v>45414</v>
      </c>
      <c r="H743" s="1" t="s">
        <v>46</v>
      </c>
      <c r="I743" s="1" t="s">
        <v>21</v>
      </c>
      <c r="J743" s="16">
        <v>83</v>
      </c>
      <c r="K743" s="5">
        <v>90</v>
      </c>
      <c r="L743" s="1" t="s">
        <v>32</v>
      </c>
      <c r="M743" s="1">
        <v>2</v>
      </c>
      <c r="N743" s="1" t="s">
        <v>3190</v>
      </c>
    </row>
    <row r="744" spans="1:14" ht="13.2" x14ac:dyDescent="0.25">
      <c r="A744" s="1" t="s">
        <v>3191</v>
      </c>
      <c r="B744" s="1" t="s">
        <v>3192</v>
      </c>
      <c r="C744" s="1" t="s">
        <v>3193</v>
      </c>
      <c r="D744" s="1" t="s">
        <v>17</v>
      </c>
      <c r="E744" s="1" t="s">
        <v>51</v>
      </c>
      <c r="F744" s="1">
        <v>0</v>
      </c>
      <c r="G744" s="2">
        <v>45057</v>
      </c>
      <c r="H744" s="1" t="s">
        <v>69</v>
      </c>
      <c r="I744" s="1" t="s">
        <v>31</v>
      </c>
      <c r="J744" s="16">
        <v>49</v>
      </c>
      <c r="K744" s="5">
        <v>1</v>
      </c>
      <c r="L744" s="1" t="s">
        <v>76</v>
      </c>
      <c r="M744" s="1">
        <v>2</v>
      </c>
      <c r="N744" s="2">
        <v>45057</v>
      </c>
    </row>
    <row r="745" spans="1:14" ht="13.2" x14ac:dyDescent="0.25">
      <c r="A745" s="1" t="s">
        <v>3194</v>
      </c>
      <c r="B745" s="1" t="s">
        <v>3195</v>
      </c>
      <c r="C745" s="1" t="s">
        <v>3196</v>
      </c>
      <c r="D745" s="1" t="s">
        <v>111</v>
      </c>
      <c r="E745" s="1" t="s">
        <v>45</v>
      </c>
      <c r="F745" s="1">
        <v>23</v>
      </c>
      <c r="G745" s="2">
        <v>44569</v>
      </c>
      <c r="H745" s="1" t="s">
        <v>20</v>
      </c>
      <c r="I745" s="1" t="s">
        <v>21</v>
      </c>
      <c r="J745" s="16">
        <v>100</v>
      </c>
      <c r="K745" s="5">
        <v>45</v>
      </c>
      <c r="L745" s="1" t="s">
        <v>32</v>
      </c>
      <c r="M745" s="1">
        <v>1</v>
      </c>
      <c r="N745" s="1" t="s">
        <v>318</v>
      </c>
    </row>
    <row r="746" spans="1:14" ht="13.2" x14ac:dyDescent="0.25">
      <c r="A746" s="1" t="s">
        <v>3197</v>
      </c>
      <c r="B746" s="1" t="s">
        <v>3198</v>
      </c>
      <c r="C746" s="1" t="s">
        <v>3199</v>
      </c>
      <c r="D746" s="1" t="s">
        <v>121</v>
      </c>
      <c r="E746" s="1" t="s">
        <v>51</v>
      </c>
      <c r="F746" s="1">
        <v>0</v>
      </c>
      <c r="G746" s="1" t="s">
        <v>268</v>
      </c>
      <c r="H746" s="1" t="s">
        <v>37</v>
      </c>
      <c r="I746" s="1" t="s">
        <v>38</v>
      </c>
      <c r="J746" s="16">
        <v>58</v>
      </c>
      <c r="K746" s="5">
        <v>90</v>
      </c>
      <c r="L746" s="1" t="s">
        <v>32</v>
      </c>
      <c r="M746" s="1">
        <v>3</v>
      </c>
      <c r="N746" s="1" t="s">
        <v>3200</v>
      </c>
    </row>
    <row r="747" spans="1:14" ht="13.2" x14ac:dyDescent="0.25">
      <c r="A747" s="1" t="s">
        <v>3201</v>
      </c>
      <c r="B747" s="1" t="s">
        <v>3202</v>
      </c>
      <c r="C747" s="1" t="s">
        <v>3203</v>
      </c>
      <c r="D747" s="1" t="s">
        <v>57</v>
      </c>
      <c r="E747" s="1" t="s">
        <v>159</v>
      </c>
      <c r="F747" s="1">
        <v>0</v>
      </c>
      <c r="G747" s="1" t="s">
        <v>3204</v>
      </c>
      <c r="H747" s="1" t="s">
        <v>52</v>
      </c>
      <c r="I747" s="1" t="s">
        <v>38</v>
      </c>
      <c r="J747" s="16">
        <v>16</v>
      </c>
      <c r="K747" s="5">
        <v>45</v>
      </c>
      <c r="L747" s="1" t="s">
        <v>39</v>
      </c>
      <c r="M747" s="1">
        <v>4</v>
      </c>
      <c r="N747" s="1" t="s">
        <v>3205</v>
      </c>
    </row>
    <row r="748" spans="1:14" ht="13.2" x14ac:dyDescent="0.25">
      <c r="A748" s="1" t="s">
        <v>3206</v>
      </c>
      <c r="B748" s="1" t="s">
        <v>3207</v>
      </c>
      <c r="C748" s="1" t="s">
        <v>3208</v>
      </c>
      <c r="D748" s="1" t="s">
        <v>96</v>
      </c>
      <c r="E748" s="1" t="s">
        <v>51</v>
      </c>
      <c r="F748" s="1">
        <v>45</v>
      </c>
      <c r="G748" s="1" t="s">
        <v>561</v>
      </c>
      <c r="H748" s="1" t="s">
        <v>75</v>
      </c>
      <c r="I748" s="1" t="s">
        <v>38</v>
      </c>
      <c r="J748" s="16">
        <v>7</v>
      </c>
      <c r="K748" s="5">
        <v>45</v>
      </c>
      <c r="L748" s="1" t="s">
        <v>22</v>
      </c>
      <c r="N748" s="1" t="s">
        <v>561</v>
      </c>
    </row>
    <row r="749" spans="1:14" ht="13.2" x14ac:dyDescent="0.25">
      <c r="A749" s="1" t="s">
        <v>3209</v>
      </c>
      <c r="B749" s="1" t="s">
        <v>3210</v>
      </c>
      <c r="C749" s="1" t="s">
        <v>3211</v>
      </c>
      <c r="D749" s="1" t="s">
        <v>121</v>
      </c>
      <c r="E749" s="1" t="s">
        <v>74</v>
      </c>
      <c r="F749" s="1">
        <v>20</v>
      </c>
      <c r="G749" s="1" t="s">
        <v>3212</v>
      </c>
      <c r="H749" s="1" t="s">
        <v>69</v>
      </c>
      <c r="I749" s="1" t="s">
        <v>31</v>
      </c>
      <c r="J749" s="16">
        <v>0.59</v>
      </c>
      <c r="K749" s="5">
        <v>90</v>
      </c>
      <c r="L749" s="1" t="s">
        <v>39</v>
      </c>
      <c r="N749" s="1" t="s">
        <v>3213</v>
      </c>
    </row>
    <row r="750" spans="1:14" ht="13.2" x14ac:dyDescent="0.25">
      <c r="A750" s="1" t="s">
        <v>3214</v>
      </c>
      <c r="B750" s="1" t="s">
        <v>3215</v>
      </c>
      <c r="C750" s="1" t="s">
        <v>3216</v>
      </c>
      <c r="D750" s="1" t="s">
        <v>121</v>
      </c>
      <c r="E750" s="1" t="s">
        <v>74</v>
      </c>
      <c r="G750" s="1" t="s">
        <v>3217</v>
      </c>
      <c r="H750" s="1" t="s">
        <v>161</v>
      </c>
      <c r="I750" s="1" t="s">
        <v>60</v>
      </c>
      <c r="J750" s="16">
        <v>0.43</v>
      </c>
      <c r="K750" s="5">
        <v>2</v>
      </c>
      <c r="L750" s="1" t="s">
        <v>22</v>
      </c>
      <c r="M750" s="1">
        <v>5</v>
      </c>
      <c r="N750" s="1" t="s">
        <v>3218</v>
      </c>
    </row>
    <row r="751" spans="1:14" ht="13.2" x14ac:dyDescent="0.25">
      <c r="A751" s="1" t="s">
        <v>3219</v>
      </c>
      <c r="B751" s="1" t="s">
        <v>3220</v>
      </c>
      <c r="C751" s="1" t="s">
        <v>3221</v>
      </c>
      <c r="D751" s="1" t="s">
        <v>57</v>
      </c>
      <c r="E751" s="1" t="s">
        <v>18</v>
      </c>
      <c r="F751" s="1">
        <v>33</v>
      </c>
      <c r="G751" s="1" t="s">
        <v>696</v>
      </c>
      <c r="H751" s="1" t="s">
        <v>161</v>
      </c>
      <c r="I751" s="1" t="s">
        <v>60</v>
      </c>
      <c r="J751" s="16">
        <v>0.76</v>
      </c>
      <c r="K751" s="5">
        <v>2</v>
      </c>
      <c r="L751" s="1" t="s">
        <v>76</v>
      </c>
      <c r="M751" s="1">
        <v>6</v>
      </c>
      <c r="N751" s="1" t="s">
        <v>3222</v>
      </c>
    </row>
    <row r="752" spans="1:14" ht="13.2" x14ac:dyDescent="0.25">
      <c r="A752" s="1" t="s">
        <v>3223</v>
      </c>
      <c r="B752" s="1" t="s">
        <v>3224</v>
      </c>
      <c r="C752" s="1" t="s">
        <v>3225</v>
      </c>
      <c r="D752" s="1" t="s">
        <v>121</v>
      </c>
      <c r="E752" s="1" t="s">
        <v>18</v>
      </c>
      <c r="F752" s="1">
        <v>34</v>
      </c>
      <c r="G752" s="1" t="s">
        <v>3033</v>
      </c>
      <c r="H752" s="1" t="s">
        <v>59</v>
      </c>
      <c r="I752" s="1" t="s">
        <v>60</v>
      </c>
      <c r="J752" s="16">
        <v>0.18</v>
      </c>
      <c r="K752" s="5">
        <v>1</v>
      </c>
      <c r="L752" s="1" t="s">
        <v>32</v>
      </c>
      <c r="M752" s="1">
        <v>1</v>
      </c>
      <c r="N752" s="1" t="s">
        <v>3034</v>
      </c>
    </row>
    <row r="753" spans="1:14" ht="13.2" x14ac:dyDescent="0.25">
      <c r="A753" s="1" t="s">
        <v>3226</v>
      </c>
      <c r="B753" s="1" t="s">
        <v>3227</v>
      </c>
      <c r="C753" s="1" t="s">
        <v>3228</v>
      </c>
      <c r="D753" s="1" t="s">
        <v>88</v>
      </c>
      <c r="E753" s="1" t="s">
        <v>139</v>
      </c>
      <c r="F753" s="1">
        <v>0</v>
      </c>
      <c r="G753" s="1" t="s">
        <v>621</v>
      </c>
      <c r="H753" s="1" t="s">
        <v>249</v>
      </c>
      <c r="I753" s="1" t="s">
        <v>150</v>
      </c>
      <c r="J753" s="16">
        <v>0.96</v>
      </c>
      <c r="K753" s="5">
        <v>120</v>
      </c>
      <c r="L753" s="1" t="s">
        <v>22</v>
      </c>
      <c r="M753" s="1">
        <v>3</v>
      </c>
      <c r="N753" s="1" t="s">
        <v>3229</v>
      </c>
    </row>
    <row r="754" spans="1:14" ht="13.2" x14ac:dyDescent="0.25">
      <c r="A754" s="1" t="s">
        <v>3230</v>
      </c>
      <c r="B754" s="1" t="s">
        <v>3231</v>
      </c>
      <c r="C754" s="1" t="s">
        <v>3232</v>
      </c>
      <c r="D754" s="1" t="s">
        <v>111</v>
      </c>
      <c r="E754" s="1" t="s">
        <v>159</v>
      </c>
      <c r="F754" s="1">
        <v>0</v>
      </c>
      <c r="G754" s="2">
        <v>45809</v>
      </c>
      <c r="H754" s="1" t="s">
        <v>59</v>
      </c>
      <c r="I754" s="1" t="s">
        <v>60</v>
      </c>
      <c r="J754" s="16">
        <v>0.76</v>
      </c>
      <c r="K754" s="5">
        <v>1.5</v>
      </c>
      <c r="L754" s="1">
        <v>0</v>
      </c>
      <c r="M754" s="1">
        <v>2</v>
      </c>
      <c r="N754" s="1" t="s">
        <v>3233</v>
      </c>
    </row>
    <row r="755" spans="1:14" ht="13.2" x14ac:dyDescent="0.25">
      <c r="A755" s="1" t="s">
        <v>3234</v>
      </c>
      <c r="B755" s="1" t="s">
        <v>3235</v>
      </c>
      <c r="C755" s="1" t="s">
        <v>3236</v>
      </c>
      <c r="D755" s="1" t="s">
        <v>88</v>
      </c>
      <c r="E755" s="1" t="s">
        <v>45</v>
      </c>
      <c r="F755" s="1">
        <v>0</v>
      </c>
      <c r="G755" s="2">
        <v>45358</v>
      </c>
      <c r="H755" s="1" t="s">
        <v>37</v>
      </c>
      <c r="I755" s="1" t="s">
        <v>38</v>
      </c>
      <c r="J755" s="16">
        <v>63</v>
      </c>
      <c r="K755" s="5">
        <v>120</v>
      </c>
      <c r="L755" s="1" t="s">
        <v>39</v>
      </c>
      <c r="M755" s="1">
        <v>6</v>
      </c>
      <c r="N755" s="1" t="s">
        <v>3237</v>
      </c>
    </row>
    <row r="756" spans="1:14" ht="13.2" x14ac:dyDescent="0.25">
      <c r="A756" s="1" t="s">
        <v>3238</v>
      </c>
      <c r="B756" s="1" t="s">
        <v>3239</v>
      </c>
      <c r="C756" s="1" t="s">
        <v>3240</v>
      </c>
      <c r="D756" s="1" t="s">
        <v>88</v>
      </c>
      <c r="E756" s="1" t="s">
        <v>97</v>
      </c>
      <c r="F756" s="1">
        <v>42</v>
      </c>
      <c r="G756" s="1" t="s">
        <v>1526</v>
      </c>
      <c r="H756" s="1" t="s">
        <v>149</v>
      </c>
      <c r="I756" s="1" t="s">
        <v>150</v>
      </c>
      <c r="J756" s="16">
        <v>12</v>
      </c>
      <c r="K756" s="5">
        <v>1</v>
      </c>
      <c r="L756" s="1" t="s">
        <v>22</v>
      </c>
      <c r="M756" s="1">
        <v>1</v>
      </c>
      <c r="N756" s="1" t="s">
        <v>3241</v>
      </c>
    </row>
    <row r="757" spans="1:14" ht="13.2" x14ac:dyDescent="0.25">
      <c r="A757" s="1" t="s">
        <v>3242</v>
      </c>
      <c r="B757" s="1" t="s">
        <v>3243</v>
      </c>
      <c r="C757" s="1" t="s">
        <v>130</v>
      </c>
      <c r="D757" s="1" t="s">
        <v>27</v>
      </c>
      <c r="E757" s="1" t="s">
        <v>97</v>
      </c>
      <c r="F757" s="1">
        <v>44</v>
      </c>
      <c r="G757" s="1" t="s">
        <v>1352</v>
      </c>
      <c r="H757" s="1" t="s">
        <v>37</v>
      </c>
      <c r="I757" s="1" t="s">
        <v>38</v>
      </c>
      <c r="J757" s="16">
        <v>0.01</v>
      </c>
      <c r="K757" s="5">
        <v>1</v>
      </c>
      <c r="L757" s="1">
        <v>0</v>
      </c>
      <c r="M757" s="1">
        <v>3</v>
      </c>
      <c r="N757" s="1" t="s">
        <v>3244</v>
      </c>
    </row>
    <row r="758" spans="1:14" ht="13.2" x14ac:dyDescent="0.25">
      <c r="A758" s="1" t="s">
        <v>3245</v>
      </c>
      <c r="B758" s="1" t="s">
        <v>3246</v>
      </c>
      <c r="C758" s="1" t="s">
        <v>3247</v>
      </c>
      <c r="D758" s="1" t="s">
        <v>17</v>
      </c>
      <c r="E758" s="1" t="s">
        <v>51</v>
      </c>
      <c r="G758" s="1" t="s">
        <v>2576</v>
      </c>
      <c r="H758" s="1" t="s">
        <v>59</v>
      </c>
      <c r="I758" s="1" t="s">
        <v>60</v>
      </c>
      <c r="J758" s="16">
        <v>0.69</v>
      </c>
      <c r="K758" s="5">
        <v>2</v>
      </c>
      <c r="L758" s="1">
        <v>1</v>
      </c>
      <c r="M758" s="1">
        <v>4</v>
      </c>
      <c r="N758" s="1" t="s">
        <v>3248</v>
      </c>
    </row>
    <row r="759" spans="1:14" ht="13.2" x14ac:dyDescent="0.25">
      <c r="A759" s="1" t="s">
        <v>3249</v>
      </c>
      <c r="B759" s="1" t="s">
        <v>3250</v>
      </c>
      <c r="C759" s="1" t="s">
        <v>3251</v>
      </c>
      <c r="D759" s="1" t="s">
        <v>17</v>
      </c>
      <c r="E759" s="1" t="s">
        <v>74</v>
      </c>
      <c r="F759" s="1">
        <v>43</v>
      </c>
      <c r="G759" s="1" t="s">
        <v>3252</v>
      </c>
      <c r="H759" s="1" t="s">
        <v>91</v>
      </c>
      <c r="I759" s="1" t="s">
        <v>31</v>
      </c>
      <c r="J759" s="16">
        <v>0.84</v>
      </c>
      <c r="K759" s="5">
        <v>120</v>
      </c>
      <c r="L759" s="1" t="s">
        <v>76</v>
      </c>
      <c r="N759" s="1" t="s">
        <v>3253</v>
      </c>
    </row>
    <row r="760" spans="1:14" ht="13.2" x14ac:dyDescent="0.25">
      <c r="A760" s="1" t="s">
        <v>3254</v>
      </c>
      <c r="B760" s="1" t="s">
        <v>3255</v>
      </c>
      <c r="C760" s="1" t="s">
        <v>3256</v>
      </c>
      <c r="D760" s="1" t="s">
        <v>96</v>
      </c>
      <c r="E760" s="1" t="s">
        <v>45</v>
      </c>
      <c r="G760" s="2">
        <v>44628</v>
      </c>
      <c r="H760" s="1" t="s">
        <v>69</v>
      </c>
      <c r="I760" s="1" t="s">
        <v>31</v>
      </c>
      <c r="J760" s="16">
        <v>79</v>
      </c>
      <c r="K760" s="5">
        <v>120</v>
      </c>
      <c r="L760" s="1" t="s">
        <v>39</v>
      </c>
      <c r="M760" s="1">
        <v>5</v>
      </c>
      <c r="N760" s="1" t="s">
        <v>519</v>
      </c>
    </row>
    <row r="761" spans="1:14" ht="13.2" x14ac:dyDescent="0.25">
      <c r="A761" s="1" t="s">
        <v>3257</v>
      </c>
      <c r="B761" s="1" t="s">
        <v>3258</v>
      </c>
      <c r="C761" s="1" t="s">
        <v>3259</v>
      </c>
      <c r="D761" s="1" t="s">
        <v>88</v>
      </c>
      <c r="E761" s="1" t="s">
        <v>18</v>
      </c>
      <c r="G761" s="2">
        <v>45334</v>
      </c>
      <c r="H761" s="1" t="s">
        <v>69</v>
      </c>
      <c r="I761" s="1" t="s">
        <v>31</v>
      </c>
      <c r="J761" s="16">
        <v>15</v>
      </c>
      <c r="K761" s="5">
        <v>90</v>
      </c>
      <c r="L761" s="1">
        <v>1</v>
      </c>
      <c r="M761" s="1">
        <v>3</v>
      </c>
      <c r="N761" s="1" t="s">
        <v>3260</v>
      </c>
    </row>
    <row r="762" spans="1:14" ht="13.2" x14ac:dyDescent="0.25">
      <c r="A762" s="1" t="s">
        <v>3261</v>
      </c>
      <c r="B762" s="1" t="s">
        <v>3262</v>
      </c>
      <c r="C762" s="1" t="s">
        <v>3263</v>
      </c>
      <c r="D762" s="1" t="s">
        <v>88</v>
      </c>
      <c r="E762" s="1" t="s">
        <v>28</v>
      </c>
      <c r="F762" s="1">
        <v>18</v>
      </c>
      <c r="G762" s="1" t="s">
        <v>3264</v>
      </c>
      <c r="H762" s="1" t="s">
        <v>52</v>
      </c>
      <c r="I762" s="1" t="s">
        <v>38</v>
      </c>
      <c r="J762" s="16">
        <v>53</v>
      </c>
      <c r="K762" s="5">
        <v>2</v>
      </c>
      <c r="L762" s="1" t="s">
        <v>32</v>
      </c>
      <c r="N762" s="1" t="s">
        <v>3265</v>
      </c>
    </row>
    <row r="763" spans="1:14" ht="13.2" x14ac:dyDescent="0.25">
      <c r="A763" s="1" t="s">
        <v>3266</v>
      </c>
      <c r="B763" s="1" t="s">
        <v>3267</v>
      </c>
      <c r="C763" s="1" t="s">
        <v>3268</v>
      </c>
      <c r="D763" s="1" t="s">
        <v>44</v>
      </c>
      <c r="E763" s="1" t="s">
        <v>18</v>
      </c>
      <c r="F763" s="1">
        <v>44</v>
      </c>
      <c r="G763" s="1" t="s">
        <v>248</v>
      </c>
      <c r="H763" s="1" t="s">
        <v>30</v>
      </c>
      <c r="I763" s="1" t="s">
        <v>31</v>
      </c>
      <c r="J763" s="16">
        <v>0.73</v>
      </c>
      <c r="K763" s="5">
        <v>2</v>
      </c>
      <c r="L763" s="1">
        <v>1</v>
      </c>
      <c r="M763" s="1">
        <v>4</v>
      </c>
      <c r="N763" s="1" t="s">
        <v>3269</v>
      </c>
    </row>
    <row r="764" spans="1:14" ht="13.2" x14ac:dyDescent="0.25">
      <c r="A764" s="1" t="s">
        <v>3270</v>
      </c>
      <c r="B764" s="1" t="s">
        <v>3271</v>
      </c>
      <c r="C764" s="1" t="s">
        <v>3272</v>
      </c>
      <c r="D764" s="1" t="s">
        <v>111</v>
      </c>
      <c r="E764" s="1" t="s">
        <v>97</v>
      </c>
      <c r="F764" s="1">
        <v>0</v>
      </c>
      <c r="G764" s="1" t="s">
        <v>3273</v>
      </c>
      <c r="H764" s="1" t="s">
        <v>161</v>
      </c>
      <c r="I764" s="1" t="s">
        <v>60</v>
      </c>
      <c r="J764" s="16">
        <v>0.4</v>
      </c>
      <c r="K764" s="5">
        <v>1</v>
      </c>
      <c r="L764" s="1" t="s">
        <v>39</v>
      </c>
      <c r="M764" s="1">
        <v>5</v>
      </c>
      <c r="N764" s="1" t="s">
        <v>3274</v>
      </c>
    </row>
    <row r="765" spans="1:14" ht="13.2" x14ac:dyDescent="0.25">
      <c r="A765" s="1" t="s">
        <v>3275</v>
      </c>
      <c r="B765" s="1" t="s">
        <v>3276</v>
      </c>
      <c r="C765" s="1" t="s">
        <v>3277</v>
      </c>
      <c r="D765" s="1" t="s">
        <v>111</v>
      </c>
      <c r="E765" s="1" t="s">
        <v>28</v>
      </c>
      <c r="F765" s="1">
        <v>0</v>
      </c>
      <c r="G765" s="1" t="s">
        <v>3278</v>
      </c>
      <c r="H765" s="1" t="s">
        <v>75</v>
      </c>
      <c r="I765" s="1" t="s">
        <v>38</v>
      </c>
      <c r="J765" s="16">
        <v>0.11</v>
      </c>
      <c r="K765" s="5">
        <v>2</v>
      </c>
      <c r="L765" s="1" t="s">
        <v>76</v>
      </c>
      <c r="M765" s="1">
        <v>1</v>
      </c>
      <c r="N765" s="1" t="s">
        <v>3279</v>
      </c>
    </row>
    <row r="766" spans="1:14" ht="13.2" x14ac:dyDescent="0.25">
      <c r="A766" s="1" t="s">
        <v>3280</v>
      </c>
      <c r="B766" s="1" t="s">
        <v>3281</v>
      </c>
      <c r="C766" s="1" t="s">
        <v>3282</v>
      </c>
      <c r="D766" s="1" t="s">
        <v>44</v>
      </c>
      <c r="E766" s="1" t="s">
        <v>89</v>
      </c>
      <c r="F766" s="1">
        <v>27</v>
      </c>
      <c r="G766" s="2">
        <v>45145</v>
      </c>
      <c r="H766" s="1" t="s">
        <v>69</v>
      </c>
      <c r="I766" s="1" t="s">
        <v>31</v>
      </c>
      <c r="J766" s="16">
        <v>58</v>
      </c>
      <c r="K766" s="5">
        <v>1</v>
      </c>
      <c r="L766" s="1" t="s">
        <v>22</v>
      </c>
      <c r="N766" s="2">
        <v>45145</v>
      </c>
    </row>
    <row r="767" spans="1:14" ht="13.2" x14ac:dyDescent="0.25">
      <c r="A767" s="1" t="s">
        <v>3283</v>
      </c>
      <c r="B767" s="1" t="s">
        <v>3284</v>
      </c>
      <c r="C767" s="1" t="s">
        <v>3285</v>
      </c>
      <c r="D767" s="1" t="s">
        <v>17</v>
      </c>
      <c r="E767" s="1" t="s">
        <v>74</v>
      </c>
      <c r="F767" s="1">
        <v>0</v>
      </c>
      <c r="G767" s="2">
        <v>45057</v>
      </c>
      <c r="H767" s="1" t="s">
        <v>59</v>
      </c>
      <c r="I767" s="1" t="s">
        <v>60</v>
      </c>
      <c r="J767" s="16">
        <v>0.18</v>
      </c>
      <c r="K767" s="5">
        <v>2</v>
      </c>
      <c r="L767" s="1" t="s">
        <v>22</v>
      </c>
      <c r="N767" s="2">
        <v>45057</v>
      </c>
    </row>
    <row r="768" spans="1:14" ht="13.2" x14ac:dyDescent="0.25">
      <c r="A768" s="1" t="s">
        <v>3286</v>
      </c>
      <c r="B768" s="1" t="s">
        <v>3287</v>
      </c>
      <c r="C768" s="1" t="s">
        <v>3288</v>
      </c>
      <c r="D768" s="1" t="s">
        <v>96</v>
      </c>
      <c r="E768" s="1" t="s">
        <v>18</v>
      </c>
      <c r="G768" s="1" t="s">
        <v>1629</v>
      </c>
      <c r="H768" s="1" t="s">
        <v>52</v>
      </c>
      <c r="I768" s="1" t="s">
        <v>38</v>
      </c>
      <c r="J768" s="16">
        <v>0.46</v>
      </c>
      <c r="K768" s="5">
        <v>1.5</v>
      </c>
      <c r="L768" s="1" t="s">
        <v>76</v>
      </c>
      <c r="M768" s="1">
        <v>6</v>
      </c>
      <c r="N768" s="1" t="s">
        <v>3289</v>
      </c>
    </row>
    <row r="769" spans="1:14" ht="13.2" x14ac:dyDescent="0.25">
      <c r="A769" s="1" t="s">
        <v>3290</v>
      </c>
      <c r="B769" s="1" t="s">
        <v>3291</v>
      </c>
      <c r="C769" s="1" t="s">
        <v>3292</v>
      </c>
      <c r="D769" s="1" t="s">
        <v>96</v>
      </c>
      <c r="E769" s="1" t="s">
        <v>51</v>
      </c>
      <c r="F769" s="1">
        <v>0</v>
      </c>
      <c r="G769" s="1" t="s">
        <v>3293</v>
      </c>
      <c r="H769" s="1" t="s">
        <v>149</v>
      </c>
      <c r="I769" s="1" t="s">
        <v>150</v>
      </c>
      <c r="J769" s="16">
        <v>81</v>
      </c>
      <c r="K769" s="5">
        <v>120</v>
      </c>
      <c r="L769" s="1" t="s">
        <v>76</v>
      </c>
      <c r="M769" s="1">
        <v>4</v>
      </c>
      <c r="N769" s="1" t="s">
        <v>3294</v>
      </c>
    </row>
    <row r="770" spans="1:14" ht="13.2" x14ac:dyDescent="0.25">
      <c r="A770" s="1" t="s">
        <v>3295</v>
      </c>
      <c r="B770" s="1" t="s">
        <v>3296</v>
      </c>
      <c r="C770" s="1" t="s">
        <v>3297</v>
      </c>
      <c r="D770" s="1" t="s">
        <v>27</v>
      </c>
      <c r="E770" s="1" t="s">
        <v>74</v>
      </c>
      <c r="F770" s="1">
        <v>0</v>
      </c>
      <c r="G770" s="2">
        <v>45605</v>
      </c>
      <c r="H770" s="1" t="s">
        <v>322</v>
      </c>
      <c r="I770" s="1" t="s">
        <v>21</v>
      </c>
      <c r="J770" s="16">
        <v>76</v>
      </c>
      <c r="K770" s="5">
        <v>120</v>
      </c>
      <c r="L770" s="1" t="s">
        <v>76</v>
      </c>
      <c r="M770" s="1">
        <v>5</v>
      </c>
      <c r="N770" s="1" t="s">
        <v>3298</v>
      </c>
    </row>
    <row r="771" spans="1:14" ht="13.2" x14ac:dyDescent="0.25">
      <c r="A771" s="1" t="s">
        <v>3299</v>
      </c>
      <c r="B771" s="1" t="s">
        <v>3300</v>
      </c>
      <c r="C771" s="1" t="s">
        <v>3301</v>
      </c>
      <c r="D771" s="1" t="s">
        <v>17</v>
      </c>
      <c r="E771" s="1" t="s">
        <v>51</v>
      </c>
      <c r="G771" s="1" t="s">
        <v>2124</v>
      </c>
      <c r="H771" s="1" t="s">
        <v>30</v>
      </c>
      <c r="I771" s="1" t="s">
        <v>31</v>
      </c>
      <c r="J771" s="16">
        <v>14</v>
      </c>
      <c r="K771" s="5">
        <v>90</v>
      </c>
      <c r="L771" s="1" t="s">
        <v>76</v>
      </c>
      <c r="M771" s="1">
        <v>2</v>
      </c>
      <c r="N771" s="1" t="s">
        <v>3302</v>
      </c>
    </row>
    <row r="772" spans="1:14" ht="13.2" x14ac:dyDescent="0.25">
      <c r="A772" s="1" t="s">
        <v>3303</v>
      </c>
      <c r="B772" s="1" t="s">
        <v>3304</v>
      </c>
      <c r="C772" s="1" t="s">
        <v>3305</v>
      </c>
      <c r="D772" s="1" t="s">
        <v>44</v>
      </c>
      <c r="E772" s="1" t="s">
        <v>45</v>
      </c>
      <c r="F772" s="1">
        <v>23</v>
      </c>
      <c r="G772" s="1" t="s">
        <v>471</v>
      </c>
      <c r="H772" s="1" t="s">
        <v>75</v>
      </c>
      <c r="I772" s="1" t="s">
        <v>38</v>
      </c>
      <c r="J772" s="16">
        <v>63</v>
      </c>
      <c r="K772" s="5">
        <v>120</v>
      </c>
      <c r="L772" s="1">
        <v>0</v>
      </c>
      <c r="M772" s="1">
        <v>4</v>
      </c>
      <c r="N772" s="1" t="s">
        <v>3306</v>
      </c>
    </row>
    <row r="773" spans="1:14" ht="13.2" x14ac:dyDescent="0.25">
      <c r="A773" s="1" t="s">
        <v>3307</v>
      </c>
      <c r="B773" s="1" t="s">
        <v>3308</v>
      </c>
      <c r="C773" s="1" t="s">
        <v>3309</v>
      </c>
      <c r="D773" s="1" t="s">
        <v>121</v>
      </c>
      <c r="E773" s="1" t="s">
        <v>18</v>
      </c>
      <c r="G773" s="1" t="s">
        <v>2787</v>
      </c>
      <c r="H773" s="1" t="s">
        <v>52</v>
      </c>
      <c r="I773" s="1" t="s">
        <v>38</v>
      </c>
      <c r="J773" s="16">
        <v>75</v>
      </c>
      <c r="K773" s="5">
        <v>45</v>
      </c>
      <c r="L773" s="1" t="s">
        <v>32</v>
      </c>
      <c r="M773" s="1">
        <v>3</v>
      </c>
      <c r="N773" s="1" t="s">
        <v>3310</v>
      </c>
    </row>
    <row r="774" spans="1:14" ht="13.2" x14ac:dyDescent="0.25">
      <c r="A774" s="1" t="s">
        <v>3311</v>
      </c>
      <c r="B774" s="1" t="s">
        <v>3312</v>
      </c>
      <c r="C774" s="1" t="s">
        <v>3313</v>
      </c>
      <c r="D774" s="1" t="s">
        <v>17</v>
      </c>
      <c r="E774" s="1" t="s">
        <v>139</v>
      </c>
      <c r="F774" s="1">
        <v>23</v>
      </c>
      <c r="G774" s="2">
        <v>45146</v>
      </c>
      <c r="H774" s="1" t="s">
        <v>75</v>
      </c>
      <c r="I774" s="1" t="s">
        <v>38</v>
      </c>
      <c r="J774" s="16">
        <v>0.25</v>
      </c>
      <c r="K774" s="5">
        <v>45</v>
      </c>
      <c r="L774" s="1" t="s">
        <v>32</v>
      </c>
      <c r="M774" s="1">
        <v>5</v>
      </c>
      <c r="N774" s="1" t="s">
        <v>3314</v>
      </c>
    </row>
    <row r="775" spans="1:14" ht="13.2" x14ac:dyDescent="0.25">
      <c r="A775" s="1" t="s">
        <v>3315</v>
      </c>
      <c r="B775" s="1" t="s">
        <v>3316</v>
      </c>
      <c r="C775" s="1" t="s">
        <v>130</v>
      </c>
      <c r="D775" s="1" t="s">
        <v>111</v>
      </c>
      <c r="E775" s="1" t="s">
        <v>159</v>
      </c>
      <c r="F775" s="1">
        <v>31</v>
      </c>
      <c r="G775" s="1" t="s">
        <v>3317</v>
      </c>
      <c r="H775" s="1" t="s">
        <v>69</v>
      </c>
      <c r="I775" s="1" t="s">
        <v>31</v>
      </c>
      <c r="J775" s="16">
        <v>82</v>
      </c>
      <c r="K775" s="5">
        <v>45</v>
      </c>
      <c r="L775" s="1" t="s">
        <v>76</v>
      </c>
      <c r="M775" s="1">
        <v>5</v>
      </c>
      <c r="N775" s="1" t="s">
        <v>3318</v>
      </c>
    </row>
    <row r="776" spans="1:14" ht="13.2" x14ac:dyDescent="0.25">
      <c r="A776" s="1" t="s">
        <v>3319</v>
      </c>
      <c r="B776" s="1" t="s">
        <v>3320</v>
      </c>
      <c r="C776" s="1" t="s">
        <v>3321</v>
      </c>
      <c r="D776" s="1" t="s">
        <v>57</v>
      </c>
      <c r="E776" s="1" t="s">
        <v>89</v>
      </c>
      <c r="F776" s="1">
        <v>0</v>
      </c>
      <c r="G776" s="1" t="s">
        <v>3322</v>
      </c>
      <c r="H776" s="1" t="s">
        <v>149</v>
      </c>
      <c r="I776" s="1" t="s">
        <v>150</v>
      </c>
      <c r="J776" s="16">
        <v>0.4</v>
      </c>
      <c r="K776" s="5">
        <v>2</v>
      </c>
      <c r="L776" s="1" t="s">
        <v>22</v>
      </c>
      <c r="M776" s="1">
        <v>1</v>
      </c>
      <c r="N776" s="1" t="s">
        <v>3323</v>
      </c>
    </row>
    <row r="777" spans="1:14" ht="13.2" x14ac:dyDescent="0.25">
      <c r="A777" s="1" t="s">
        <v>3324</v>
      </c>
      <c r="B777" s="1" t="s">
        <v>3325</v>
      </c>
      <c r="C777" s="1" t="s">
        <v>3326</v>
      </c>
      <c r="D777" s="1" t="s">
        <v>17</v>
      </c>
      <c r="E777" s="1" t="s">
        <v>18</v>
      </c>
      <c r="G777" s="1" t="s">
        <v>3327</v>
      </c>
      <c r="H777" s="1" t="s">
        <v>91</v>
      </c>
      <c r="I777" s="1" t="s">
        <v>31</v>
      </c>
      <c r="J777" s="16">
        <v>0.67</v>
      </c>
      <c r="K777" s="5">
        <v>2</v>
      </c>
      <c r="L777" s="1" t="s">
        <v>32</v>
      </c>
      <c r="M777" s="1">
        <v>2</v>
      </c>
      <c r="N777" s="1" t="s">
        <v>3328</v>
      </c>
    </row>
    <row r="778" spans="1:14" ht="13.2" x14ac:dyDescent="0.25">
      <c r="A778" s="1" t="s">
        <v>3329</v>
      </c>
      <c r="B778" s="1" t="s">
        <v>3330</v>
      </c>
      <c r="C778" s="1" t="s">
        <v>3331</v>
      </c>
      <c r="D778" s="1" t="s">
        <v>57</v>
      </c>
      <c r="E778" s="1" t="s">
        <v>18</v>
      </c>
      <c r="F778" s="1">
        <v>0</v>
      </c>
      <c r="G778" s="2">
        <v>44779</v>
      </c>
      <c r="H778" s="1" t="s">
        <v>249</v>
      </c>
      <c r="I778" s="1" t="s">
        <v>150</v>
      </c>
      <c r="J778" s="16">
        <v>0.35</v>
      </c>
      <c r="K778" s="5">
        <v>120</v>
      </c>
      <c r="L778" s="1" t="s">
        <v>76</v>
      </c>
      <c r="M778" s="1">
        <v>4</v>
      </c>
      <c r="N778" s="2">
        <v>44779</v>
      </c>
    </row>
    <row r="779" spans="1:14" ht="13.2" x14ac:dyDescent="0.25">
      <c r="A779" s="1" t="s">
        <v>3332</v>
      </c>
      <c r="B779" s="1" t="s">
        <v>3333</v>
      </c>
      <c r="C779" s="1" t="s">
        <v>3334</v>
      </c>
      <c r="D779" s="1" t="s">
        <v>96</v>
      </c>
      <c r="E779" s="1" t="s">
        <v>159</v>
      </c>
      <c r="F779" s="1">
        <v>38</v>
      </c>
      <c r="G779" s="2">
        <v>45359</v>
      </c>
      <c r="H779" s="1" t="s">
        <v>91</v>
      </c>
      <c r="I779" s="1" t="s">
        <v>31</v>
      </c>
      <c r="J779" s="16">
        <v>0.51</v>
      </c>
      <c r="K779" s="5">
        <v>2</v>
      </c>
      <c r="L779" s="1" t="s">
        <v>76</v>
      </c>
      <c r="M779" s="1">
        <v>1</v>
      </c>
      <c r="N779" s="1" t="s">
        <v>3335</v>
      </c>
    </row>
    <row r="780" spans="1:14" ht="13.2" x14ac:dyDescent="0.25">
      <c r="A780" s="1" t="s">
        <v>3336</v>
      </c>
      <c r="B780" s="1" t="s">
        <v>3337</v>
      </c>
      <c r="C780" s="1" t="s">
        <v>3338</v>
      </c>
      <c r="D780" s="1" t="s">
        <v>121</v>
      </c>
      <c r="E780" s="1" t="s">
        <v>28</v>
      </c>
      <c r="G780" s="2">
        <v>45265</v>
      </c>
      <c r="H780" s="1" t="s">
        <v>116</v>
      </c>
      <c r="I780" s="1" t="s">
        <v>60</v>
      </c>
      <c r="J780" s="16">
        <v>0.44</v>
      </c>
      <c r="K780" s="5">
        <v>2</v>
      </c>
      <c r="L780" s="1" t="s">
        <v>39</v>
      </c>
      <c r="M780" s="1">
        <v>4</v>
      </c>
      <c r="N780" s="1" t="s">
        <v>3339</v>
      </c>
    </row>
    <row r="781" spans="1:14" ht="13.2" x14ac:dyDescent="0.25">
      <c r="A781" s="1" t="s">
        <v>3340</v>
      </c>
      <c r="B781" s="1" t="s">
        <v>3341</v>
      </c>
      <c r="C781" s="1" t="s">
        <v>3342</v>
      </c>
      <c r="D781" s="1" t="s">
        <v>111</v>
      </c>
      <c r="E781" s="1" t="s">
        <v>74</v>
      </c>
      <c r="F781" s="1">
        <v>0</v>
      </c>
      <c r="G781" s="1" t="s">
        <v>3343</v>
      </c>
      <c r="H781" s="1" t="s">
        <v>116</v>
      </c>
      <c r="I781" s="1" t="s">
        <v>60</v>
      </c>
      <c r="J781" s="16">
        <v>13</v>
      </c>
      <c r="K781" s="5">
        <v>2</v>
      </c>
      <c r="L781" s="1" t="s">
        <v>22</v>
      </c>
      <c r="M781" s="1">
        <v>1</v>
      </c>
      <c r="N781" s="1" t="s">
        <v>3344</v>
      </c>
    </row>
    <row r="782" spans="1:14" ht="13.2" x14ac:dyDescent="0.25">
      <c r="A782" s="1" t="s">
        <v>3345</v>
      </c>
      <c r="B782" s="1" t="s">
        <v>3346</v>
      </c>
      <c r="C782" s="1" t="s">
        <v>3347</v>
      </c>
      <c r="D782" s="1" t="s">
        <v>96</v>
      </c>
      <c r="E782" s="1" t="s">
        <v>45</v>
      </c>
      <c r="F782" s="1">
        <v>43</v>
      </c>
      <c r="G782" s="2">
        <v>44658</v>
      </c>
      <c r="H782" s="1" t="s">
        <v>249</v>
      </c>
      <c r="I782" s="1" t="s">
        <v>150</v>
      </c>
      <c r="J782" s="16">
        <v>47</v>
      </c>
      <c r="K782" s="5">
        <v>1</v>
      </c>
      <c r="L782" s="1" t="s">
        <v>32</v>
      </c>
      <c r="M782" s="1">
        <v>6</v>
      </c>
      <c r="N782" s="1" t="s">
        <v>3348</v>
      </c>
    </row>
    <row r="783" spans="1:14" ht="13.2" x14ac:dyDescent="0.25">
      <c r="A783" s="1" t="s">
        <v>3349</v>
      </c>
      <c r="B783" s="1" t="s">
        <v>3350</v>
      </c>
      <c r="C783" s="1" t="s">
        <v>3351</v>
      </c>
      <c r="D783" s="1" t="s">
        <v>121</v>
      </c>
      <c r="E783" s="1" t="s">
        <v>74</v>
      </c>
      <c r="G783" s="1" t="s">
        <v>1508</v>
      </c>
      <c r="H783" s="1" t="s">
        <v>322</v>
      </c>
      <c r="I783" s="1" t="s">
        <v>21</v>
      </c>
      <c r="J783" s="16">
        <v>0.48</v>
      </c>
      <c r="K783" s="5">
        <v>1</v>
      </c>
      <c r="L783" s="1">
        <v>1</v>
      </c>
      <c r="M783" s="1">
        <v>3</v>
      </c>
      <c r="N783" s="1" t="s">
        <v>1509</v>
      </c>
    </row>
    <row r="784" spans="1:14" ht="13.2" x14ac:dyDescent="0.25">
      <c r="A784" s="1" t="s">
        <v>3352</v>
      </c>
      <c r="B784" s="1" t="s">
        <v>3353</v>
      </c>
      <c r="C784" s="1" t="s">
        <v>3354</v>
      </c>
      <c r="D784" s="1" t="s">
        <v>27</v>
      </c>
      <c r="E784" s="1" t="s">
        <v>159</v>
      </c>
      <c r="F784" s="1">
        <v>0</v>
      </c>
      <c r="G784" s="2">
        <v>45506</v>
      </c>
      <c r="H784" s="1" t="s">
        <v>116</v>
      </c>
      <c r="I784" s="1" t="s">
        <v>60</v>
      </c>
      <c r="J784" s="16">
        <v>0.67</v>
      </c>
      <c r="K784" s="5">
        <v>1</v>
      </c>
      <c r="L784" s="1" t="s">
        <v>76</v>
      </c>
      <c r="M784" s="1">
        <v>2</v>
      </c>
      <c r="N784" s="1" t="s">
        <v>3355</v>
      </c>
    </row>
    <row r="785" spans="1:14" ht="13.2" x14ac:dyDescent="0.25">
      <c r="A785" s="1" t="s">
        <v>3356</v>
      </c>
      <c r="B785" s="1" t="s">
        <v>3357</v>
      </c>
      <c r="C785" s="1" t="s">
        <v>3358</v>
      </c>
      <c r="D785" s="1" t="s">
        <v>17</v>
      </c>
      <c r="E785" s="1" t="s">
        <v>74</v>
      </c>
      <c r="F785" s="1">
        <v>33</v>
      </c>
      <c r="G785" s="2">
        <v>45447</v>
      </c>
      <c r="H785" s="1" t="s">
        <v>52</v>
      </c>
      <c r="I785" s="1" t="s">
        <v>38</v>
      </c>
      <c r="J785" s="16">
        <v>0.31</v>
      </c>
      <c r="K785" s="5">
        <v>2</v>
      </c>
      <c r="L785" s="1">
        <v>0</v>
      </c>
      <c r="N785" s="1" t="s">
        <v>3359</v>
      </c>
    </row>
    <row r="786" spans="1:14" ht="13.2" x14ac:dyDescent="0.25">
      <c r="A786" s="1" t="s">
        <v>3360</v>
      </c>
      <c r="B786" s="1" t="s">
        <v>3361</v>
      </c>
      <c r="C786" s="1" t="s">
        <v>3362</v>
      </c>
      <c r="D786" s="1" t="s">
        <v>57</v>
      </c>
      <c r="E786" s="1" t="s">
        <v>45</v>
      </c>
      <c r="G786" s="1" t="s">
        <v>3363</v>
      </c>
      <c r="H786" s="1" t="s">
        <v>173</v>
      </c>
      <c r="I786" s="1" t="s">
        <v>150</v>
      </c>
      <c r="J786" s="16">
        <v>0.43</v>
      </c>
      <c r="K786" s="5">
        <v>90</v>
      </c>
      <c r="L786" s="1">
        <v>1</v>
      </c>
      <c r="M786" s="1">
        <v>2</v>
      </c>
      <c r="N786" s="1" t="s">
        <v>3364</v>
      </c>
    </row>
    <row r="787" spans="1:14" ht="13.2" x14ac:dyDescent="0.25">
      <c r="A787" s="1" t="s">
        <v>3365</v>
      </c>
      <c r="B787" s="1" t="s">
        <v>3366</v>
      </c>
      <c r="C787" s="1" t="s">
        <v>3367</v>
      </c>
      <c r="D787" s="1" t="s">
        <v>88</v>
      </c>
      <c r="E787" s="1" t="s">
        <v>89</v>
      </c>
      <c r="G787" s="1" t="s">
        <v>820</v>
      </c>
      <c r="H787" s="1" t="s">
        <v>20</v>
      </c>
      <c r="I787" s="1" t="s">
        <v>21</v>
      </c>
      <c r="J787" s="16">
        <v>0.56999999999999995</v>
      </c>
      <c r="K787" s="5">
        <v>2</v>
      </c>
      <c r="L787" s="1">
        <v>0</v>
      </c>
      <c r="M787" s="1">
        <v>6</v>
      </c>
      <c r="N787" s="1" t="s">
        <v>3368</v>
      </c>
    </row>
    <row r="788" spans="1:14" ht="13.2" x14ac:dyDescent="0.25">
      <c r="A788" s="1" t="s">
        <v>3369</v>
      </c>
      <c r="B788" s="1" t="s">
        <v>3370</v>
      </c>
      <c r="C788" s="1" t="s">
        <v>130</v>
      </c>
      <c r="D788" s="1" t="s">
        <v>121</v>
      </c>
      <c r="E788" s="1" t="s">
        <v>51</v>
      </c>
      <c r="F788" s="1">
        <v>26</v>
      </c>
      <c r="G788" s="2">
        <v>45179</v>
      </c>
      <c r="H788" s="1" t="s">
        <v>75</v>
      </c>
      <c r="I788" s="1" t="s">
        <v>38</v>
      </c>
      <c r="J788" s="16">
        <v>0.13</v>
      </c>
      <c r="K788" s="5">
        <v>90</v>
      </c>
      <c r="L788" s="1">
        <v>1</v>
      </c>
      <c r="N788" s="1" t="s">
        <v>3371</v>
      </c>
    </row>
    <row r="789" spans="1:14" ht="13.2" x14ac:dyDescent="0.25">
      <c r="A789" s="1" t="s">
        <v>3372</v>
      </c>
      <c r="B789" s="1" t="s">
        <v>3373</v>
      </c>
      <c r="C789" s="1" t="s">
        <v>3374</v>
      </c>
      <c r="D789" s="1" t="s">
        <v>88</v>
      </c>
      <c r="E789" s="1" t="s">
        <v>97</v>
      </c>
      <c r="F789" s="1">
        <v>28</v>
      </c>
      <c r="G789" s="2">
        <v>45171</v>
      </c>
      <c r="H789" s="1" t="s">
        <v>59</v>
      </c>
      <c r="I789" s="1" t="s">
        <v>60</v>
      </c>
      <c r="J789" s="16">
        <v>10</v>
      </c>
      <c r="K789" s="5">
        <v>1.5</v>
      </c>
      <c r="L789" s="1" t="s">
        <v>32</v>
      </c>
      <c r="M789" s="1">
        <v>3</v>
      </c>
      <c r="N789" s="1" t="s">
        <v>3375</v>
      </c>
    </row>
    <row r="790" spans="1:14" ht="13.2" x14ac:dyDescent="0.25">
      <c r="A790" s="1" t="s">
        <v>3376</v>
      </c>
      <c r="B790" s="1" t="s">
        <v>3377</v>
      </c>
      <c r="C790" s="1" t="s">
        <v>3378</v>
      </c>
      <c r="D790" s="1" t="s">
        <v>27</v>
      </c>
      <c r="E790" s="1" t="s">
        <v>97</v>
      </c>
      <c r="G790" s="1" t="s">
        <v>3379</v>
      </c>
      <c r="H790" s="1" t="s">
        <v>20</v>
      </c>
      <c r="I790" s="1" t="s">
        <v>21</v>
      </c>
      <c r="J790" s="16">
        <v>24</v>
      </c>
      <c r="K790" s="5">
        <v>1</v>
      </c>
      <c r="L790" s="1" t="s">
        <v>76</v>
      </c>
      <c r="M790" s="1">
        <v>3</v>
      </c>
      <c r="N790" s="1" t="s">
        <v>3380</v>
      </c>
    </row>
    <row r="791" spans="1:14" ht="13.2" x14ac:dyDescent="0.25">
      <c r="A791" s="1" t="s">
        <v>3381</v>
      </c>
      <c r="B791" s="1" t="s">
        <v>3382</v>
      </c>
      <c r="C791" s="1" t="s">
        <v>3383</v>
      </c>
      <c r="D791" s="1" t="s">
        <v>17</v>
      </c>
      <c r="E791" s="1" t="s">
        <v>45</v>
      </c>
      <c r="F791" s="1">
        <v>0</v>
      </c>
      <c r="G791" s="1" t="s">
        <v>3384</v>
      </c>
      <c r="H791" s="1" t="s">
        <v>46</v>
      </c>
      <c r="I791" s="1" t="s">
        <v>21</v>
      </c>
      <c r="J791" s="16">
        <v>0.06</v>
      </c>
      <c r="K791" s="5">
        <v>1.5</v>
      </c>
      <c r="L791" s="1" t="s">
        <v>39</v>
      </c>
      <c r="M791" s="1">
        <v>1</v>
      </c>
      <c r="N791" s="1" t="s">
        <v>3385</v>
      </c>
    </row>
    <row r="792" spans="1:14" ht="13.2" x14ac:dyDescent="0.25">
      <c r="A792" s="1" t="s">
        <v>3386</v>
      </c>
      <c r="B792" s="1" t="s">
        <v>3387</v>
      </c>
      <c r="C792" s="1" t="s">
        <v>3388</v>
      </c>
      <c r="D792" s="1" t="s">
        <v>44</v>
      </c>
      <c r="E792" s="1" t="s">
        <v>159</v>
      </c>
      <c r="G792" s="1" t="s">
        <v>332</v>
      </c>
      <c r="H792" s="1" t="s">
        <v>59</v>
      </c>
      <c r="I792" s="1" t="s">
        <v>60</v>
      </c>
      <c r="J792" s="16">
        <v>88</v>
      </c>
      <c r="K792" s="5">
        <v>90</v>
      </c>
      <c r="L792" s="1" t="s">
        <v>32</v>
      </c>
      <c r="M792" s="1">
        <v>3</v>
      </c>
      <c r="N792" s="1" t="s">
        <v>3389</v>
      </c>
    </row>
    <row r="793" spans="1:14" ht="13.2" x14ac:dyDescent="0.25">
      <c r="A793" s="1" t="s">
        <v>3390</v>
      </c>
      <c r="B793" s="1" t="s">
        <v>3391</v>
      </c>
      <c r="C793" s="1" t="s">
        <v>3392</v>
      </c>
      <c r="D793" s="1" t="s">
        <v>44</v>
      </c>
      <c r="E793" s="1" t="s">
        <v>51</v>
      </c>
      <c r="F793" s="1">
        <v>0</v>
      </c>
      <c r="G793" s="2">
        <v>45118</v>
      </c>
      <c r="H793" s="1" t="s">
        <v>20</v>
      </c>
      <c r="I793" s="1" t="s">
        <v>21</v>
      </c>
      <c r="J793" s="16">
        <v>79</v>
      </c>
      <c r="K793" s="5">
        <v>45</v>
      </c>
      <c r="L793" s="1" t="s">
        <v>22</v>
      </c>
      <c r="M793" s="1">
        <v>4</v>
      </c>
      <c r="N793" s="1" t="s">
        <v>3393</v>
      </c>
    </row>
    <row r="794" spans="1:14" ht="13.2" x14ac:dyDescent="0.25">
      <c r="A794" s="1" t="s">
        <v>3394</v>
      </c>
      <c r="B794" s="1" t="s">
        <v>3395</v>
      </c>
      <c r="C794" s="1" t="s">
        <v>3396</v>
      </c>
      <c r="D794" s="1" t="s">
        <v>17</v>
      </c>
      <c r="E794" s="1" t="s">
        <v>51</v>
      </c>
      <c r="F794" s="1">
        <v>39</v>
      </c>
      <c r="G794" s="1" t="s">
        <v>1670</v>
      </c>
      <c r="H794" s="1" t="s">
        <v>52</v>
      </c>
      <c r="I794" s="1" t="s">
        <v>38</v>
      </c>
      <c r="J794" s="16">
        <v>0.54</v>
      </c>
      <c r="K794" s="5">
        <v>1.5</v>
      </c>
      <c r="L794" s="1" t="s">
        <v>39</v>
      </c>
      <c r="M794" s="1">
        <v>3</v>
      </c>
      <c r="N794" s="1" t="s">
        <v>3397</v>
      </c>
    </row>
    <row r="795" spans="1:14" ht="13.2" x14ac:dyDescent="0.25">
      <c r="A795" s="1" t="s">
        <v>3398</v>
      </c>
      <c r="B795" s="1" t="s">
        <v>3399</v>
      </c>
      <c r="C795" s="1" t="s">
        <v>3400</v>
      </c>
      <c r="D795" s="1" t="s">
        <v>27</v>
      </c>
      <c r="E795" s="1" t="s">
        <v>89</v>
      </c>
      <c r="F795" s="1">
        <v>0</v>
      </c>
      <c r="G795" s="1" t="s">
        <v>1508</v>
      </c>
      <c r="H795" s="1" t="s">
        <v>91</v>
      </c>
      <c r="I795" s="1" t="s">
        <v>31</v>
      </c>
      <c r="J795" s="16">
        <v>0.05</v>
      </c>
      <c r="K795" s="5">
        <v>90</v>
      </c>
      <c r="L795" s="1" t="s">
        <v>22</v>
      </c>
      <c r="M795" s="1">
        <v>6</v>
      </c>
      <c r="N795" s="1" t="s">
        <v>3401</v>
      </c>
    </row>
    <row r="796" spans="1:14" ht="13.2" x14ac:dyDescent="0.25">
      <c r="A796" s="1" t="s">
        <v>3402</v>
      </c>
      <c r="B796" s="1" t="s">
        <v>3403</v>
      </c>
      <c r="C796" s="1" t="s">
        <v>3404</v>
      </c>
      <c r="D796" s="1" t="s">
        <v>121</v>
      </c>
      <c r="E796" s="1" t="s">
        <v>45</v>
      </c>
      <c r="G796" s="3">
        <v>45272</v>
      </c>
      <c r="H796" s="1" t="s">
        <v>20</v>
      </c>
      <c r="I796" s="1" t="s">
        <v>21</v>
      </c>
      <c r="J796" s="16">
        <v>0.62</v>
      </c>
      <c r="K796" s="5">
        <v>1</v>
      </c>
      <c r="L796" s="1" t="s">
        <v>32</v>
      </c>
      <c r="N796" s="1" t="s">
        <v>3405</v>
      </c>
    </row>
    <row r="797" spans="1:14" ht="13.2" x14ac:dyDescent="0.25">
      <c r="A797" s="1" t="s">
        <v>3406</v>
      </c>
      <c r="B797" s="1" t="s">
        <v>3407</v>
      </c>
      <c r="C797" s="1" t="s">
        <v>3408</v>
      </c>
      <c r="D797" s="1" t="s">
        <v>96</v>
      </c>
      <c r="E797" s="1" t="s">
        <v>51</v>
      </c>
      <c r="F797" s="1">
        <v>31</v>
      </c>
      <c r="G797" s="2">
        <v>45566</v>
      </c>
      <c r="H797" s="1" t="s">
        <v>75</v>
      </c>
      <c r="I797" s="1" t="s">
        <v>38</v>
      </c>
      <c r="J797" s="16">
        <v>76</v>
      </c>
      <c r="K797" s="5">
        <v>45</v>
      </c>
      <c r="L797" s="1" t="s">
        <v>22</v>
      </c>
      <c r="M797" s="1">
        <v>4</v>
      </c>
      <c r="N797" s="1" t="s">
        <v>3409</v>
      </c>
    </row>
    <row r="798" spans="1:14" ht="13.2" x14ac:dyDescent="0.25">
      <c r="A798" s="1" t="s">
        <v>3410</v>
      </c>
      <c r="B798" s="1" t="s">
        <v>3411</v>
      </c>
      <c r="C798" s="1" t="s">
        <v>3412</v>
      </c>
      <c r="D798" s="1" t="s">
        <v>44</v>
      </c>
      <c r="E798" s="1" t="s">
        <v>18</v>
      </c>
      <c r="F798" s="1">
        <v>38</v>
      </c>
      <c r="G798" s="1" t="s">
        <v>816</v>
      </c>
      <c r="H798" s="1" t="s">
        <v>52</v>
      </c>
      <c r="I798" s="1" t="s">
        <v>38</v>
      </c>
      <c r="J798" s="16">
        <v>0.89</v>
      </c>
      <c r="K798" s="5">
        <v>90</v>
      </c>
      <c r="L798" s="1">
        <v>0</v>
      </c>
      <c r="M798" s="1">
        <v>4</v>
      </c>
      <c r="N798" s="1" t="s">
        <v>816</v>
      </c>
    </row>
    <row r="799" spans="1:14" ht="13.2" x14ac:dyDescent="0.25">
      <c r="A799" s="1" t="s">
        <v>3413</v>
      </c>
      <c r="B799" s="1" t="s">
        <v>3414</v>
      </c>
      <c r="C799" s="1" t="s">
        <v>3415</v>
      </c>
      <c r="D799" s="1" t="s">
        <v>27</v>
      </c>
      <c r="E799" s="1" t="s">
        <v>45</v>
      </c>
      <c r="F799" s="1">
        <v>24</v>
      </c>
      <c r="G799" s="2">
        <v>44927</v>
      </c>
      <c r="H799" s="1" t="s">
        <v>69</v>
      </c>
      <c r="I799" s="1" t="s">
        <v>31</v>
      </c>
      <c r="J799" s="16">
        <v>44</v>
      </c>
      <c r="K799" s="5">
        <v>2</v>
      </c>
      <c r="L799" s="1">
        <v>0</v>
      </c>
      <c r="M799" s="1">
        <v>3</v>
      </c>
      <c r="N799" s="1" t="s">
        <v>3416</v>
      </c>
    </row>
    <row r="800" spans="1:14" ht="13.2" x14ac:dyDescent="0.25">
      <c r="A800" s="1" t="s">
        <v>3417</v>
      </c>
      <c r="B800" s="1" t="s">
        <v>3418</v>
      </c>
      <c r="C800" s="1" t="s">
        <v>3419</v>
      </c>
      <c r="D800" s="1" t="s">
        <v>96</v>
      </c>
      <c r="E800" s="1" t="s">
        <v>139</v>
      </c>
      <c r="F800" s="1">
        <v>39</v>
      </c>
      <c r="G800" s="1" t="s">
        <v>3420</v>
      </c>
      <c r="H800" s="1" t="s">
        <v>75</v>
      </c>
      <c r="I800" s="1" t="s">
        <v>38</v>
      </c>
      <c r="J800" s="16">
        <v>72</v>
      </c>
      <c r="K800" s="5">
        <v>120</v>
      </c>
      <c r="L800" s="1" t="s">
        <v>22</v>
      </c>
      <c r="M800" s="1">
        <v>6</v>
      </c>
      <c r="N800" s="1" t="s">
        <v>3421</v>
      </c>
    </row>
    <row r="801" spans="1:14" ht="13.2" x14ac:dyDescent="0.25">
      <c r="A801" s="1" t="s">
        <v>3422</v>
      </c>
      <c r="B801" s="1" t="s">
        <v>3423</v>
      </c>
      <c r="C801" s="1" t="s">
        <v>3424</v>
      </c>
      <c r="D801" s="1" t="s">
        <v>44</v>
      </c>
      <c r="E801" s="1" t="s">
        <v>45</v>
      </c>
      <c r="F801" s="1">
        <v>0</v>
      </c>
      <c r="G801" s="1" t="s">
        <v>755</v>
      </c>
      <c r="H801" s="1" t="s">
        <v>69</v>
      </c>
      <c r="I801" s="1" t="s">
        <v>31</v>
      </c>
      <c r="J801" s="16">
        <v>0.08</v>
      </c>
      <c r="K801" s="5">
        <v>2</v>
      </c>
      <c r="L801" s="1" t="s">
        <v>39</v>
      </c>
      <c r="M801" s="1">
        <v>6</v>
      </c>
      <c r="N801" s="1" t="s">
        <v>3425</v>
      </c>
    </row>
    <row r="802" spans="1:14" ht="13.2" x14ac:dyDescent="0.25">
      <c r="A802" s="1" t="s">
        <v>3426</v>
      </c>
      <c r="B802" s="1" t="s">
        <v>3427</v>
      </c>
      <c r="C802" s="1" t="s">
        <v>3428</v>
      </c>
      <c r="D802" s="1" t="s">
        <v>27</v>
      </c>
      <c r="E802" s="1" t="s">
        <v>97</v>
      </c>
      <c r="F802" s="1">
        <v>0</v>
      </c>
      <c r="G802" s="2">
        <v>45455</v>
      </c>
      <c r="H802" s="1" t="s">
        <v>37</v>
      </c>
      <c r="I802" s="1" t="s">
        <v>38</v>
      </c>
      <c r="J802" s="16">
        <v>0</v>
      </c>
      <c r="K802" s="5">
        <v>2</v>
      </c>
      <c r="L802" s="1" t="s">
        <v>76</v>
      </c>
      <c r="M802" s="1">
        <v>1</v>
      </c>
      <c r="N802" s="1" t="s">
        <v>3429</v>
      </c>
    </row>
    <row r="803" spans="1:14" ht="13.2" x14ac:dyDescent="0.25">
      <c r="A803" s="1" t="s">
        <v>3430</v>
      </c>
      <c r="B803" s="1" t="s">
        <v>3431</v>
      </c>
      <c r="C803" s="1" t="s">
        <v>3432</v>
      </c>
      <c r="D803" s="1" t="s">
        <v>57</v>
      </c>
      <c r="E803" s="1" t="s">
        <v>89</v>
      </c>
      <c r="F803" s="1">
        <v>0</v>
      </c>
      <c r="G803" s="1" t="s">
        <v>3433</v>
      </c>
      <c r="H803" s="1" t="s">
        <v>37</v>
      </c>
      <c r="I803" s="1" t="s">
        <v>38</v>
      </c>
      <c r="J803" s="16">
        <v>0.1</v>
      </c>
      <c r="K803" s="5">
        <v>120</v>
      </c>
      <c r="L803" s="1" t="s">
        <v>39</v>
      </c>
      <c r="M803" s="1">
        <v>3</v>
      </c>
      <c r="N803" s="1" t="s">
        <v>3434</v>
      </c>
    </row>
    <row r="804" spans="1:14" ht="13.2" x14ac:dyDescent="0.25">
      <c r="A804" s="1" t="s">
        <v>3435</v>
      </c>
      <c r="B804" s="1" t="s">
        <v>3436</v>
      </c>
      <c r="C804" s="1" t="s">
        <v>3437</v>
      </c>
      <c r="D804" s="1" t="s">
        <v>111</v>
      </c>
      <c r="E804" s="1" t="s">
        <v>89</v>
      </c>
      <c r="F804" s="1">
        <v>26</v>
      </c>
      <c r="G804" s="2">
        <v>45231</v>
      </c>
      <c r="H804" s="1" t="s">
        <v>161</v>
      </c>
      <c r="I804" s="1" t="s">
        <v>60</v>
      </c>
      <c r="J804" s="16">
        <v>0.22</v>
      </c>
      <c r="K804" s="5">
        <v>2</v>
      </c>
      <c r="L804" s="1" t="s">
        <v>22</v>
      </c>
      <c r="M804" s="1">
        <v>5</v>
      </c>
      <c r="N804" s="1" t="s">
        <v>3438</v>
      </c>
    </row>
    <row r="805" spans="1:14" ht="13.2" x14ac:dyDescent="0.25">
      <c r="A805" s="1" t="s">
        <v>3439</v>
      </c>
      <c r="B805" s="1" t="s">
        <v>3440</v>
      </c>
      <c r="C805" s="1" t="s">
        <v>3441</v>
      </c>
      <c r="D805" s="1" t="s">
        <v>88</v>
      </c>
      <c r="E805" s="1" t="s">
        <v>74</v>
      </c>
      <c r="F805" s="1">
        <v>0</v>
      </c>
      <c r="G805" s="1" t="s">
        <v>1438</v>
      </c>
      <c r="H805" s="1" t="s">
        <v>52</v>
      </c>
      <c r="I805" s="1" t="s">
        <v>38</v>
      </c>
      <c r="J805" s="16">
        <v>0.8</v>
      </c>
      <c r="K805" s="5">
        <v>2</v>
      </c>
      <c r="L805" s="1" t="s">
        <v>32</v>
      </c>
      <c r="M805" s="1">
        <v>4</v>
      </c>
      <c r="N805" s="1" t="s">
        <v>3442</v>
      </c>
    </row>
    <row r="806" spans="1:14" ht="13.2" x14ac:dyDescent="0.25">
      <c r="A806" s="1" t="s">
        <v>3443</v>
      </c>
      <c r="B806" s="1" t="s">
        <v>3444</v>
      </c>
      <c r="C806" s="1" t="s">
        <v>3445</v>
      </c>
      <c r="D806" s="1" t="s">
        <v>96</v>
      </c>
      <c r="E806" s="1" t="s">
        <v>18</v>
      </c>
      <c r="F806" s="1">
        <v>20</v>
      </c>
      <c r="G806" s="1" t="s">
        <v>58</v>
      </c>
      <c r="H806" s="1" t="s">
        <v>30</v>
      </c>
      <c r="I806" s="1" t="s">
        <v>31</v>
      </c>
      <c r="J806" s="16">
        <v>0.59</v>
      </c>
      <c r="K806" s="5">
        <v>120</v>
      </c>
      <c r="L806" s="1" t="s">
        <v>32</v>
      </c>
      <c r="M806" s="1">
        <v>4</v>
      </c>
      <c r="N806" s="1" t="s">
        <v>3446</v>
      </c>
    </row>
    <row r="807" spans="1:14" ht="13.2" x14ac:dyDescent="0.25">
      <c r="A807" s="1" t="s">
        <v>3447</v>
      </c>
      <c r="B807" s="1" t="s">
        <v>3448</v>
      </c>
      <c r="C807" s="1" t="s">
        <v>3449</v>
      </c>
      <c r="D807" s="1" t="s">
        <v>111</v>
      </c>
      <c r="E807" s="1" t="s">
        <v>18</v>
      </c>
      <c r="F807" s="1">
        <v>39</v>
      </c>
      <c r="G807" s="1" t="s">
        <v>3450</v>
      </c>
      <c r="H807" s="1" t="s">
        <v>149</v>
      </c>
      <c r="I807" s="1" t="s">
        <v>150</v>
      </c>
      <c r="J807" s="16">
        <v>0.72</v>
      </c>
      <c r="K807" s="5">
        <v>90</v>
      </c>
      <c r="L807" s="1">
        <v>1</v>
      </c>
      <c r="M807" s="1">
        <v>3</v>
      </c>
      <c r="N807" s="1" t="s">
        <v>3451</v>
      </c>
    </row>
    <row r="808" spans="1:14" ht="13.2" x14ac:dyDescent="0.25">
      <c r="A808" s="1" t="s">
        <v>3452</v>
      </c>
      <c r="B808" s="1" t="s">
        <v>3453</v>
      </c>
      <c r="C808" s="1" t="s">
        <v>3454</v>
      </c>
      <c r="D808" s="1" t="s">
        <v>27</v>
      </c>
      <c r="E808" s="1" t="s">
        <v>139</v>
      </c>
      <c r="G808" s="2">
        <v>45537</v>
      </c>
      <c r="H808" s="1" t="s">
        <v>161</v>
      </c>
      <c r="I808" s="1" t="s">
        <v>60</v>
      </c>
      <c r="J808" s="16">
        <v>0.83</v>
      </c>
      <c r="K808" s="5">
        <v>1.5</v>
      </c>
      <c r="L808" s="1" t="s">
        <v>76</v>
      </c>
      <c r="M808" s="1">
        <v>1</v>
      </c>
      <c r="N808" s="1" t="s">
        <v>2384</v>
      </c>
    </row>
    <row r="809" spans="1:14" ht="13.2" x14ac:dyDescent="0.25">
      <c r="A809" s="1" t="s">
        <v>3455</v>
      </c>
      <c r="B809" s="1" t="s">
        <v>3456</v>
      </c>
      <c r="C809" s="1" t="s">
        <v>3457</v>
      </c>
      <c r="D809" s="1" t="s">
        <v>44</v>
      </c>
      <c r="E809" s="1" t="s">
        <v>51</v>
      </c>
      <c r="F809" s="1">
        <v>0</v>
      </c>
      <c r="G809" s="1" t="s">
        <v>3458</v>
      </c>
      <c r="H809" s="1" t="s">
        <v>30</v>
      </c>
      <c r="I809" s="1" t="s">
        <v>31</v>
      </c>
      <c r="J809" s="16">
        <v>0.18</v>
      </c>
      <c r="K809" s="5">
        <v>1</v>
      </c>
      <c r="L809" s="1" t="s">
        <v>76</v>
      </c>
      <c r="M809" s="1">
        <v>5</v>
      </c>
      <c r="N809" s="1" t="s">
        <v>3458</v>
      </c>
    </row>
    <row r="810" spans="1:14" ht="13.2" x14ac:dyDescent="0.25">
      <c r="A810" s="1" t="s">
        <v>3459</v>
      </c>
      <c r="B810" s="1" t="s">
        <v>3460</v>
      </c>
      <c r="C810" s="1" t="s">
        <v>3461</v>
      </c>
      <c r="D810" s="1" t="s">
        <v>44</v>
      </c>
      <c r="E810" s="1" t="s">
        <v>89</v>
      </c>
      <c r="G810" s="1" t="s">
        <v>3462</v>
      </c>
      <c r="H810" s="1" t="s">
        <v>116</v>
      </c>
      <c r="I810" s="1" t="s">
        <v>60</v>
      </c>
      <c r="J810" s="16">
        <v>0.19</v>
      </c>
      <c r="K810" s="5">
        <v>1.5</v>
      </c>
      <c r="L810" s="1">
        <v>1</v>
      </c>
      <c r="M810" s="1">
        <v>5</v>
      </c>
      <c r="N810" s="1" t="s">
        <v>3463</v>
      </c>
    </row>
    <row r="811" spans="1:14" ht="13.2" x14ac:dyDescent="0.25">
      <c r="A811" s="1" t="s">
        <v>3464</v>
      </c>
      <c r="B811" s="1" t="s">
        <v>3465</v>
      </c>
      <c r="C811" s="1" t="s">
        <v>3466</v>
      </c>
      <c r="D811" s="1" t="s">
        <v>27</v>
      </c>
      <c r="E811" s="1" t="s">
        <v>139</v>
      </c>
      <c r="F811" s="1">
        <v>0</v>
      </c>
      <c r="G811" s="2">
        <v>45049</v>
      </c>
      <c r="H811" s="1" t="s">
        <v>59</v>
      </c>
      <c r="I811" s="1" t="s">
        <v>60</v>
      </c>
      <c r="J811" s="16">
        <v>0.61</v>
      </c>
      <c r="K811" s="5">
        <v>1.5</v>
      </c>
      <c r="L811" s="1" t="s">
        <v>39</v>
      </c>
      <c r="M811" s="1">
        <v>2</v>
      </c>
      <c r="N811" s="2">
        <v>45049</v>
      </c>
    </row>
    <row r="812" spans="1:14" ht="13.2" x14ac:dyDescent="0.25">
      <c r="A812" s="1" t="s">
        <v>3467</v>
      </c>
      <c r="B812" s="1" t="s">
        <v>3468</v>
      </c>
      <c r="C812" s="1" t="s">
        <v>3469</v>
      </c>
      <c r="D812" s="1" t="s">
        <v>44</v>
      </c>
      <c r="E812" s="1" t="s">
        <v>139</v>
      </c>
      <c r="G812" s="2">
        <v>45748</v>
      </c>
      <c r="H812" s="1" t="s">
        <v>149</v>
      </c>
      <c r="I812" s="1" t="s">
        <v>150</v>
      </c>
      <c r="J812" s="16">
        <v>0.95</v>
      </c>
      <c r="K812" s="5">
        <v>90</v>
      </c>
      <c r="L812" s="1" t="s">
        <v>76</v>
      </c>
      <c r="N812" s="2">
        <v>45748</v>
      </c>
    </row>
    <row r="813" spans="1:14" ht="13.2" x14ac:dyDescent="0.25">
      <c r="A813" s="1" t="s">
        <v>3470</v>
      </c>
      <c r="B813" s="1" t="s">
        <v>3471</v>
      </c>
      <c r="C813" s="1" t="s">
        <v>3472</v>
      </c>
      <c r="D813" s="1" t="s">
        <v>88</v>
      </c>
      <c r="E813" s="1" t="s">
        <v>51</v>
      </c>
      <c r="G813" s="2">
        <v>44814</v>
      </c>
      <c r="H813" s="1" t="s">
        <v>69</v>
      </c>
      <c r="I813" s="1" t="s">
        <v>31</v>
      </c>
      <c r="J813" s="16">
        <v>0.49</v>
      </c>
      <c r="K813" s="5">
        <v>1</v>
      </c>
      <c r="L813" s="1">
        <v>1</v>
      </c>
      <c r="N813" s="1" t="s">
        <v>3473</v>
      </c>
    </row>
    <row r="814" spans="1:14" ht="13.2" x14ac:dyDescent="0.25">
      <c r="A814" s="1" t="s">
        <v>3474</v>
      </c>
      <c r="B814" s="1" t="s">
        <v>3475</v>
      </c>
      <c r="C814" s="1" t="s">
        <v>3476</v>
      </c>
      <c r="D814" s="1" t="s">
        <v>57</v>
      </c>
      <c r="E814" s="1" t="s">
        <v>51</v>
      </c>
      <c r="F814" s="1">
        <v>0</v>
      </c>
      <c r="G814" s="1" t="s">
        <v>3477</v>
      </c>
      <c r="H814" s="1" t="s">
        <v>161</v>
      </c>
      <c r="I814" s="1" t="s">
        <v>60</v>
      </c>
      <c r="J814" s="16">
        <v>0.84</v>
      </c>
      <c r="K814" s="5">
        <v>1.5</v>
      </c>
      <c r="L814" s="1" t="s">
        <v>76</v>
      </c>
      <c r="M814" s="1">
        <v>5</v>
      </c>
      <c r="N814" s="1" t="s">
        <v>3478</v>
      </c>
    </row>
    <row r="815" spans="1:14" ht="13.2" x14ac:dyDescent="0.25">
      <c r="A815" s="1" t="s">
        <v>3479</v>
      </c>
      <c r="B815" s="1" t="s">
        <v>3480</v>
      </c>
      <c r="C815" s="1" t="s">
        <v>3481</v>
      </c>
      <c r="D815" s="1" t="s">
        <v>111</v>
      </c>
      <c r="E815" s="1" t="s">
        <v>159</v>
      </c>
      <c r="F815" s="1">
        <v>0</v>
      </c>
      <c r="G815" s="2">
        <v>45113</v>
      </c>
      <c r="H815" s="1" t="s">
        <v>173</v>
      </c>
      <c r="I815" s="1" t="s">
        <v>150</v>
      </c>
      <c r="J815" s="16">
        <v>67</v>
      </c>
      <c r="K815" s="5">
        <v>2</v>
      </c>
      <c r="L815" s="1" t="s">
        <v>39</v>
      </c>
      <c r="M815" s="1">
        <v>4</v>
      </c>
      <c r="N815" s="1" t="s">
        <v>3482</v>
      </c>
    </row>
    <row r="816" spans="1:14" ht="13.2" x14ac:dyDescent="0.25">
      <c r="A816" s="1" t="s">
        <v>3483</v>
      </c>
      <c r="B816" s="1" t="s">
        <v>3484</v>
      </c>
      <c r="C816" s="1" t="s">
        <v>3485</v>
      </c>
      <c r="D816" s="1" t="s">
        <v>111</v>
      </c>
      <c r="E816" s="1" t="s">
        <v>97</v>
      </c>
      <c r="F816" s="1">
        <v>0</v>
      </c>
      <c r="G816" s="2">
        <v>45149</v>
      </c>
      <c r="H816" s="1" t="s">
        <v>173</v>
      </c>
      <c r="I816" s="1" t="s">
        <v>150</v>
      </c>
      <c r="J816" s="16">
        <v>0.82</v>
      </c>
      <c r="K816" s="5">
        <v>120</v>
      </c>
      <c r="L816" s="1" t="s">
        <v>22</v>
      </c>
      <c r="M816" s="1">
        <v>4</v>
      </c>
      <c r="N816" s="1" t="s">
        <v>3486</v>
      </c>
    </row>
    <row r="817" spans="1:14" ht="13.2" x14ac:dyDescent="0.25">
      <c r="A817" s="1" t="s">
        <v>3487</v>
      </c>
      <c r="B817" s="1" t="s">
        <v>3488</v>
      </c>
      <c r="C817" s="1" t="s">
        <v>3489</v>
      </c>
      <c r="D817" s="1" t="s">
        <v>111</v>
      </c>
      <c r="E817" s="1" t="s">
        <v>89</v>
      </c>
      <c r="F817" s="1">
        <v>0</v>
      </c>
      <c r="G817" s="2">
        <v>44937</v>
      </c>
      <c r="H817" s="1" t="s">
        <v>75</v>
      </c>
      <c r="I817" s="1" t="s">
        <v>38</v>
      </c>
      <c r="J817" s="16">
        <v>0.51</v>
      </c>
      <c r="K817" s="5">
        <v>45</v>
      </c>
      <c r="L817" s="1">
        <v>0</v>
      </c>
      <c r="M817" s="1">
        <v>1</v>
      </c>
      <c r="N817" s="1" t="s">
        <v>3490</v>
      </c>
    </row>
    <row r="818" spans="1:14" ht="13.2" x14ac:dyDescent="0.25">
      <c r="A818" s="1" t="s">
        <v>3491</v>
      </c>
      <c r="B818" s="1" t="s">
        <v>3492</v>
      </c>
      <c r="C818" s="1" t="s">
        <v>3493</v>
      </c>
      <c r="D818" s="1" t="s">
        <v>88</v>
      </c>
      <c r="E818" s="1" t="s">
        <v>74</v>
      </c>
      <c r="F818" s="1">
        <v>0</v>
      </c>
      <c r="G818" s="1" t="s">
        <v>3363</v>
      </c>
      <c r="H818" s="1" t="s">
        <v>59</v>
      </c>
      <c r="I818" s="1" t="s">
        <v>60</v>
      </c>
      <c r="J818" s="16">
        <v>13</v>
      </c>
      <c r="K818" s="5">
        <v>1</v>
      </c>
      <c r="L818" s="1" t="s">
        <v>76</v>
      </c>
      <c r="M818" s="1">
        <v>2</v>
      </c>
      <c r="N818" s="1" t="s">
        <v>3494</v>
      </c>
    </row>
    <row r="819" spans="1:14" ht="13.2" x14ac:dyDescent="0.25">
      <c r="A819" s="1" t="s">
        <v>3495</v>
      </c>
      <c r="B819" s="1" t="s">
        <v>3496</v>
      </c>
      <c r="C819" s="1" t="s">
        <v>3497</v>
      </c>
      <c r="D819" s="1" t="s">
        <v>88</v>
      </c>
      <c r="E819" s="1" t="s">
        <v>51</v>
      </c>
      <c r="F819" s="1">
        <v>0</v>
      </c>
      <c r="G819" s="1" t="s">
        <v>2076</v>
      </c>
      <c r="H819" s="1" t="s">
        <v>322</v>
      </c>
      <c r="I819" s="1" t="s">
        <v>21</v>
      </c>
      <c r="J819" s="16">
        <v>0.03</v>
      </c>
      <c r="K819" s="5">
        <v>45</v>
      </c>
      <c r="L819" s="1" t="s">
        <v>22</v>
      </c>
      <c r="M819" s="1">
        <v>2</v>
      </c>
      <c r="N819" s="1" t="s">
        <v>2077</v>
      </c>
    </row>
    <row r="820" spans="1:14" ht="13.2" x14ac:dyDescent="0.25">
      <c r="A820" s="1" t="s">
        <v>3498</v>
      </c>
      <c r="B820" s="1" t="s">
        <v>3499</v>
      </c>
      <c r="C820" s="1" t="s">
        <v>3500</v>
      </c>
      <c r="D820" s="1" t="s">
        <v>44</v>
      </c>
      <c r="E820" s="1" t="s">
        <v>74</v>
      </c>
      <c r="F820" s="1">
        <v>36</v>
      </c>
      <c r="G820" s="1" t="s">
        <v>3501</v>
      </c>
      <c r="H820" s="1" t="s">
        <v>52</v>
      </c>
      <c r="I820" s="1" t="s">
        <v>38</v>
      </c>
      <c r="J820" s="16">
        <v>0.25</v>
      </c>
      <c r="K820" s="5">
        <v>1</v>
      </c>
      <c r="L820" s="1">
        <v>0</v>
      </c>
      <c r="N820" s="1" t="s">
        <v>3502</v>
      </c>
    </row>
    <row r="821" spans="1:14" ht="13.2" x14ac:dyDescent="0.25">
      <c r="A821" s="1" t="s">
        <v>3503</v>
      </c>
      <c r="B821" s="1" t="s">
        <v>3504</v>
      </c>
      <c r="C821" s="1" t="s">
        <v>3505</v>
      </c>
      <c r="D821" s="1" t="s">
        <v>17</v>
      </c>
      <c r="E821" s="1" t="s">
        <v>159</v>
      </c>
      <c r="F821" s="1">
        <v>0</v>
      </c>
      <c r="G821" s="3">
        <v>45575</v>
      </c>
      <c r="H821" s="1" t="s">
        <v>20</v>
      </c>
      <c r="I821" s="1" t="s">
        <v>21</v>
      </c>
      <c r="J821" s="16">
        <v>46</v>
      </c>
      <c r="K821" s="5">
        <v>90</v>
      </c>
      <c r="L821" s="1">
        <v>0</v>
      </c>
      <c r="M821" s="1">
        <v>6</v>
      </c>
      <c r="N821" s="3">
        <v>45575</v>
      </c>
    </row>
    <row r="822" spans="1:14" ht="13.2" x14ac:dyDescent="0.25">
      <c r="A822" s="1" t="s">
        <v>3506</v>
      </c>
      <c r="B822" s="1" t="s">
        <v>3507</v>
      </c>
      <c r="C822" s="1" t="s">
        <v>3508</v>
      </c>
      <c r="D822" s="1" t="s">
        <v>111</v>
      </c>
      <c r="E822" s="1" t="s">
        <v>74</v>
      </c>
      <c r="G822" s="2">
        <v>45632</v>
      </c>
      <c r="H822" s="1" t="s">
        <v>69</v>
      </c>
      <c r="I822" s="1" t="s">
        <v>31</v>
      </c>
      <c r="J822" s="16">
        <v>0.6</v>
      </c>
      <c r="K822" s="5">
        <v>90</v>
      </c>
      <c r="L822" s="1" t="s">
        <v>76</v>
      </c>
      <c r="M822" s="1">
        <v>5</v>
      </c>
      <c r="N822" s="1" t="s">
        <v>3509</v>
      </c>
    </row>
    <row r="823" spans="1:14" ht="13.2" x14ac:dyDescent="0.25">
      <c r="A823" s="1" t="s">
        <v>3510</v>
      </c>
      <c r="B823" s="1" t="s">
        <v>3511</v>
      </c>
      <c r="C823" s="1" t="s">
        <v>3512</v>
      </c>
      <c r="D823" s="1" t="s">
        <v>57</v>
      </c>
      <c r="E823" s="1" t="s">
        <v>28</v>
      </c>
      <c r="G823" s="1" t="s">
        <v>616</v>
      </c>
      <c r="H823" s="1" t="s">
        <v>91</v>
      </c>
      <c r="I823" s="1" t="s">
        <v>31</v>
      </c>
      <c r="J823" s="16">
        <v>0.15</v>
      </c>
      <c r="K823" s="5">
        <v>45</v>
      </c>
      <c r="L823" s="1" t="s">
        <v>32</v>
      </c>
      <c r="M823" s="1">
        <v>4</v>
      </c>
      <c r="N823" s="1" t="s">
        <v>3513</v>
      </c>
    </row>
    <row r="824" spans="1:14" ht="13.2" x14ac:dyDescent="0.25">
      <c r="A824" s="1" t="s">
        <v>3514</v>
      </c>
      <c r="B824" s="1" t="s">
        <v>3515</v>
      </c>
      <c r="C824" s="1" t="s">
        <v>3516</v>
      </c>
      <c r="D824" s="1" t="s">
        <v>27</v>
      </c>
      <c r="E824" s="1" t="s">
        <v>18</v>
      </c>
      <c r="F824" s="1">
        <v>37</v>
      </c>
      <c r="G824" s="2">
        <v>44690</v>
      </c>
      <c r="H824" s="1" t="s">
        <v>116</v>
      </c>
      <c r="I824" s="1" t="s">
        <v>60</v>
      </c>
      <c r="J824" s="16">
        <v>20</v>
      </c>
      <c r="K824" s="5">
        <v>1.5</v>
      </c>
      <c r="L824" s="1" t="s">
        <v>76</v>
      </c>
      <c r="M824" s="1">
        <v>3</v>
      </c>
      <c r="N824" s="1" t="s">
        <v>1978</v>
      </c>
    </row>
    <row r="825" spans="1:14" ht="13.2" x14ac:dyDescent="0.25">
      <c r="A825" s="1" t="s">
        <v>3517</v>
      </c>
      <c r="B825" s="1" t="s">
        <v>3518</v>
      </c>
      <c r="C825" s="1" t="s">
        <v>3519</v>
      </c>
      <c r="D825" s="1" t="s">
        <v>96</v>
      </c>
      <c r="E825" s="1" t="s">
        <v>51</v>
      </c>
      <c r="F825" s="1">
        <v>0</v>
      </c>
      <c r="G825" s="1" t="s">
        <v>1148</v>
      </c>
      <c r="H825" s="1" t="s">
        <v>69</v>
      </c>
      <c r="I825" s="1" t="s">
        <v>31</v>
      </c>
      <c r="J825" s="16">
        <v>0.43</v>
      </c>
      <c r="K825" s="5">
        <v>1</v>
      </c>
      <c r="L825" s="1" t="s">
        <v>32</v>
      </c>
      <c r="M825" s="1">
        <v>4</v>
      </c>
      <c r="N825" s="1" t="s">
        <v>3520</v>
      </c>
    </row>
    <row r="826" spans="1:14" ht="13.2" x14ac:dyDescent="0.25">
      <c r="A826" s="1" t="s">
        <v>3521</v>
      </c>
      <c r="B826" s="1" t="s">
        <v>3522</v>
      </c>
      <c r="C826" s="1" t="s">
        <v>3523</v>
      </c>
      <c r="D826" s="1" t="s">
        <v>96</v>
      </c>
      <c r="E826" s="1" t="s">
        <v>159</v>
      </c>
      <c r="G826" s="1" t="s">
        <v>3524</v>
      </c>
      <c r="H826" s="1" t="s">
        <v>20</v>
      </c>
      <c r="I826" s="1" t="s">
        <v>21</v>
      </c>
      <c r="J826" s="16">
        <v>72</v>
      </c>
      <c r="K826" s="5">
        <v>1.5</v>
      </c>
      <c r="L826" s="1">
        <v>1</v>
      </c>
      <c r="M826" s="1">
        <v>5</v>
      </c>
      <c r="N826" s="1" t="s">
        <v>3525</v>
      </c>
    </row>
    <row r="827" spans="1:14" ht="13.2" x14ac:dyDescent="0.25">
      <c r="A827" s="1" t="s">
        <v>3526</v>
      </c>
      <c r="B827" s="1" t="s">
        <v>3527</v>
      </c>
      <c r="C827" s="1" t="s">
        <v>3528</v>
      </c>
      <c r="D827" s="1" t="s">
        <v>57</v>
      </c>
      <c r="E827" s="1" t="s">
        <v>18</v>
      </c>
      <c r="G827" s="1" t="s">
        <v>2715</v>
      </c>
      <c r="H827" s="1" t="s">
        <v>46</v>
      </c>
      <c r="I827" s="1" t="s">
        <v>21</v>
      </c>
      <c r="J827" s="16">
        <v>0.05</v>
      </c>
      <c r="K827" s="5">
        <v>90</v>
      </c>
      <c r="L827" s="1" t="s">
        <v>22</v>
      </c>
      <c r="M827" s="1">
        <v>1</v>
      </c>
      <c r="N827" s="1" t="s">
        <v>3529</v>
      </c>
    </row>
    <row r="828" spans="1:14" ht="13.2" x14ac:dyDescent="0.25">
      <c r="A828" s="1" t="s">
        <v>3530</v>
      </c>
      <c r="B828" s="1" t="s">
        <v>3531</v>
      </c>
      <c r="C828" s="1" t="s">
        <v>130</v>
      </c>
      <c r="D828" s="1" t="s">
        <v>121</v>
      </c>
      <c r="E828" s="1" t="s">
        <v>28</v>
      </c>
      <c r="G828" s="1" t="s">
        <v>3532</v>
      </c>
      <c r="H828" s="1" t="s">
        <v>20</v>
      </c>
      <c r="I828" s="1" t="s">
        <v>21</v>
      </c>
      <c r="J828" s="16">
        <v>0.48</v>
      </c>
      <c r="K828" s="5">
        <v>90</v>
      </c>
      <c r="L828" s="1" t="s">
        <v>39</v>
      </c>
      <c r="N828" s="1" t="s">
        <v>3532</v>
      </c>
    </row>
    <row r="829" spans="1:14" ht="13.2" x14ac:dyDescent="0.25">
      <c r="A829" s="1" t="s">
        <v>3533</v>
      </c>
      <c r="B829" s="1" t="s">
        <v>3534</v>
      </c>
      <c r="C829" s="1" t="s">
        <v>3535</v>
      </c>
      <c r="D829" s="1" t="s">
        <v>96</v>
      </c>
      <c r="E829" s="1" t="s">
        <v>89</v>
      </c>
      <c r="F829" s="1">
        <v>25</v>
      </c>
      <c r="G829" s="1" t="s">
        <v>2155</v>
      </c>
      <c r="H829" s="1" t="s">
        <v>116</v>
      </c>
      <c r="I829" s="1" t="s">
        <v>60</v>
      </c>
      <c r="J829" s="16">
        <v>0.78</v>
      </c>
      <c r="K829" s="5">
        <v>1.5</v>
      </c>
      <c r="L829" s="1" t="s">
        <v>22</v>
      </c>
      <c r="M829" s="1">
        <v>3</v>
      </c>
      <c r="N829" s="1" t="s">
        <v>3536</v>
      </c>
    </row>
    <row r="830" spans="1:14" ht="13.2" x14ac:dyDescent="0.25">
      <c r="A830" s="1" t="s">
        <v>3537</v>
      </c>
      <c r="B830" s="1" t="s">
        <v>3538</v>
      </c>
      <c r="C830" s="1" t="s">
        <v>3539</v>
      </c>
      <c r="D830" s="1" t="s">
        <v>121</v>
      </c>
      <c r="E830" s="1" t="s">
        <v>51</v>
      </c>
      <c r="F830" s="1">
        <v>27</v>
      </c>
      <c r="G830" s="2">
        <v>45568</v>
      </c>
      <c r="H830" s="1" t="s">
        <v>116</v>
      </c>
      <c r="I830" s="1" t="s">
        <v>60</v>
      </c>
      <c r="J830" s="16">
        <v>31</v>
      </c>
      <c r="K830" s="5">
        <v>1.5</v>
      </c>
      <c r="L830" s="1">
        <v>1</v>
      </c>
      <c r="M830" s="1">
        <v>6</v>
      </c>
      <c r="N830" s="2">
        <v>45568</v>
      </c>
    </row>
    <row r="831" spans="1:14" ht="13.2" x14ac:dyDescent="0.25">
      <c r="A831" s="1" t="s">
        <v>3540</v>
      </c>
      <c r="B831" s="1" t="s">
        <v>3541</v>
      </c>
      <c r="C831" s="1" t="s">
        <v>3542</v>
      </c>
      <c r="D831" s="1" t="s">
        <v>44</v>
      </c>
      <c r="E831" s="1" t="s">
        <v>139</v>
      </c>
      <c r="F831" s="1">
        <v>0</v>
      </c>
      <c r="G831" s="1" t="s">
        <v>3543</v>
      </c>
      <c r="H831" s="1" t="s">
        <v>173</v>
      </c>
      <c r="I831" s="1" t="s">
        <v>150</v>
      </c>
      <c r="J831" s="16">
        <v>0.84</v>
      </c>
      <c r="K831" s="5">
        <v>45</v>
      </c>
      <c r="L831" s="1" t="s">
        <v>22</v>
      </c>
      <c r="M831" s="1">
        <v>1</v>
      </c>
      <c r="N831" s="1" t="s">
        <v>3544</v>
      </c>
    </row>
    <row r="832" spans="1:14" ht="13.2" x14ac:dyDescent="0.25">
      <c r="A832" s="1" t="s">
        <v>3545</v>
      </c>
      <c r="B832" s="1" t="s">
        <v>3546</v>
      </c>
      <c r="C832" s="1" t="s">
        <v>3547</v>
      </c>
      <c r="D832" s="1" t="s">
        <v>27</v>
      </c>
      <c r="E832" s="1" t="s">
        <v>159</v>
      </c>
      <c r="F832" s="1">
        <v>0</v>
      </c>
      <c r="G832" s="1" t="s">
        <v>3293</v>
      </c>
      <c r="H832" s="1" t="s">
        <v>116</v>
      </c>
      <c r="I832" s="1" t="s">
        <v>60</v>
      </c>
      <c r="J832" s="16">
        <v>37</v>
      </c>
      <c r="K832" s="5">
        <v>2</v>
      </c>
      <c r="L832" s="1" t="s">
        <v>76</v>
      </c>
      <c r="M832" s="1">
        <v>6</v>
      </c>
      <c r="N832" s="1" t="s">
        <v>3548</v>
      </c>
    </row>
    <row r="833" spans="1:14" ht="13.2" x14ac:dyDescent="0.25">
      <c r="A833" s="1" t="s">
        <v>3549</v>
      </c>
      <c r="B833" s="1" t="s">
        <v>3550</v>
      </c>
      <c r="C833" s="1" t="s">
        <v>3551</v>
      </c>
      <c r="D833" s="1" t="s">
        <v>44</v>
      </c>
      <c r="E833" s="1" t="s">
        <v>74</v>
      </c>
      <c r="F833" s="1">
        <v>0</v>
      </c>
      <c r="G833" s="2">
        <v>45058</v>
      </c>
      <c r="H833" s="1" t="s">
        <v>52</v>
      </c>
      <c r="I833" s="1" t="s">
        <v>38</v>
      </c>
      <c r="J833" s="16">
        <v>0.17</v>
      </c>
      <c r="K833" s="5">
        <v>2</v>
      </c>
      <c r="L833" s="1" t="s">
        <v>22</v>
      </c>
      <c r="M833" s="1">
        <v>6</v>
      </c>
      <c r="N833" s="1" t="s">
        <v>3552</v>
      </c>
    </row>
    <row r="834" spans="1:14" ht="13.2" x14ac:dyDescent="0.25">
      <c r="A834" s="1" t="s">
        <v>3553</v>
      </c>
      <c r="B834" s="1" t="s">
        <v>3554</v>
      </c>
      <c r="C834" s="1" t="s">
        <v>130</v>
      </c>
      <c r="D834" s="1" t="s">
        <v>27</v>
      </c>
      <c r="E834" s="1" t="s">
        <v>18</v>
      </c>
      <c r="F834" s="1">
        <v>27</v>
      </c>
      <c r="G834" s="1" t="s">
        <v>1869</v>
      </c>
      <c r="H834" s="1" t="s">
        <v>20</v>
      </c>
      <c r="I834" s="1" t="s">
        <v>21</v>
      </c>
      <c r="J834" s="16">
        <v>14</v>
      </c>
      <c r="K834" s="5">
        <v>1</v>
      </c>
      <c r="L834" s="1">
        <v>1</v>
      </c>
      <c r="M834" s="1">
        <v>1</v>
      </c>
      <c r="N834" s="1" t="s">
        <v>1870</v>
      </c>
    </row>
    <row r="835" spans="1:14" ht="13.2" x14ac:dyDescent="0.25">
      <c r="A835" s="1" t="s">
        <v>3555</v>
      </c>
      <c r="B835" s="1" t="s">
        <v>3556</v>
      </c>
      <c r="C835" s="1" t="s">
        <v>3557</v>
      </c>
      <c r="D835" s="1" t="s">
        <v>88</v>
      </c>
      <c r="E835" s="1" t="s">
        <v>97</v>
      </c>
      <c r="F835" s="1">
        <v>0</v>
      </c>
      <c r="G835" s="1" t="s">
        <v>2516</v>
      </c>
      <c r="H835" s="1" t="s">
        <v>59</v>
      </c>
      <c r="I835" s="1" t="s">
        <v>60</v>
      </c>
      <c r="J835" s="16">
        <v>0.05</v>
      </c>
      <c r="K835" s="5">
        <v>120</v>
      </c>
      <c r="L835" s="1">
        <v>1</v>
      </c>
      <c r="M835" s="1">
        <v>2</v>
      </c>
      <c r="N835" s="1" t="s">
        <v>2516</v>
      </c>
    </row>
    <row r="836" spans="1:14" ht="13.2" x14ac:dyDescent="0.25">
      <c r="A836" s="1" t="s">
        <v>3558</v>
      </c>
      <c r="B836" s="1" t="s">
        <v>266</v>
      </c>
      <c r="C836" s="1" t="s">
        <v>3559</v>
      </c>
      <c r="D836" s="1" t="s">
        <v>88</v>
      </c>
      <c r="E836" s="1" t="s">
        <v>18</v>
      </c>
      <c r="F836" s="1">
        <v>0</v>
      </c>
      <c r="G836" s="1" t="s">
        <v>427</v>
      </c>
      <c r="H836" s="1" t="s">
        <v>37</v>
      </c>
      <c r="I836" s="1" t="s">
        <v>38</v>
      </c>
      <c r="J836" s="16">
        <v>75</v>
      </c>
      <c r="K836" s="5">
        <v>2</v>
      </c>
      <c r="L836" s="1" t="s">
        <v>76</v>
      </c>
      <c r="M836" s="1">
        <v>2</v>
      </c>
      <c r="N836" s="1" t="s">
        <v>3560</v>
      </c>
    </row>
    <row r="837" spans="1:14" ht="13.2" x14ac:dyDescent="0.25">
      <c r="A837" s="1" t="s">
        <v>3561</v>
      </c>
      <c r="B837" s="1" t="s">
        <v>3562</v>
      </c>
      <c r="C837" s="1" t="s">
        <v>3563</v>
      </c>
      <c r="D837" s="1" t="s">
        <v>88</v>
      </c>
      <c r="E837" s="1" t="s">
        <v>97</v>
      </c>
      <c r="F837" s="1">
        <v>26</v>
      </c>
      <c r="G837" s="2">
        <v>45718</v>
      </c>
      <c r="H837" s="1" t="s">
        <v>46</v>
      </c>
      <c r="I837" s="1" t="s">
        <v>21</v>
      </c>
      <c r="J837" s="16">
        <v>36</v>
      </c>
      <c r="K837" s="5">
        <v>1</v>
      </c>
      <c r="L837" s="1" t="s">
        <v>39</v>
      </c>
      <c r="M837" s="1">
        <v>6</v>
      </c>
      <c r="N837" s="1" t="s">
        <v>3564</v>
      </c>
    </row>
    <row r="838" spans="1:14" ht="13.2" x14ac:dyDescent="0.25">
      <c r="A838" s="1" t="s">
        <v>3565</v>
      </c>
      <c r="B838" s="1" t="s">
        <v>3566</v>
      </c>
      <c r="C838" s="1" t="s">
        <v>3567</v>
      </c>
      <c r="D838" s="1" t="s">
        <v>27</v>
      </c>
      <c r="E838" s="1" t="s">
        <v>159</v>
      </c>
      <c r="G838" s="1" t="s">
        <v>3568</v>
      </c>
      <c r="H838" s="1" t="s">
        <v>249</v>
      </c>
      <c r="I838" s="1" t="s">
        <v>150</v>
      </c>
      <c r="J838" s="16">
        <v>35</v>
      </c>
      <c r="K838" s="5">
        <v>2</v>
      </c>
      <c r="L838" s="1" t="s">
        <v>32</v>
      </c>
      <c r="M838" s="1">
        <v>1</v>
      </c>
      <c r="N838" s="1" t="s">
        <v>3568</v>
      </c>
    </row>
    <row r="839" spans="1:14" ht="13.2" x14ac:dyDescent="0.25">
      <c r="A839" s="1" t="s">
        <v>3569</v>
      </c>
      <c r="B839" s="1" t="s">
        <v>3570</v>
      </c>
      <c r="C839" s="1" t="s">
        <v>3571</v>
      </c>
      <c r="D839" s="1" t="s">
        <v>57</v>
      </c>
      <c r="E839" s="1" t="s">
        <v>45</v>
      </c>
      <c r="F839" s="1">
        <v>45</v>
      </c>
      <c r="G839" s="1" t="s">
        <v>3572</v>
      </c>
      <c r="H839" s="1" t="s">
        <v>52</v>
      </c>
      <c r="I839" s="1" t="s">
        <v>38</v>
      </c>
      <c r="J839" s="16">
        <v>77</v>
      </c>
      <c r="K839" s="5">
        <v>1</v>
      </c>
      <c r="L839" s="1" t="s">
        <v>76</v>
      </c>
      <c r="M839" s="1">
        <v>1</v>
      </c>
      <c r="N839" s="1" t="s">
        <v>3573</v>
      </c>
    </row>
    <row r="840" spans="1:14" ht="13.2" x14ac:dyDescent="0.25">
      <c r="A840" s="1" t="s">
        <v>3574</v>
      </c>
      <c r="B840" s="1" t="s">
        <v>3575</v>
      </c>
      <c r="C840" s="1" t="s">
        <v>3576</v>
      </c>
      <c r="D840" s="1" t="s">
        <v>96</v>
      </c>
      <c r="E840" s="1" t="s">
        <v>74</v>
      </c>
      <c r="F840" s="1">
        <v>0</v>
      </c>
      <c r="G840" s="2">
        <v>45516</v>
      </c>
      <c r="H840" s="1" t="s">
        <v>161</v>
      </c>
      <c r="I840" s="1" t="s">
        <v>60</v>
      </c>
      <c r="J840" s="16">
        <v>61</v>
      </c>
      <c r="K840" s="5">
        <v>1.5</v>
      </c>
      <c r="L840" s="1" t="s">
        <v>76</v>
      </c>
      <c r="N840" s="1" t="s">
        <v>3577</v>
      </c>
    </row>
    <row r="841" spans="1:14" ht="13.2" x14ac:dyDescent="0.25">
      <c r="A841" s="1" t="s">
        <v>3578</v>
      </c>
      <c r="B841" s="1" t="s">
        <v>3579</v>
      </c>
      <c r="C841" s="1" t="s">
        <v>3580</v>
      </c>
      <c r="D841" s="1" t="s">
        <v>96</v>
      </c>
      <c r="E841" s="1" t="s">
        <v>89</v>
      </c>
      <c r="F841" s="1">
        <v>0</v>
      </c>
      <c r="G841" s="1" t="s">
        <v>764</v>
      </c>
      <c r="H841" s="1" t="s">
        <v>161</v>
      </c>
      <c r="I841" s="1" t="s">
        <v>60</v>
      </c>
      <c r="J841" s="16">
        <v>0.63</v>
      </c>
      <c r="K841" s="5">
        <v>2</v>
      </c>
      <c r="L841" s="1">
        <v>0</v>
      </c>
      <c r="M841" s="1">
        <v>2</v>
      </c>
      <c r="N841" s="1" t="s">
        <v>765</v>
      </c>
    </row>
    <row r="842" spans="1:14" ht="13.2" x14ac:dyDescent="0.25">
      <c r="A842" s="1" t="s">
        <v>3581</v>
      </c>
      <c r="B842" s="1" t="s">
        <v>3582</v>
      </c>
      <c r="C842" s="1" t="s">
        <v>3583</v>
      </c>
      <c r="D842" s="1" t="s">
        <v>27</v>
      </c>
      <c r="E842" s="1" t="s">
        <v>28</v>
      </c>
      <c r="G842" s="1" t="s">
        <v>3584</v>
      </c>
      <c r="H842" s="1" t="s">
        <v>69</v>
      </c>
      <c r="I842" s="1" t="s">
        <v>31</v>
      </c>
      <c r="J842" s="16">
        <v>0.28999999999999998</v>
      </c>
      <c r="K842" s="5">
        <v>1.5</v>
      </c>
      <c r="L842" s="1" t="s">
        <v>76</v>
      </c>
      <c r="M842" s="1">
        <v>1</v>
      </c>
      <c r="N842" s="1" t="s">
        <v>3585</v>
      </c>
    </row>
    <row r="843" spans="1:14" ht="13.2" x14ac:dyDescent="0.25">
      <c r="A843" s="1" t="s">
        <v>3586</v>
      </c>
      <c r="B843" s="1" t="s">
        <v>3587</v>
      </c>
      <c r="C843" s="1" t="s">
        <v>3588</v>
      </c>
      <c r="D843" s="1" t="s">
        <v>57</v>
      </c>
      <c r="E843" s="1" t="s">
        <v>159</v>
      </c>
      <c r="F843" s="1">
        <v>0</v>
      </c>
      <c r="G843" s="1" t="s">
        <v>1467</v>
      </c>
      <c r="H843" s="1" t="s">
        <v>91</v>
      </c>
      <c r="I843" s="1" t="s">
        <v>31</v>
      </c>
      <c r="J843" s="16">
        <v>0.56000000000000005</v>
      </c>
      <c r="K843" s="5">
        <v>1.5</v>
      </c>
      <c r="L843" s="1">
        <v>0</v>
      </c>
      <c r="M843" s="1">
        <v>1</v>
      </c>
      <c r="N843" s="1" t="s">
        <v>3589</v>
      </c>
    </row>
    <row r="844" spans="1:14" ht="13.2" x14ac:dyDescent="0.25">
      <c r="A844" s="1" t="s">
        <v>3590</v>
      </c>
      <c r="B844" s="1" t="s">
        <v>3591</v>
      </c>
      <c r="C844" s="1" t="s">
        <v>3592</v>
      </c>
      <c r="D844" s="1" t="s">
        <v>57</v>
      </c>
      <c r="E844" s="1" t="s">
        <v>139</v>
      </c>
      <c r="F844" s="1">
        <v>0</v>
      </c>
      <c r="G844" s="2">
        <v>45510</v>
      </c>
      <c r="H844" s="1" t="s">
        <v>59</v>
      </c>
      <c r="I844" s="1" t="s">
        <v>60</v>
      </c>
      <c r="J844" s="16">
        <v>1</v>
      </c>
      <c r="K844" s="5">
        <v>1.5</v>
      </c>
      <c r="L844" s="1" t="s">
        <v>32</v>
      </c>
      <c r="M844" s="1">
        <v>3</v>
      </c>
      <c r="N844" s="1" t="s">
        <v>3593</v>
      </c>
    </row>
    <row r="845" spans="1:14" ht="13.2" x14ac:dyDescent="0.25">
      <c r="A845" s="1" t="s">
        <v>3594</v>
      </c>
      <c r="B845" s="1" t="s">
        <v>3595</v>
      </c>
      <c r="C845" s="1" t="s">
        <v>3596</v>
      </c>
      <c r="D845" s="1" t="s">
        <v>57</v>
      </c>
      <c r="E845" s="1" t="s">
        <v>89</v>
      </c>
      <c r="F845" s="1">
        <v>0</v>
      </c>
      <c r="G845" s="1" t="s">
        <v>2420</v>
      </c>
      <c r="H845" s="1" t="s">
        <v>322</v>
      </c>
      <c r="I845" s="1" t="s">
        <v>21</v>
      </c>
      <c r="J845" s="16">
        <v>0.77</v>
      </c>
      <c r="K845" s="5">
        <v>45</v>
      </c>
      <c r="L845" s="1">
        <v>0</v>
      </c>
      <c r="M845" s="1">
        <v>2</v>
      </c>
      <c r="N845" s="1" t="s">
        <v>3597</v>
      </c>
    </row>
    <row r="846" spans="1:14" ht="13.2" x14ac:dyDescent="0.25">
      <c r="A846" s="1" t="s">
        <v>3598</v>
      </c>
      <c r="B846" s="1" t="s">
        <v>3599</v>
      </c>
      <c r="C846" s="1" t="s">
        <v>3600</v>
      </c>
      <c r="D846" s="1" t="s">
        <v>88</v>
      </c>
      <c r="E846" s="1" t="s">
        <v>97</v>
      </c>
      <c r="F846" s="1">
        <v>41</v>
      </c>
      <c r="G846" s="1" t="s">
        <v>1025</v>
      </c>
      <c r="H846" s="1" t="s">
        <v>173</v>
      </c>
      <c r="I846" s="1" t="s">
        <v>150</v>
      </c>
      <c r="J846" s="16">
        <v>28</v>
      </c>
      <c r="K846" s="5">
        <v>1.5</v>
      </c>
      <c r="L846" s="1">
        <v>1</v>
      </c>
      <c r="M846" s="1">
        <v>5</v>
      </c>
      <c r="N846" s="1" t="s">
        <v>3601</v>
      </c>
    </row>
    <row r="847" spans="1:14" ht="13.2" x14ac:dyDescent="0.25">
      <c r="A847" s="1" t="s">
        <v>3602</v>
      </c>
      <c r="B847" s="1" t="s">
        <v>3603</v>
      </c>
      <c r="C847" s="1" t="s">
        <v>3604</v>
      </c>
      <c r="D847" s="1" t="s">
        <v>27</v>
      </c>
      <c r="E847" s="1" t="s">
        <v>89</v>
      </c>
      <c r="F847" s="1">
        <v>28</v>
      </c>
      <c r="G847" s="1" t="s">
        <v>3605</v>
      </c>
      <c r="H847" s="1" t="s">
        <v>46</v>
      </c>
      <c r="I847" s="1" t="s">
        <v>21</v>
      </c>
      <c r="J847" s="16">
        <v>0.56000000000000005</v>
      </c>
      <c r="K847" s="5">
        <v>1</v>
      </c>
      <c r="L847" s="1" t="s">
        <v>32</v>
      </c>
      <c r="M847" s="1">
        <v>3</v>
      </c>
      <c r="N847" s="1" t="s">
        <v>3606</v>
      </c>
    </row>
    <row r="848" spans="1:14" ht="13.2" x14ac:dyDescent="0.25">
      <c r="A848" s="1" t="s">
        <v>3607</v>
      </c>
      <c r="B848" s="1" t="s">
        <v>3608</v>
      </c>
      <c r="C848" s="1" t="s">
        <v>3609</v>
      </c>
      <c r="D848" s="1" t="s">
        <v>88</v>
      </c>
      <c r="E848" s="1" t="s">
        <v>159</v>
      </c>
      <c r="G848" s="2">
        <v>45262</v>
      </c>
      <c r="H848" s="1" t="s">
        <v>173</v>
      </c>
      <c r="I848" s="1" t="s">
        <v>150</v>
      </c>
      <c r="J848" s="16">
        <v>88</v>
      </c>
      <c r="K848" s="5">
        <v>1</v>
      </c>
      <c r="L848" s="1" t="s">
        <v>76</v>
      </c>
      <c r="M848" s="1">
        <v>2</v>
      </c>
      <c r="N848" s="1" t="s">
        <v>3610</v>
      </c>
    </row>
    <row r="849" spans="1:14" ht="13.2" x14ac:dyDescent="0.25">
      <c r="A849" s="1" t="s">
        <v>3611</v>
      </c>
      <c r="B849" s="1" t="s">
        <v>3612</v>
      </c>
      <c r="C849" s="1" t="s">
        <v>3613</v>
      </c>
      <c r="D849" s="1" t="s">
        <v>111</v>
      </c>
      <c r="E849" s="1" t="s">
        <v>97</v>
      </c>
      <c r="G849" s="1" t="s">
        <v>3614</v>
      </c>
      <c r="H849" s="1" t="s">
        <v>75</v>
      </c>
      <c r="I849" s="1" t="s">
        <v>38</v>
      </c>
      <c r="J849" s="16">
        <v>1</v>
      </c>
      <c r="K849" s="5">
        <v>45</v>
      </c>
      <c r="L849" s="1">
        <v>0</v>
      </c>
      <c r="M849" s="1">
        <v>4</v>
      </c>
      <c r="N849" s="1" t="s">
        <v>3615</v>
      </c>
    </row>
    <row r="850" spans="1:14" ht="13.2" x14ac:dyDescent="0.25">
      <c r="A850" s="1" t="s">
        <v>3616</v>
      </c>
      <c r="B850" s="1" t="s">
        <v>3617</v>
      </c>
      <c r="C850" s="1" t="s">
        <v>3618</v>
      </c>
      <c r="D850" s="1" t="s">
        <v>111</v>
      </c>
      <c r="E850" s="1" t="s">
        <v>139</v>
      </c>
      <c r="F850" s="1">
        <v>38</v>
      </c>
      <c r="G850" s="2">
        <v>45326</v>
      </c>
      <c r="H850" s="1" t="s">
        <v>149</v>
      </c>
      <c r="I850" s="1" t="s">
        <v>150</v>
      </c>
      <c r="J850" s="16">
        <v>0.15</v>
      </c>
      <c r="K850" s="5">
        <v>2</v>
      </c>
      <c r="L850" s="1" t="s">
        <v>39</v>
      </c>
      <c r="M850" s="1">
        <v>1</v>
      </c>
      <c r="N850" s="1" t="s">
        <v>3619</v>
      </c>
    </row>
    <row r="851" spans="1:14" ht="13.2" x14ac:dyDescent="0.25">
      <c r="A851" s="1" t="s">
        <v>3620</v>
      </c>
      <c r="B851" s="1" t="s">
        <v>3621</v>
      </c>
      <c r="C851" s="1" t="s">
        <v>3622</v>
      </c>
      <c r="D851" s="1" t="s">
        <v>111</v>
      </c>
      <c r="E851" s="1" t="s">
        <v>28</v>
      </c>
      <c r="G851" s="1" t="s">
        <v>3623</v>
      </c>
      <c r="H851" s="1" t="s">
        <v>20</v>
      </c>
      <c r="I851" s="1" t="s">
        <v>21</v>
      </c>
      <c r="J851" s="16">
        <v>0.7</v>
      </c>
      <c r="K851" s="5">
        <v>120</v>
      </c>
      <c r="L851" s="1" t="s">
        <v>22</v>
      </c>
      <c r="N851" s="1" t="s">
        <v>3624</v>
      </c>
    </row>
    <row r="852" spans="1:14" ht="13.2" x14ac:dyDescent="0.25">
      <c r="A852" s="1" t="s">
        <v>3625</v>
      </c>
      <c r="B852" s="1" t="s">
        <v>3626</v>
      </c>
      <c r="C852" s="1" t="s">
        <v>3627</v>
      </c>
      <c r="D852" s="1" t="s">
        <v>17</v>
      </c>
      <c r="E852" s="1" t="s">
        <v>159</v>
      </c>
      <c r="G852" s="2">
        <v>45508</v>
      </c>
      <c r="H852" s="1" t="s">
        <v>20</v>
      </c>
      <c r="I852" s="1" t="s">
        <v>21</v>
      </c>
      <c r="J852" s="16">
        <v>0.51</v>
      </c>
      <c r="K852" s="5">
        <v>120</v>
      </c>
      <c r="L852" s="1">
        <v>1</v>
      </c>
      <c r="N852" s="1" t="s">
        <v>3628</v>
      </c>
    </row>
    <row r="853" spans="1:14" ht="13.2" x14ac:dyDescent="0.25">
      <c r="A853" s="1" t="s">
        <v>3629</v>
      </c>
      <c r="B853" s="1" t="s">
        <v>3630</v>
      </c>
      <c r="C853" s="1" t="s">
        <v>3631</v>
      </c>
      <c r="D853" s="1" t="s">
        <v>88</v>
      </c>
      <c r="E853" s="1" t="s">
        <v>45</v>
      </c>
      <c r="G853" s="1" t="s">
        <v>1718</v>
      </c>
      <c r="H853" s="1" t="s">
        <v>46</v>
      </c>
      <c r="I853" s="1" t="s">
        <v>21</v>
      </c>
      <c r="J853" s="16">
        <v>45</v>
      </c>
      <c r="K853" s="5">
        <v>1.5</v>
      </c>
      <c r="L853" s="1">
        <v>0</v>
      </c>
      <c r="M853" s="1">
        <v>4</v>
      </c>
      <c r="N853" s="1" t="s">
        <v>1718</v>
      </c>
    </row>
    <row r="854" spans="1:14" ht="13.2" x14ac:dyDescent="0.25">
      <c r="A854" s="1" t="s">
        <v>3632</v>
      </c>
      <c r="B854" s="1" t="s">
        <v>3633</v>
      </c>
      <c r="C854" s="1" t="s">
        <v>3634</v>
      </c>
      <c r="D854" s="1" t="s">
        <v>88</v>
      </c>
      <c r="E854" s="1" t="s">
        <v>159</v>
      </c>
      <c r="F854" s="1">
        <v>32</v>
      </c>
      <c r="G854" s="1" t="s">
        <v>3635</v>
      </c>
      <c r="H854" s="1" t="s">
        <v>149</v>
      </c>
      <c r="I854" s="1" t="s">
        <v>150</v>
      </c>
      <c r="J854" s="16">
        <v>75</v>
      </c>
      <c r="K854" s="5">
        <v>90</v>
      </c>
      <c r="L854" s="1">
        <v>1</v>
      </c>
      <c r="M854" s="1">
        <v>5</v>
      </c>
      <c r="N854" s="1" t="s">
        <v>3636</v>
      </c>
    </row>
    <row r="855" spans="1:14" ht="13.2" x14ac:dyDescent="0.25">
      <c r="A855" s="1" t="s">
        <v>3637</v>
      </c>
      <c r="B855" s="1" t="s">
        <v>3638</v>
      </c>
      <c r="C855" s="1" t="s">
        <v>3639</v>
      </c>
      <c r="D855" s="1" t="s">
        <v>88</v>
      </c>
      <c r="E855" s="1" t="s">
        <v>45</v>
      </c>
      <c r="G855" s="2">
        <v>44958</v>
      </c>
      <c r="H855" s="1" t="s">
        <v>37</v>
      </c>
      <c r="I855" s="1" t="s">
        <v>38</v>
      </c>
      <c r="J855" s="16">
        <v>0.06</v>
      </c>
      <c r="K855" s="5">
        <v>2</v>
      </c>
      <c r="L855" s="1" t="s">
        <v>22</v>
      </c>
      <c r="M855" s="1">
        <v>5</v>
      </c>
      <c r="N855" s="1" t="s">
        <v>3640</v>
      </c>
    </row>
    <row r="856" spans="1:14" ht="13.2" x14ac:dyDescent="0.25">
      <c r="A856" s="1" t="s">
        <v>3641</v>
      </c>
      <c r="B856" s="1" t="s">
        <v>3642</v>
      </c>
      <c r="C856" s="1" t="s">
        <v>3643</v>
      </c>
      <c r="D856" s="1" t="s">
        <v>111</v>
      </c>
      <c r="E856" s="1" t="s">
        <v>74</v>
      </c>
      <c r="G856" s="2">
        <v>45450</v>
      </c>
      <c r="H856" s="1" t="s">
        <v>249</v>
      </c>
      <c r="I856" s="1" t="s">
        <v>150</v>
      </c>
      <c r="J856" s="16">
        <v>0.73</v>
      </c>
      <c r="K856" s="5">
        <v>120</v>
      </c>
      <c r="L856" s="1" t="s">
        <v>22</v>
      </c>
      <c r="M856" s="1">
        <v>5</v>
      </c>
      <c r="N856" s="1" t="s">
        <v>3644</v>
      </c>
    </row>
    <row r="857" spans="1:14" ht="13.2" x14ac:dyDescent="0.25">
      <c r="A857" s="1" t="s">
        <v>3645</v>
      </c>
      <c r="B857" s="1" t="s">
        <v>3646</v>
      </c>
      <c r="C857" s="1" t="s">
        <v>3647</v>
      </c>
      <c r="D857" s="1" t="s">
        <v>111</v>
      </c>
      <c r="E857" s="1" t="s">
        <v>28</v>
      </c>
      <c r="F857" s="1">
        <v>37</v>
      </c>
      <c r="G857" s="1" t="s">
        <v>3648</v>
      </c>
      <c r="H857" s="1" t="s">
        <v>173</v>
      </c>
      <c r="I857" s="1" t="s">
        <v>150</v>
      </c>
      <c r="J857" s="16">
        <v>29</v>
      </c>
      <c r="K857" s="5">
        <v>45</v>
      </c>
      <c r="L857" s="1">
        <v>1</v>
      </c>
      <c r="N857" s="1" t="s">
        <v>3649</v>
      </c>
    </row>
    <row r="858" spans="1:14" ht="13.2" x14ac:dyDescent="0.25">
      <c r="A858" s="1" t="s">
        <v>3650</v>
      </c>
      <c r="B858" s="1" t="s">
        <v>3651</v>
      </c>
      <c r="C858" s="1" t="s">
        <v>3652</v>
      </c>
      <c r="D858" s="1" t="s">
        <v>88</v>
      </c>
      <c r="E858" s="1" t="s">
        <v>139</v>
      </c>
      <c r="F858" s="1">
        <v>34</v>
      </c>
      <c r="G858" s="1" t="s">
        <v>764</v>
      </c>
      <c r="H858" s="1" t="s">
        <v>91</v>
      </c>
      <c r="I858" s="1" t="s">
        <v>31</v>
      </c>
      <c r="J858" s="16">
        <v>3</v>
      </c>
      <c r="K858" s="5">
        <v>120</v>
      </c>
      <c r="L858" s="1" t="s">
        <v>32</v>
      </c>
      <c r="M858" s="1">
        <v>3</v>
      </c>
      <c r="N858" s="1" t="s">
        <v>764</v>
      </c>
    </row>
    <row r="859" spans="1:14" ht="13.2" x14ac:dyDescent="0.25">
      <c r="A859" s="1" t="s">
        <v>3653</v>
      </c>
      <c r="B859" s="1" t="s">
        <v>3654</v>
      </c>
      <c r="C859" s="1" t="s">
        <v>3655</v>
      </c>
      <c r="D859" s="1" t="s">
        <v>27</v>
      </c>
      <c r="E859" s="1" t="s">
        <v>74</v>
      </c>
      <c r="F859" s="1">
        <v>29</v>
      </c>
      <c r="G859" s="2">
        <v>45028</v>
      </c>
      <c r="H859" s="1" t="s">
        <v>46</v>
      </c>
      <c r="I859" s="1" t="s">
        <v>21</v>
      </c>
      <c r="J859" s="16">
        <v>63</v>
      </c>
      <c r="K859" s="5">
        <v>120</v>
      </c>
      <c r="L859" s="1" t="s">
        <v>22</v>
      </c>
      <c r="M859" s="1">
        <v>3</v>
      </c>
      <c r="N859" s="1" t="s">
        <v>3656</v>
      </c>
    </row>
    <row r="860" spans="1:14" ht="13.2" x14ac:dyDescent="0.25">
      <c r="A860" s="1" t="s">
        <v>3657</v>
      </c>
      <c r="B860" s="1" t="s">
        <v>3658</v>
      </c>
      <c r="C860" s="1" t="s">
        <v>3659</v>
      </c>
      <c r="D860" s="1" t="s">
        <v>17</v>
      </c>
      <c r="E860" s="1" t="s">
        <v>159</v>
      </c>
      <c r="G860" s="1" t="s">
        <v>1772</v>
      </c>
      <c r="H860" s="1" t="s">
        <v>322</v>
      </c>
      <c r="I860" s="1" t="s">
        <v>21</v>
      </c>
      <c r="J860" s="16">
        <v>0.57999999999999996</v>
      </c>
      <c r="K860" s="5">
        <v>45</v>
      </c>
      <c r="L860" s="1">
        <v>0</v>
      </c>
      <c r="N860" s="1" t="s">
        <v>3660</v>
      </c>
    </row>
    <row r="861" spans="1:14" ht="13.2" x14ac:dyDescent="0.25">
      <c r="A861" s="1" t="s">
        <v>3661</v>
      </c>
      <c r="B861" s="1" t="s">
        <v>3662</v>
      </c>
      <c r="C861" s="1" t="s">
        <v>3663</v>
      </c>
      <c r="D861" s="1" t="s">
        <v>44</v>
      </c>
      <c r="E861" s="1" t="s">
        <v>51</v>
      </c>
      <c r="G861" s="2">
        <v>45546</v>
      </c>
      <c r="H861" s="1" t="s">
        <v>69</v>
      </c>
      <c r="I861" s="1" t="s">
        <v>31</v>
      </c>
      <c r="J861" s="16">
        <v>0.8</v>
      </c>
      <c r="K861" s="5">
        <v>45</v>
      </c>
      <c r="L861" s="1" t="s">
        <v>22</v>
      </c>
      <c r="M861" s="1">
        <v>1</v>
      </c>
      <c r="N861" s="1" t="s">
        <v>3664</v>
      </c>
    </row>
    <row r="862" spans="1:14" ht="13.2" x14ac:dyDescent="0.25">
      <c r="A862" s="1" t="s">
        <v>3665</v>
      </c>
      <c r="B862" s="1" t="s">
        <v>3666</v>
      </c>
      <c r="C862" s="1" t="s">
        <v>3667</v>
      </c>
      <c r="D862" s="1" t="s">
        <v>17</v>
      </c>
      <c r="E862" s="1" t="s">
        <v>97</v>
      </c>
      <c r="F862" s="1">
        <v>0</v>
      </c>
      <c r="G862" s="2">
        <v>45445</v>
      </c>
      <c r="H862" s="1" t="s">
        <v>173</v>
      </c>
      <c r="I862" s="1" t="s">
        <v>150</v>
      </c>
      <c r="J862" s="16">
        <v>0.23</v>
      </c>
      <c r="K862" s="5">
        <v>90</v>
      </c>
      <c r="L862" s="1" t="s">
        <v>76</v>
      </c>
      <c r="N862" s="1" t="s">
        <v>3668</v>
      </c>
    </row>
    <row r="863" spans="1:14" ht="13.2" x14ac:dyDescent="0.25">
      <c r="A863" s="1" t="s">
        <v>3669</v>
      </c>
      <c r="B863" s="1" t="s">
        <v>3670</v>
      </c>
      <c r="C863" s="1" t="s">
        <v>3671</v>
      </c>
      <c r="D863" s="1" t="s">
        <v>88</v>
      </c>
      <c r="E863" s="1" t="s">
        <v>89</v>
      </c>
      <c r="G863" s="1" t="s">
        <v>2938</v>
      </c>
      <c r="H863" s="1" t="s">
        <v>161</v>
      </c>
      <c r="I863" s="1" t="s">
        <v>60</v>
      </c>
      <c r="J863" s="16">
        <v>0.9</v>
      </c>
      <c r="K863" s="5">
        <v>45</v>
      </c>
      <c r="L863" s="1">
        <v>0</v>
      </c>
      <c r="M863" s="1">
        <v>2</v>
      </c>
      <c r="N863" s="1" t="s">
        <v>3672</v>
      </c>
    </row>
    <row r="864" spans="1:14" ht="13.2" x14ac:dyDescent="0.25">
      <c r="A864" s="1" t="s">
        <v>3673</v>
      </c>
      <c r="B864" s="1" t="s">
        <v>3674</v>
      </c>
      <c r="C864" s="1" t="s">
        <v>3675</v>
      </c>
      <c r="D864" s="1" t="s">
        <v>121</v>
      </c>
      <c r="E864" s="1" t="s">
        <v>45</v>
      </c>
      <c r="F864" s="1">
        <v>21</v>
      </c>
      <c r="G864" s="2">
        <v>44961</v>
      </c>
      <c r="H864" s="1" t="s">
        <v>173</v>
      </c>
      <c r="I864" s="1" t="s">
        <v>150</v>
      </c>
      <c r="J864" s="16">
        <v>0.62</v>
      </c>
      <c r="K864" s="5">
        <v>2</v>
      </c>
      <c r="L864" s="1" t="s">
        <v>32</v>
      </c>
      <c r="M864" s="1">
        <v>6</v>
      </c>
      <c r="N864" s="1" t="s">
        <v>3676</v>
      </c>
    </row>
    <row r="865" spans="1:14" ht="13.2" x14ac:dyDescent="0.25">
      <c r="A865" s="1" t="s">
        <v>3677</v>
      </c>
      <c r="B865" s="1" t="s">
        <v>3678</v>
      </c>
      <c r="C865" s="1" t="s">
        <v>3679</v>
      </c>
      <c r="D865" s="1" t="s">
        <v>17</v>
      </c>
      <c r="E865" s="1" t="s">
        <v>159</v>
      </c>
      <c r="G865" s="2">
        <v>45261</v>
      </c>
      <c r="H865" s="1" t="s">
        <v>59</v>
      </c>
      <c r="I865" s="1" t="s">
        <v>60</v>
      </c>
      <c r="J865" s="16">
        <v>0.14000000000000001</v>
      </c>
      <c r="K865" s="5">
        <v>90</v>
      </c>
      <c r="L865" s="1" t="s">
        <v>39</v>
      </c>
      <c r="M865" s="1">
        <v>2</v>
      </c>
      <c r="N865" s="1" t="s">
        <v>3680</v>
      </c>
    </row>
    <row r="866" spans="1:14" ht="13.2" x14ac:dyDescent="0.25">
      <c r="A866" s="1" t="s">
        <v>3681</v>
      </c>
      <c r="B866" s="1" t="s">
        <v>3682</v>
      </c>
      <c r="C866" s="1" t="s">
        <v>3683</v>
      </c>
      <c r="D866" s="1" t="s">
        <v>88</v>
      </c>
      <c r="E866" s="1" t="s">
        <v>28</v>
      </c>
      <c r="G866" s="2">
        <v>45812</v>
      </c>
      <c r="H866" s="1" t="s">
        <v>116</v>
      </c>
      <c r="I866" s="1" t="s">
        <v>60</v>
      </c>
      <c r="J866" s="16">
        <v>0.37</v>
      </c>
      <c r="K866" s="5">
        <v>1</v>
      </c>
      <c r="L866" s="1" t="s">
        <v>32</v>
      </c>
      <c r="M866" s="1">
        <v>3</v>
      </c>
      <c r="N866" s="1" t="s">
        <v>3684</v>
      </c>
    </row>
    <row r="867" spans="1:14" ht="13.2" x14ac:dyDescent="0.25">
      <c r="A867" s="1" t="s">
        <v>3685</v>
      </c>
      <c r="B867" s="1" t="s">
        <v>3686</v>
      </c>
      <c r="C867" s="1" t="s">
        <v>3687</v>
      </c>
      <c r="D867" s="1" t="s">
        <v>96</v>
      </c>
      <c r="E867" s="1" t="s">
        <v>45</v>
      </c>
      <c r="G867" s="1" t="s">
        <v>578</v>
      </c>
      <c r="H867" s="1" t="s">
        <v>59</v>
      </c>
      <c r="I867" s="1" t="s">
        <v>60</v>
      </c>
      <c r="J867" s="16">
        <v>0.06</v>
      </c>
      <c r="K867" s="5">
        <v>120</v>
      </c>
      <c r="L867" s="1" t="s">
        <v>22</v>
      </c>
      <c r="M867" s="1">
        <v>3</v>
      </c>
      <c r="N867" s="1" t="s">
        <v>3688</v>
      </c>
    </row>
    <row r="868" spans="1:14" ht="13.2" x14ac:dyDescent="0.25">
      <c r="A868" s="1" t="s">
        <v>3689</v>
      </c>
      <c r="B868" s="1" t="s">
        <v>3690</v>
      </c>
      <c r="C868" s="1" t="s">
        <v>3691</v>
      </c>
      <c r="D868" s="1" t="s">
        <v>96</v>
      </c>
      <c r="E868" s="1" t="s">
        <v>18</v>
      </c>
      <c r="F868" s="1">
        <v>0</v>
      </c>
      <c r="G868" s="1" t="s">
        <v>3692</v>
      </c>
      <c r="H868" s="1" t="s">
        <v>91</v>
      </c>
      <c r="I868" s="1" t="s">
        <v>31</v>
      </c>
      <c r="J868" s="16">
        <v>0.16</v>
      </c>
      <c r="K868" s="5">
        <v>45</v>
      </c>
      <c r="L868" s="1" t="s">
        <v>32</v>
      </c>
      <c r="M868" s="1">
        <v>5</v>
      </c>
      <c r="N868" s="1" t="s">
        <v>3693</v>
      </c>
    </row>
    <row r="869" spans="1:14" ht="13.2" x14ac:dyDescent="0.25">
      <c r="A869" s="1" t="s">
        <v>3694</v>
      </c>
      <c r="B869" s="1" t="s">
        <v>3695</v>
      </c>
      <c r="C869" s="1" t="s">
        <v>3696</v>
      </c>
      <c r="D869" s="1" t="s">
        <v>88</v>
      </c>
      <c r="E869" s="1" t="s">
        <v>89</v>
      </c>
      <c r="F869" s="1">
        <v>27</v>
      </c>
      <c r="G869" s="2">
        <v>45266</v>
      </c>
      <c r="H869" s="1" t="s">
        <v>91</v>
      </c>
      <c r="I869" s="1" t="s">
        <v>31</v>
      </c>
      <c r="J869" s="16">
        <v>0.68</v>
      </c>
      <c r="K869" s="5">
        <v>45</v>
      </c>
      <c r="L869" s="1" t="s">
        <v>32</v>
      </c>
      <c r="M869" s="1">
        <v>2</v>
      </c>
      <c r="N869" s="2">
        <v>45266</v>
      </c>
    </row>
    <row r="870" spans="1:14" ht="13.2" x14ac:dyDescent="0.25">
      <c r="A870" s="1" t="s">
        <v>3697</v>
      </c>
      <c r="B870" s="1" t="s">
        <v>3698</v>
      </c>
      <c r="C870" s="1" t="s">
        <v>3699</v>
      </c>
      <c r="D870" s="1" t="s">
        <v>88</v>
      </c>
      <c r="E870" s="1" t="s">
        <v>139</v>
      </c>
      <c r="F870" s="1">
        <v>19</v>
      </c>
      <c r="G870" s="1" t="s">
        <v>3700</v>
      </c>
      <c r="H870" s="1" t="s">
        <v>161</v>
      </c>
      <c r="I870" s="1" t="s">
        <v>60</v>
      </c>
      <c r="J870" s="16">
        <v>0.02</v>
      </c>
      <c r="K870" s="5">
        <v>1.5</v>
      </c>
      <c r="L870" s="1" t="s">
        <v>76</v>
      </c>
      <c r="M870" s="1">
        <v>6</v>
      </c>
      <c r="N870" s="1" t="s">
        <v>3701</v>
      </c>
    </row>
    <row r="871" spans="1:14" ht="13.2" x14ac:dyDescent="0.25">
      <c r="A871" s="1" t="s">
        <v>3702</v>
      </c>
      <c r="B871" s="1" t="s">
        <v>3703</v>
      </c>
      <c r="C871" s="1" t="s">
        <v>3704</v>
      </c>
      <c r="D871" s="1" t="s">
        <v>111</v>
      </c>
      <c r="E871" s="1" t="s">
        <v>45</v>
      </c>
      <c r="F871" s="1">
        <v>45</v>
      </c>
      <c r="G871" s="2">
        <v>45484</v>
      </c>
      <c r="H871" s="1" t="s">
        <v>149</v>
      </c>
      <c r="I871" s="1" t="s">
        <v>150</v>
      </c>
      <c r="J871" s="16">
        <v>0.15</v>
      </c>
      <c r="K871" s="5">
        <v>1.5</v>
      </c>
      <c r="L871" s="1">
        <v>1</v>
      </c>
      <c r="M871" s="1">
        <v>6</v>
      </c>
      <c r="N871" s="1" t="s">
        <v>3705</v>
      </c>
    </row>
    <row r="872" spans="1:14" ht="13.2" x14ac:dyDescent="0.25">
      <c r="A872" s="1" t="s">
        <v>3706</v>
      </c>
      <c r="B872" s="1" t="s">
        <v>3707</v>
      </c>
      <c r="C872" s="1" t="s">
        <v>3708</v>
      </c>
      <c r="D872" s="1" t="s">
        <v>88</v>
      </c>
      <c r="E872" s="1" t="s">
        <v>89</v>
      </c>
      <c r="F872" s="1">
        <v>0</v>
      </c>
      <c r="G872" s="1" t="s">
        <v>3709</v>
      </c>
      <c r="H872" s="1" t="s">
        <v>161</v>
      </c>
      <c r="I872" s="1" t="s">
        <v>60</v>
      </c>
      <c r="J872" s="16">
        <v>77</v>
      </c>
      <c r="K872" s="5">
        <v>1</v>
      </c>
      <c r="L872" s="1" t="s">
        <v>32</v>
      </c>
      <c r="M872" s="1">
        <v>2</v>
      </c>
      <c r="N872" s="1" t="s">
        <v>3709</v>
      </c>
    </row>
    <row r="873" spans="1:14" ht="13.2" x14ac:dyDescent="0.25">
      <c r="A873" s="1" t="s">
        <v>3710</v>
      </c>
      <c r="B873" s="1" t="s">
        <v>3711</v>
      </c>
      <c r="C873" s="1" t="s">
        <v>3712</v>
      </c>
      <c r="D873" s="1" t="s">
        <v>121</v>
      </c>
      <c r="E873" s="1" t="s">
        <v>18</v>
      </c>
      <c r="G873" s="1" t="s">
        <v>3605</v>
      </c>
      <c r="H873" s="1" t="s">
        <v>116</v>
      </c>
      <c r="I873" s="1" t="s">
        <v>60</v>
      </c>
      <c r="J873" s="16">
        <v>0.25</v>
      </c>
      <c r="K873" s="5">
        <v>2</v>
      </c>
      <c r="L873" s="1" t="s">
        <v>39</v>
      </c>
      <c r="M873" s="1">
        <v>1</v>
      </c>
      <c r="N873" s="1" t="s">
        <v>3605</v>
      </c>
    </row>
    <row r="874" spans="1:14" ht="13.2" x14ac:dyDescent="0.25">
      <c r="A874" s="1" t="s">
        <v>3713</v>
      </c>
      <c r="B874" s="1" t="s">
        <v>3714</v>
      </c>
      <c r="C874" s="1" t="s">
        <v>130</v>
      </c>
      <c r="D874" s="1" t="s">
        <v>121</v>
      </c>
      <c r="E874" s="1" t="s">
        <v>18</v>
      </c>
      <c r="F874" s="1">
        <v>0</v>
      </c>
      <c r="G874" s="2">
        <v>45574</v>
      </c>
      <c r="H874" s="1" t="s">
        <v>69</v>
      </c>
      <c r="I874" s="1" t="s">
        <v>31</v>
      </c>
      <c r="J874" s="16">
        <v>68</v>
      </c>
      <c r="K874" s="5">
        <v>2</v>
      </c>
      <c r="L874" s="1" t="s">
        <v>39</v>
      </c>
      <c r="M874" s="1">
        <v>5</v>
      </c>
      <c r="N874" s="1" t="s">
        <v>3715</v>
      </c>
    </row>
    <row r="875" spans="1:14" ht="13.2" x14ac:dyDescent="0.25">
      <c r="A875" s="1" t="s">
        <v>3716</v>
      </c>
      <c r="B875" s="1" t="s">
        <v>3717</v>
      </c>
      <c r="C875" s="1" t="s">
        <v>3718</v>
      </c>
      <c r="D875" s="1" t="s">
        <v>27</v>
      </c>
      <c r="E875" s="1" t="s">
        <v>159</v>
      </c>
      <c r="F875" s="1">
        <v>0</v>
      </c>
      <c r="G875" s="2">
        <v>45454</v>
      </c>
      <c r="H875" s="1" t="s">
        <v>149</v>
      </c>
      <c r="I875" s="1" t="s">
        <v>150</v>
      </c>
      <c r="J875" s="16">
        <v>57</v>
      </c>
      <c r="K875" s="5">
        <v>120</v>
      </c>
      <c r="L875" s="1" t="s">
        <v>76</v>
      </c>
      <c r="M875" s="1">
        <v>3</v>
      </c>
      <c r="N875" s="2">
        <v>45454</v>
      </c>
    </row>
    <row r="876" spans="1:14" ht="13.2" x14ac:dyDescent="0.25">
      <c r="A876" s="1" t="s">
        <v>3719</v>
      </c>
      <c r="B876" s="1" t="s">
        <v>3720</v>
      </c>
      <c r="C876" s="1" t="s">
        <v>3721</v>
      </c>
      <c r="D876" s="1" t="s">
        <v>44</v>
      </c>
      <c r="E876" s="1" t="s">
        <v>28</v>
      </c>
      <c r="G876" s="2">
        <v>44626</v>
      </c>
      <c r="H876" s="1" t="s">
        <v>91</v>
      </c>
      <c r="I876" s="1" t="s">
        <v>31</v>
      </c>
      <c r="J876" s="16">
        <v>0.1</v>
      </c>
      <c r="K876" s="5">
        <v>120</v>
      </c>
      <c r="L876" s="1" t="s">
        <v>32</v>
      </c>
      <c r="M876" s="1">
        <v>2</v>
      </c>
      <c r="N876" s="1" t="s">
        <v>3722</v>
      </c>
    </row>
    <row r="877" spans="1:14" ht="13.2" x14ac:dyDescent="0.25">
      <c r="A877" s="1" t="s">
        <v>3723</v>
      </c>
      <c r="B877" s="1" t="s">
        <v>3724</v>
      </c>
      <c r="C877" s="1" t="s">
        <v>3725</v>
      </c>
      <c r="D877" s="1" t="s">
        <v>44</v>
      </c>
      <c r="E877" s="1" t="s">
        <v>97</v>
      </c>
      <c r="G877" s="1" t="s">
        <v>3726</v>
      </c>
      <c r="H877" s="1" t="s">
        <v>37</v>
      </c>
      <c r="I877" s="1" t="s">
        <v>38</v>
      </c>
      <c r="J877" s="16">
        <v>0.76</v>
      </c>
      <c r="K877" s="5">
        <v>2</v>
      </c>
      <c r="L877" s="1" t="s">
        <v>32</v>
      </c>
      <c r="M877" s="1">
        <v>4</v>
      </c>
      <c r="N877" s="1" t="s">
        <v>3726</v>
      </c>
    </row>
    <row r="878" spans="1:14" ht="13.2" x14ac:dyDescent="0.25">
      <c r="A878" s="1" t="s">
        <v>3727</v>
      </c>
      <c r="B878" s="1" t="s">
        <v>3728</v>
      </c>
      <c r="C878" s="1" t="s">
        <v>3729</v>
      </c>
      <c r="D878" s="1" t="s">
        <v>17</v>
      </c>
      <c r="E878" s="1" t="s">
        <v>18</v>
      </c>
      <c r="F878" s="1">
        <v>40</v>
      </c>
      <c r="G878" s="1" t="s">
        <v>3730</v>
      </c>
      <c r="H878" s="1" t="s">
        <v>173</v>
      </c>
      <c r="I878" s="1" t="s">
        <v>150</v>
      </c>
      <c r="J878" s="16">
        <v>0.71</v>
      </c>
      <c r="K878" s="5">
        <v>1</v>
      </c>
      <c r="L878" s="1" t="s">
        <v>76</v>
      </c>
      <c r="M878" s="1">
        <v>6</v>
      </c>
      <c r="N878" s="1" t="s">
        <v>3731</v>
      </c>
    </row>
    <row r="879" spans="1:14" ht="13.2" x14ac:dyDescent="0.25">
      <c r="A879" s="1" t="s">
        <v>3732</v>
      </c>
      <c r="B879" s="1" t="s">
        <v>3733</v>
      </c>
      <c r="C879" s="1" t="s">
        <v>3734</v>
      </c>
      <c r="D879" s="1" t="s">
        <v>121</v>
      </c>
      <c r="E879" s="1" t="s">
        <v>51</v>
      </c>
      <c r="F879" s="1">
        <v>0</v>
      </c>
      <c r="G879" s="2">
        <v>45328</v>
      </c>
      <c r="H879" s="1" t="s">
        <v>149</v>
      </c>
      <c r="I879" s="1" t="s">
        <v>150</v>
      </c>
      <c r="J879" s="16">
        <v>0.14000000000000001</v>
      </c>
      <c r="K879" s="5">
        <v>90</v>
      </c>
      <c r="L879" s="1" t="s">
        <v>76</v>
      </c>
      <c r="M879" s="1">
        <v>1</v>
      </c>
      <c r="N879" s="1" t="s">
        <v>3735</v>
      </c>
    </row>
    <row r="880" spans="1:14" ht="13.2" x14ac:dyDescent="0.25">
      <c r="A880" s="1" t="s">
        <v>3736</v>
      </c>
      <c r="B880" s="1" t="s">
        <v>3737</v>
      </c>
      <c r="C880" s="1" t="s">
        <v>3738</v>
      </c>
      <c r="D880" s="1" t="s">
        <v>57</v>
      </c>
      <c r="E880" s="1" t="s">
        <v>51</v>
      </c>
      <c r="G880" s="1" t="s">
        <v>2220</v>
      </c>
      <c r="H880" s="1" t="s">
        <v>37</v>
      </c>
      <c r="I880" s="1" t="s">
        <v>38</v>
      </c>
      <c r="J880" s="16">
        <v>86</v>
      </c>
      <c r="K880" s="5">
        <v>2</v>
      </c>
      <c r="L880" s="1" t="s">
        <v>22</v>
      </c>
      <c r="M880" s="1">
        <v>3</v>
      </c>
      <c r="N880" s="1" t="s">
        <v>3739</v>
      </c>
    </row>
    <row r="881" spans="1:14" ht="13.2" x14ac:dyDescent="0.25">
      <c r="A881" s="1" t="s">
        <v>3740</v>
      </c>
      <c r="B881" s="1" t="s">
        <v>3741</v>
      </c>
      <c r="C881" s="1" t="s">
        <v>3742</v>
      </c>
      <c r="D881" s="1" t="s">
        <v>111</v>
      </c>
      <c r="E881" s="1" t="s">
        <v>51</v>
      </c>
      <c r="F881" s="1">
        <v>0</v>
      </c>
      <c r="G881" s="2">
        <v>44964</v>
      </c>
      <c r="H881" s="1" t="s">
        <v>30</v>
      </c>
      <c r="I881" s="1" t="s">
        <v>31</v>
      </c>
      <c r="J881" s="16">
        <v>0.6</v>
      </c>
      <c r="K881" s="5">
        <v>45</v>
      </c>
      <c r="L881" s="1" t="s">
        <v>76</v>
      </c>
      <c r="M881" s="1">
        <v>4</v>
      </c>
      <c r="N881" s="1" t="s">
        <v>3743</v>
      </c>
    </row>
    <row r="882" spans="1:14" ht="13.2" x14ac:dyDescent="0.25">
      <c r="A882" s="1" t="s">
        <v>3744</v>
      </c>
      <c r="B882" s="1" t="s">
        <v>3745</v>
      </c>
      <c r="C882" s="1" t="s">
        <v>3746</v>
      </c>
      <c r="D882" s="1" t="s">
        <v>17</v>
      </c>
      <c r="E882" s="1" t="s">
        <v>97</v>
      </c>
      <c r="G882" s="1" t="s">
        <v>3322</v>
      </c>
      <c r="H882" s="1" t="s">
        <v>52</v>
      </c>
      <c r="I882" s="1" t="s">
        <v>38</v>
      </c>
      <c r="J882" s="16">
        <v>0</v>
      </c>
      <c r="K882" s="5">
        <v>90</v>
      </c>
      <c r="L882" s="1">
        <v>1</v>
      </c>
      <c r="M882" s="1">
        <v>3</v>
      </c>
      <c r="N882" s="1" t="s">
        <v>3747</v>
      </c>
    </row>
    <row r="883" spans="1:14" ht="13.2" x14ac:dyDescent="0.25">
      <c r="A883" s="1" t="s">
        <v>3748</v>
      </c>
      <c r="B883" s="1" t="s">
        <v>3749</v>
      </c>
      <c r="C883" s="1" t="s">
        <v>130</v>
      </c>
      <c r="D883" s="1" t="s">
        <v>44</v>
      </c>
      <c r="E883" s="1" t="s">
        <v>45</v>
      </c>
      <c r="G883" s="1" t="s">
        <v>3750</v>
      </c>
      <c r="H883" s="1" t="s">
        <v>116</v>
      </c>
      <c r="I883" s="1" t="s">
        <v>60</v>
      </c>
      <c r="J883" s="16">
        <v>0.71</v>
      </c>
      <c r="K883" s="5">
        <v>1.5</v>
      </c>
      <c r="L883" s="1" t="s">
        <v>32</v>
      </c>
      <c r="M883" s="1">
        <v>2</v>
      </c>
      <c r="N883" s="1" t="s">
        <v>3751</v>
      </c>
    </row>
    <row r="884" spans="1:14" ht="13.2" x14ac:dyDescent="0.25">
      <c r="A884" s="1" t="s">
        <v>3752</v>
      </c>
      <c r="B884" s="1" t="s">
        <v>3753</v>
      </c>
      <c r="C884" s="1" t="s">
        <v>3754</v>
      </c>
      <c r="D884" s="1" t="s">
        <v>17</v>
      </c>
      <c r="E884" s="1" t="s">
        <v>89</v>
      </c>
      <c r="F884" s="1">
        <v>26</v>
      </c>
      <c r="G884" s="1" t="s">
        <v>514</v>
      </c>
      <c r="H884" s="1" t="s">
        <v>75</v>
      </c>
      <c r="I884" s="1" t="s">
        <v>38</v>
      </c>
      <c r="J884" s="16">
        <v>0.82</v>
      </c>
      <c r="K884" s="5">
        <v>2</v>
      </c>
      <c r="L884" s="1" t="s">
        <v>76</v>
      </c>
      <c r="N884" s="1" t="s">
        <v>3755</v>
      </c>
    </row>
    <row r="885" spans="1:14" ht="13.2" x14ac:dyDescent="0.25">
      <c r="A885" s="1" t="s">
        <v>3756</v>
      </c>
      <c r="B885" s="1" t="s">
        <v>3757</v>
      </c>
      <c r="C885" s="1" t="s">
        <v>3758</v>
      </c>
      <c r="D885" s="1" t="s">
        <v>121</v>
      </c>
      <c r="E885" s="1" t="s">
        <v>89</v>
      </c>
      <c r="F885" s="1">
        <v>23</v>
      </c>
      <c r="G885" s="1" t="s">
        <v>514</v>
      </c>
      <c r="H885" s="1" t="s">
        <v>149</v>
      </c>
      <c r="I885" s="1" t="s">
        <v>150</v>
      </c>
      <c r="J885" s="16">
        <v>0.75</v>
      </c>
      <c r="K885" s="5">
        <v>2</v>
      </c>
      <c r="L885" s="1" t="s">
        <v>22</v>
      </c>
      <c r="M885" s="1">
        <v>5</v>
      </c>
      <c r="N885" s="1" t="s">
        <v>3755</v>
      </c>
    </row>
    <row r="886" spans="1:14" ht="13.2" x14ac:dyDescent="0.25">
      <c r="A886" s="1" t="s">
        <v>3759</v>
      </c>
      <c r="B886" s="1" t="s">
        <v>3760</v>
      </c>
      <c r="C886" s="1" t="s">
        <v>3761</v>
      </c>
      <c r="D886" s="1" t="s">
        <v>111</v>
      </c>
      <c r="E886" s="1" t="s">
        <v>97</v>
      </c>
      <c r="G886" s="2">
        <v>45115</v>
      </c>
      <c r="H886" s="1" t="s">
        <v>46</v>
      </c>
      <c r="I886" s="1" t="s">
        <v>21</v>
      </c>
      <c r="J886" s="16">
        <v>0</v>
      </c>
      <c r="K886" s="5">
        <v>90</v>
      </c>
      <c r="L886" s="1" t="s">
        <v>39</v>
      </c>
      <c r="M886" s="1">
        <v>3</v>
      </c>
      <c r="N886" s="1" t="s">
        <v>3762</v>
      </c>
    </row>
    <row r="887" spans="1:14" ht="13.2" x14ac:dyDescent="0.25">
      <c r="A887" s="1" t="s">
        <v>3763</v>
      </c>
      <c r="B887" s="1" t="s">
        <v>3764</v>
      </c>
      <c r="C887" s="1" t="s">
        <v>3765</v>
      </c>
      <c r="D887" s="1" t="s">
        <v>27</v>
      </c>
      <c r="E887" s="1" t="s">
        <v>97</v>
      </c>
      <c r="F887" s="1">
        <v>0</v>
      </c>
      <c r="G887" s="2">
        <v>44843</v>
      </c>
      <c r="H887" s="1" t="s">
        <v>52</v>
      </c>
      <c r="I887" s="1" t="s">
        <v>38</v>
      </c>
      <c r="J887" s="16">
        <v>0.48</v>
      </c>
      <c r="K887" s="5">
        <v>90</v>
      </c>
      <c r="L887" s="1">
        <v>1</v>
      </c>
      <c r="M887" s="1">
        <v>6</v>
      </c>
      <c r="N887" s="1" t="s">
        <v>3766</v>
      </c>
    </row>
    <row r="888" spans="1:14" ht="13.2" x14ac:dyDescent="0.25">
      <c r="A888" s="1" t="s">
        <v>3767</v>
      </c>
      <c r="B888" s="1" t="s">
        <v>3768</v>
      </c>
      <c r="C888" s="1" t="s">
        <v>3769</v>
      </c>
      <c r="D888" s="1" t="s">
        <v>27</v>
      </c>
      <c r="E888" s="1" t="s">
        <v>74</v>
      </c>
      <c r="G888" s="2">
        <v>45084</v>
      </c>
      <c r="H888" s="1" t="s">
        <v>249</v>
      </c>
      <c r="I888" s="1" t="s">
        <v>150</v>
      </c>
      <c r="J888" s="16">
        <v>0.55000000000000004</v>
      </c>
      <c r="K888" s="5">
        <v>1</v>
      </c>
      <c r="L888" s="1" t="s">
        <v>22</v>
      </c>
      <c r="M888" s="1">
        <v>5</v>
      </c>
      <c r="N888" s="1" t="s">
        <v>47</v>
      </c>
    </row>
    <row r="889" spans="1:14" ht="13.2" x14ac:dyDescent="0.25">
      <c r="A889" s="1" t="s">
        <v>3770</v>
      </c>
      <c r="B889" s="1" t="s">
        <v>3771</v>
      </c>
      <c r="C889" s="1" t="s">
        <v>3772</v>
      </c>
      <c r="D889" s="1" t="s">
        <v>44</v>
      </c>
      <c r="E889" s="1" t="s">
        <v>18</v>
      </c>
      <c r="F889" s="1">
        <v>29</v>
      </c>
      <c r="G889" s="1" t="s">
        <v>3204</v>
      </c>
      <c r="H889" s="1" t="s">
        <v>322</v>
      </c>
      <c r="I889" s="1" t="s">
        <v>21</v>
      </c>
      <c r="J889" s="16">
        <v>0.54</v>
      </c>
      <c r="K889" s="5">
        <v>1</v>
      </c>
      <c r="L889" s="1" t="s">
        <v>76</v>
      </c>
      <c r="M889" s="1">
        <v>2</v>
      </c>
      <c r="N889" s="1" t="s">
        <v>3773</v>
      </c>
    </row>
    <row r="890" spans="1:14" ht="13.2" x14ac:dyDescent="0.25">
      <c r="A890" s="1" t="s">
        <v>3774</v>
      </c>
      <c r="B890" s="1" t="s">
        <v>3775</v>
      </c>
      <c r="C890" s="1" t="s">
        <v>3776</v>
      </c>
      <c r="D890" s="1" t="s">
        <v>27</v>
      </c>
      <c r="E890" s="1" t="s">
        <v>97</v>
      </c>
      <c r="F890" s="1">
        <v>0</v>
      </c>
      <c r="G890" s="1" t="s">
        <v>808</v>
      </c>
      <c r="H890" s="1" t="s">
        <v>173</v>
      </c>
      <c r="I890" s="1" t="s">
        <v>150</v>
      </c>
      <c r="J890" s="16">
        <v>0.75</v>
      </c>
      <c r="K890" s="5">
        <v>45</v>
      </c>
      <c r="L890" s="1">
        <v>0</v>
      </c>
      <c r="M890" s="1">
        <v>3</v>
      </c>
      <c r="N890" s="1" t="s">
        <v>3777</v>
      </c>
    </row>
    <row r="891" spans="1:14" ht="13.2" x14ac:dyDescent="0.25">
      <c r="A891" s="1" t="s">
        <v>3778</v>
      </c>
      <c r="B891" s="1" t="s">
        <v>3779</v>
      </c>
      <c r="C891" s="1" t="s">
        <v>3780</v>
      </c>
      <c r="D891" s="1" t="s">
        <v>96</v>
      </c>
      <c r="E891" s="1" t="s">
        <v>139</v>
      </c>
      <c r="F891" s="1">
        <v>0</v>
      </c>
      <c r="G891" s="2">
        <v>45388</v>
      </c>
      <c r="H891" s="1" t="s">
        <v>75</v>
      </c>
      <c r="I891" s="1" t="s">
        <v>38</v>
      </c>
      <c r="J891" s="16">
        <v>0.89</v>
      </c>
      <c r="K891" s="5">
        <v>120</v>
      </c>
      <c r="L891" s="1" t="s">
        <v>22</v>
      </c>
      <c r="N891" s="1" t="s">
        <v>3781</v>
      </c>
    </row>
    <row r="892" spans="1:14" ht="13.2" x14ac:dyDescent="0.25">
      <c r="A892" s="1" t="s">
        <v>3782</v>
      </c>
      <c r="B892" s="1" t="s">
        <v>3783</v>
      </c>
      <c r="C892" s="1" t="s">
        <v>3784</v>
      </c>
      <c r="D892" s="1" t="s">
        <v>111</v>
      </c>
      <c r="E892" s="1" t="s">
        <v>74</v>
      </c>
      <c r="F892" s="1">
        <v>31</v>
      </c>
      <c r="G892" s="2">
        <v>45146</v>
      </c>
      <c r="H892" s="1" t="s">
        <v>116</v>
      </c>
      <c r="I892" s="1" t="s">
        <v>60</v>
      </c>
      <c r="J892" s="16">
        <v>0.78</v>
      </c>
      <c r="K892" s="5">
        <v>1.5</v>
      </c>
      <c r="L892" s="1">
        <v>0</v>
      </c>
      <c r="N892" s="1" t="s">
        <v>3314</v>
      </c>
    </row>
    <row r="893" spans="1:14" ht="13.2" x14ac:dyDescent="0.25">
      <c r="A893" s="1" t="s">
        <v>3785</v>
      </c>
      <c r="B893" s="1" t="s">
        <v>3786</v>
      </c>
      <c r="C893" s="1" t="s">
        <v>130</v>
      </c>
      <c r="D893" s="1" t="s">
        <v>57</v>
      </c>
      <c r="E893" s="1" t="s">
        <v>51</v>
      </c>
      <c r="F893" s="1">
        <v>0</v>
      </c>
      <c r="G893" s="3">
        <v>44906</v>
      </c>
      <c r="H893" s="1" t="s">
        <v>322</v>
      </c>
      <c r="I893" s="1" t="s">
        <v>21</v>
      </c>
      <c r="J893" s="16">
        <v>0.24</v>
      </c>
      <c r="K893" s="5">
        <v>45</v>
      </c>
      <c r="L893" s="1">
        <v>1</v>
      </c>
      <c r="N893" s="1" t="s">
        <v>3787</v>
      </c>
    </row>
    <row r="894" spans="1:14" ht="13.2" x14ac:dyDescent="0.25">
      <c r="A894" s="1" t="s">
        <v>3788</v>
      </c>
      <c r="B894" s="1" t="s">
        <v>3789</v>
      </c>
      <c r="C894" s="1" t="s">
        <v>3790</v>
      </c>
      <c r="D894" s="1" t="s">
        <v>111</v>
      </c>
      <c r="E894" s="1" t="s">
        <v>45</v>
      </c>
      <c r="F894" s="1">
        <v>20</v>
      </c>
      <c r="G894" s="2">
        <v>44748</v>
      </c>
      <c r="H894" s="1" t="s">
        <v>46</v>
      </c>
      <c r="I894" s="1" t="s">
        <v>21</v>
      </c>
      <c r="J894" s="16">
        <v>85</v>
      </c>
      <c r="K894" s="5">
        <v>120</v>
      </c>
      <c r="L894" s="1" t="s">
        <v>32</v>
      </c>
      <c r="M894" s="1">
        <v>1</v>
      </c>
      <c r="N894" s="1" t="s">
        <v>3791</v>
      </c>
    </row>
    <row r="895" spans="1:14" ht="13.2" x14ac:dyDescent="0.25">
      <c r="A895" s="1" t="s">
        <v>3792</v>
      </c>
      <c r="B895" s="1" t="s">
        <v>3793</v>
      </c>
      <c r="C895" s="1" t="s">
        <v>3794</v>
      </c>
      <c r="D895" s="1" t="s">
        <v>57</v>
      </c>
      <c r="E895" s="1" t="s">
        <v>139</v>
      </c>
      <c r="F895" s="1">
        <v>0</v>
      </c>
      <c r="G895" s="3">
        <v>44844</v>
      </c>
      <c r="H895" s="1" t="s">
        <v>91</v>
      </c>
      <c r="I895" s="1" t="s">
        <v>31</v>
      </c>
      <c r="J895" s="16">
        <v>0</v>
      </c>
      <c r="K895" s="5">
        <v>90</v>
      </c>
      <c r="L895" s="1" t="s">
        <v>39</v>
      </c>
      <c r="M895" s="1">
        <v>3</v>
      </c>
      <c r="N895" s="1" t="s">
        <v>3795</v>
      </c>
    </row>
    <row r="896" spans="1:14" ht="13.2" x14ac:dyDescent="0.25">
      <c r="A896" s="1" t="s">
        <v>3796</v>
      </c>
      <c r="B896" s="1" t="s">
        <v>3797</v>
      </c>
      <c r="C896" s="1" t="s">
        <v>3798</v>
      </c>
      <c r="D896" s="1" t="s">
        <v>111</v>
      </c>
      <c r="E896" s="1" t="s">
        <v>28</v>
      </c>
      <c r="F896" s="1">
        <v>0</v>
      </c>
      <c r="G896" s="3">
        <v>45608</v>
      </c>
      <c r="H896" s="1" t="s">
        <v>20</v>
      </c>
      <c r="I896" s="1" t="s">
        <v>21</v>
      </c>
      <c r="J896" s="16">
        <v>23</v>
      </c>
      <c r="K896" s="5">
        <v>90</v>
      </c>
      <c r="L896" s="1" t="s">
        <v>76</v>
      </c>
      <c r="M896" s="1">
        <v>3</v>
      </c>
      <c r="N896" s="1" t="s">
        <v>3799</v>
      </c>
    </row>
    <row r="897" spans="1:14" ht="13.2" x14ac:dyDescent="0.25">
      <c r="A897" s="1" t="s">
        <v>3800</v>
      </c>
      <c r="B897" s="1" t="s">
        <v>3801</v>
      </c>
      <c r="C897" s="1" t="s">
        <v>3802</v>
      </c>
      <c r="D897" s="1" t="s">
        <v>111</v>
      </c>
      <c r="E897" s="1" t="s">
        <v>45</v>
      </c>
      <c r="F897" s="1">
        <v>0</v>
      </c>
      <c r="G897" s="1" t="s">
        <v>160</v>
      </c>
      <c r="H897" s="1" t="s">
        <v>173</v>
      </c>
      <c r="I897" s="1" t="s">
        <v>150</v>
      </c>
      <c r="J897" s="16">
        <v>16</v>
      </c>
      <c r="K897" s="5">
        <v>1</v>
      </c>
      <c r="L897" s="1" t="s">
        <v>22</v>
      </c>
      <c r="M897" s="1">
        <v>3</v>
      </c>
      <c r="N897" s="1" t="s">
        <v>893</v>
      </c>
    </row>
    <row r="898" spans="1:14" ht="13.2" x14ac:dyDescent="0.25">
      <c r="A898" s="1" t="s">
        <v>3803</v>
      </c>
      <c r="B898" s="1" t="s">
        <v>3804</v>
      </c>
      <c r="C898" s="1" t="s">
        <v>3805</v>
      </c>
      <c r="D898" s="1" t="s">
        <v>57</v>
      </c>
      <c r="E898" s="1" t="s">
        <v>159</v>
      </c>
      <c r="F898" s="1">
        <v>0</v>
      </c>
      <c r="G898" s="1" t="s">
        <v>3806</v>
      </c>
      <c r="H898" s="1" t="s">
        <v>173</v>
      </c>
      <c r="I898" s="1" t="s">
        <v>150</v>
      </c>
      <c r="J898" s="16">
        <v>33</v>
      </c>
      <c r="K898" s="5">
        <v>90</v>
      </c>
      <c r="L898" s="1">
        <v>0</v>
      </c>
      <c r="N898" s="1" t="s">
        <v>3807</v>
      </c>
    </row>
    <row r="899" spans="1:14" ht="13.2" x14ac:dyDescent="0.25">
      <c r="A899" s="1" t="s">
        <v>3808</v>
      </c>
      <c r="B899" s="1" t="s">
        <v>3809</v>
      </c>
      <c r="C899" s="1" t="s">
        <v>3810</v>
      </c>
      <c r="D899" s="1" t="s">
        <v>27</v>
      </c>
      <c r="E899" s="1" t="s">
        <v>89</v>
      </c>
      <c r="F899" s="1">
        <v>0</v>
      </c>
      <c r="G899" s="2">
        <v>45542</v>
      </c>
      <c r="H899" s="1" t="s">
        <v>249</v>
      </c>
      <c r="I899" s="1" t="s">
        <v>150</v>
      </c>
      <c r="J899" s="16">
        <v>0.26</v>
      </c>
      <c r="K899" s="5">
        <v>90</v>
      </c>
      <c r="L899" s="1">
        <v>1</v>
      </c>
      <c r="N899" s="1" t="s">
        <v>3811</v>
      </c>
    </row>
    <row r="900" spans="1:14" ht="13.2" x14ac:dyDescent="0.25">
      <c r="A900" s="1" t="s">
        <v>3812</v>
      </c>
      <c r="B900" s="1" t="s">
        <v>3813</v>
      </c>
      <c r="C900" s="1" t="s">
        <v>3814</v>
      </c>
      <c r="D900" s="1" t="s">
        <v>111</v>
      </c>
      <c r="E900" s="1" t="s">
        <v>139</v>
      </c>
      <c r="G900" s="1" t="s">
        <v>3815</v>
      </c>
      <c r="H900" s="1" t="s">
        <v>37</v>
      </c>
      <c r="I900" s="1" t="s">
        <v>38</v>
      </c>
      <c r="J900" s="16">
        <v>0.33</v>
      </c>
      <c r="K900" s="5">
        <v>2</v>
      </c>
      <c r="L900" s="1" t="s">
        <v>32</v>
      </c>
      <c r="M900" s="1">
        <v>1</v>
      </c>
      <c r="N900" s="1" t="s">
        <v>3816</v>
      </c>
    </row>
    <row r="901" spans="1:14" ht="13.2" x14ac:dyDescent="0.25">
      <c r="A901" s="1" t="s">
        <v>3817</v>
      </c>
      <c r="B901" s="1" t="s">
        <v>3818</v>
      </c>
      <c r="C901" s="1" t="s">
        <v>130</v>
      </c>
      <c r="D901" s="1" t="s">
        <v>88</v>
      </c>
      <c r="E901" s="1" t="s">
        <v>139</v>
      </c>
      <c r="G901" s="1" t="s">
        <v>3011</v>
      </c>
      <c r="H901" s="1" t="s">
        <v>69</v>
      </c>
      <c r="I901" s="1" t="s">
        <v>31</v>
      </c>
      <c r="J901" s="16">
        <v>80</v>
      </c>
      <c r="K901" s="5">
        <v>2</v>
      </c>
      <c r="L901" s="1" t="s">
        <v>76</v>
      </c>
      <c r="M901" s="1">
        <v>3</v>
      </c>
      <c r="N901" s="1" t="s">
        <v>3011</v>
      </c>
    </row>
    <row r="902" spans="1:14" ht="13.2" x14ac:dyDescent="0.25">
      <c r="A902" s="1" t="s">
        <v>3819</v>
      </c>
      <c r="B902" s="1" t="s">
        <v>3820</v>
      </c>
      <c r="C902" s="1" t="s">
        <v>3821</v>
      </c>
      <c r="D902" s="1" t="s">
        <v>121</v>
      </c>
      <c r="E902" s="1" t="s">
        <v>18</v>
      </c>
      <c r="G902" s="1" t="s">
        <v>884</v>
      </c>
      <c r="H902" s="1" t="s">
        <v>173</v>
      </c>
      <c r="I902" s="1" t="s">
        <v>150</v>
      </c>
      <c r="J902" s="16">
        <v>0.23</v>
      </c>
      <c r="K902" s="5">
        <v>90</v>
      </c>
      <c r="L902" s="1" t="s">
        <v>22</v>
      </c>
      <c r="M902" s="1">
        <v>6</v>
      </c>
      <c r="N902" s="1" t="s">
        <v>3822</v>
      </c>
    </row>
    <row r="903" spans="1:14" ht="13.2" x14ac:dyDescent="0.25">
      <c r="A903" s="1" t="s">
        <v>3823</v>
      </c>
      <c r="B903" s="1" t="s">
        <v>3824</v>
      </c>
      <c r="C903" s="1" t="s">
        <v>3825</v>
      </c>
      <c r="D903" s="1" t="s">
        <v>44</v>
      </c>
      <c r="E903" s="1" t="s">
        <v>97</v>
      </c>
      <c r="G903" s="1" t="s">
        <v>3317</v>
      </c>
      <c r="H903" s="1" t="s">
        <v>75</v>
      </c>
      <c r="I903" s="1" t="s">
        <v>38</v>
      </c>
      <c r="J903" s="16">
        <v>0.86</v>
      </c>
      <c r="K903" s="5">
        <v>45</v>
      </c>
      <c r="L903" s="1" t="s">
        <v>32</v>
      </c>
      <c r="M903" s="1">
        <v>4</v>
      </c>
      <c r="N903" s="1" t="s">
        <v>3826</v>
      </c>
    </row>
    <row r="904" spans="1:14" ht="13.2" x14ac:dyDescent="0.25">
      <c r="A904" s="1" t="s">
        <v>3827</v>
      </c>
      <c r="B904" s="1" t="s">
        <v>3828</v>
      </c>
      <c r="C904" s="1" t="s">
        <v>3829</v>
      </c>
      <c r="D904" s="1" t="s">
        <v>44</v>
      </c>
      <c r="E904" s="1" t="s">
        <v>51</v>
      </c>
      <c r="F904" s="1">
        <v>0</v>
      </c>
      <c r="G904" s="1" t="s">
        <v>3830</v>
      </c>
      <c r="H904" s="1" t="s">
        <v>69</v>
      </c>
      <c r="I904" s="1" t="s">
        <v>31</v>
      </c>
      <c r="J904" s="16">
        <v>0.38</v>
      </c>
      <c r="K904" s="5">
        <v>90</v>
      </c>
      <c r="L904" s="1" t="s">
        <v>76</v>
      </c>
      <c r="M904" s="1">
        <v>5</v>
      </c>
      <c r="N904" s="1" t="s">
        <v>3830</v>
      </c>
    </row>
    <row r="905" spans="1:14" ht="13.2" x14ac:dyDescent="0.25">
      <c r="A905" s="1" t="s">
        <v>3831</v>
      </c>
      <c r="B905" s="1" t="s">
        <v>3832</v>
      </c>
      <c r="C905" s="1" t="s">
        <v>3833</v>
      </c>
      <c r="D905" s="1" t="s">
        <v>111</v>
      </c>
      <c r="E905" s="1" t="s">
        <v>45</v>
      </c>
      <c r="F905" s="1">
        <v>27</v>
      </c>
      <c r="G905" s="2">
        <v>45087</v>
      </c>
      <c r="H905" s="1" t="s">
        <v>322</v>
      </c>
      <c r="I905" s="1" t="s">
        <v>21</v>
      </c>
      <c r="J905" s="16">
        <v>0.21</v>
      </c>
      <c r="K905" s="5">
        <v>2</v>
      </c>
      <c r="L905" s="1" t="s">
        <v>22</v>
      </c>
      <c r="M905" s="1">
        <v>4</v>
      </c>
      <c r="N905" s="1" t="s">
        <v>3834</v>
      </c>
    </row>
    <row r="906" spans="1:14" ht="13.2" x14ac:dyDescent="0.25">
      <c r="A906" s="1" t="s">
        <v>3835</v>
      </c>
      <c r="B906" s="1" t="s">
        <v>3836</v>
      </c>
      <c r="C906" s="1" t="s">
        <v>3837</v>
      </c>
      <c r="D906" s="1" t="s">
        <v>17</v>
      </c>
      <c r="E906" s="1" t="s">
        <v>139</v>
      </c>
      <c r="F906" s="1">
        <v>0</v>
      </c>
      <c r="G906" s="2">
        <v>45536</v>
      </c>
      <c r="H906" s="1" t="s">
        <v>161</v>
      </c>
      <c r="I906" s="1" t="s">
        <v>60</v>
      </c>
      <c r="J906" s="16">
        <v>0.99</v>
      </c>
      <c r="K906" s="5">
        <v>90</v>
      </c>
      <c r="L906" s="1" t="s">
        <v>22</v>
      </c>
      <c r="M906" s="1">
        <v>3</v>
      </c>
      <c r="N906" s="1" t="s">
        <v>3838</v>
      </c>
    </row>
    <row r="907" spans="1:14" ht="13.2" x14ac:dyDescent="0.25">
      <c r="A907" s="1" t="s">
        <v>3839</v>
      </c>
      <c r="B907" s="1" t="s">
        <v>3840</v>
      </c>
      <c r="C907" s="1" t="s">
        <v>3841</v>
      </c>
      <c r="D907" s="1" t="s">
        <v>111</v>
      </c>
      <c r="E907" s="1" t="s">
        <v>18</v>
      </c>
      <c r="G907" s="1" t="s">
        <v>1644</v>
      </c>
      <c r="H907" s="1" t="s">
        <v>116</v>
      </c>
      <c r="I907" s="1" t="s">
        <v>60</v>
      </c>
      <c r="J907" s="16">
        <v>97</v>
      </c>
      <c r="K907" s="5">
        <v>120</v>
      </c>
      <c r="L907" s="1">
        <v>0</v>
      </c>
      <c r="M907" s="1">
        <v>1</v>
      </c>
      <c r="N907" s="1" t="s">
        <v>3842</v>
      </c>
    </row>
    <row r="908" spans="1:14" ht="13.2" x14ac:dyDescent="0.25">
      <c r="A908" s="1" t="s">
        <v>3843</v>
      </c>
      <c r="B908" s="1" t="s">
        <v>3844</v>
      </c>
      <c r="C908" s="1" t="s">
        <v>3845</v>
      </c>
      <c r="D908" s="1" t="s">
        <v>44</v>
      </c>
      <c r="E908" s="1" t="s">
        <v>51</v>
      </c>
      <c r="F908" s="1">
        <v>42</v>
      </c>
      <c r="G908" s="2">
        <v>44628</v>
      </c>
      <c r="H908" s="1" t="s">
        <v>116</v>
      </c>
      <c r="I908" s="1" t="s">
        <v>60</v>
      </c>
      <c r="J908" s="16">
        <v>0.62</v>
      </c>
      <c r="K908" s="5">
        <v>45</v>
      </c>
      <c r="L908" s="1" t="s">
        <v>32</v>
      </c>
      <c r="N908" s="1" t="s">
        <v>3846</v>
      </c>
    </row>
    <row r="909" spans="1:14" ht="13.2" x14ac:dyDescent="0.25">
      <c r="A909" s="1" t="s">
        <v>3847</v>
      </c>
      <c r="B909" s="1" t="s">
        <v>3848</v>
      </c>
      <c r="C909" s="1" t="s">
        <v>3849</v>
      </c>
      <c r="D909" s="1" t="s">
        <v>88</v>
      </c>
      <c r="E909" s="1" t="s">
        <v>74</v>
      </c>
      <c r="G909" s="1" t="s">
        <v>3850</v>
      </c>
      <c r="H909" s="1" t="s">
        <v>91</v>
      </c>
      <c r="I909" s="1" t="s">
        <v>31</v>
      </c>
      <c r="J909" s="16">
        <v>0.17</v>
      </c>
      <c r="K909" s="5">
        <v>1.5</v>
      </c>
      <c r="L909" s="1" t="s">
        <v>39</v>
      </c>
      <c r="M909" s="1">
        <v>4</v>
      </c>
      <c r="N909" s="1" t="s">
        <v>3851</v>
      </c>
    </row>
    <row r="910" spans="1:14" ht="13.2" x14ac:dyDescent="0.25">
      <c r="A910" s="1" t="s">
        <v>3852</v>
      </c>
      <c r="B910" s="1" t="s">
        <v>3853</v>
      </c>
      <c r="C910" s="1" t="s">
        <v>3854</v>
      </c>
      <c r="D910" s="1" t="s">
        <v>111</v>
      </c>
      <c r="E910" s="1" t="s">
        <v>51</v>
      </c>
      <c r="F910" s="1">
        <v>0</v>
      </c>
      <c r="G910" s="1" t="s">
        <v>122</v>
      </c>
      <c r="H910" s="1" t="s">
        <v>173</v>
      </c>
      <c r="I910" s="1" t="s">
        <v>150</v>
      </c>
      <c r="J910" s="16">
        <v>0.61</v>
      </c>
      <c r="K910" s="5">
        <v>120</v>
      </c>
      <c r="L910" s="1" t="s">
        <v>76</v>
      </c>
      <c r="M910" s="1">
        <v>1</v>
      </c>
      <c r="N910" s="1" t="s">
        <v>3855</v>
      </c>
    </row>
    <row r="911" spans="1:14" ht="13.2" x14ac:dyDescent="0.25">
      <c r="A911" s="1" t="s">
        <v>3856</v>
      </c>
      <c r="B911" s="1" t="s">
        <v>3857</v>
      </c>
      <c r="C911" s="1" t="s">
        <v>3858</v>
      </c>
      <c r="D911" s="1" t="s">
        <v>111</v>
      </c>
      <c r="E911" s="1" t="s">
        <v>159</v>
      </c>
      <c r="F911" s="1">
        <v>0</v>
      </c>
      <c r="G911" s="1" t="s">
        <v>2961</v>
      </c>
      <c r="H911" s="1" t="s">
        <v>161</v>
      </c>
      <c r="I911" s="1" t="s">
        <v>60</v>
      </c>
      <c r="J911" s="16">
        <v>83</v>
      </c>
      <c r="K911" s="5">
        <v>1</v>
      </c>
      <c r="L911" s="1">
        <v>0</v>
      </c>
      <c r="M911" s="1">
        <v>6</v>
      </c>
      <c r="N911" s="1" t="s">
        <v>3859</v>
      </c>
    </row>
    <row r="912" spans="1:14" ht="13.2" x14ac:dyDescent="0.25">
      <c r="A912" s="1" t="s">
        <v>3860</v>
      </c>
      <c r="B912" s="1" t="s">
        <v>3861</v>
      </c>
      <c r="C912" s="1" t="s">
        <v>3862</v>
      </c>
      <c r="D912" s="1" t="s">
        <v>27</v>
      </c>
      <c r="E912" s="1" t="s">
        <v>74</v>
      </c>
      <c r="G912" s="1" t="s">
        <v>989</v>
      </c>
      <c r="H912" s="1" t="s">
        <v>161</v>
      </c>
      <c r="I912" s="1" t="s">
        <v>60</v>
      </c>
      <c r="J912" s="16">
        <v>51</v>
      </c>
      <c r="K912" s="5">
        <v>1</v>
      </c>
      <c r="L912" s="1" t="s">
        <v>39</v>
      </c>
      <c r="M912" s="1">
        <v>4</v>
      </c>
      <c r="N912" s="1" t="s">
        <v>3863</v>
      </c>
    </row>
    <row r="913" spans="1:14" ht="13.2" x14ac:dyDescent="0.25">
      <c r="A913" s="1" t="s">
        <v>3864</v>
      </c>
      <c r="B913" s="1" t="s">
        <v>3865</v>
      </c>
      <c r="C913" s="1" t="s">
        <v>3866</v>
      </c>
      <c r="D913" s="1" t="s">
        <v>17</v>
      </c>
      <c r="E913" s="1" t="s">
        <v>51</v>
      </c>
      <c r="G913" s="1" t="s">
        <v>3867</v>
      </c>
      <c r="H913" s="1" t="s">
        <v>75</v>
      </c>
      <c r="I913" s="1" t="s">
        <v>38</v>
      </c>
      <c r="J913" s="16">
        <v>54</v>
      </c>
      <c r="K913" s="5">
        <v>1.5</v>
      </c>
      <c r="L913" s="1">
        <v>0</v>
      </c>
      <c r="M913" s="1">
        <v>5</v>
      </c>
      <c r="N913" s="1" t="s">
        <v>3868</v>
      </c>
    </row>
    <row r="914" spans="1:14" ht="13.2" x14ac:dyDescent="0.25">
      <c r="A914" s="1" t="s">
        <v>3869</v>
      </c>
      <c r="B914" s="1" t="s">
        <v>3870</v>
      </c>
      <c r="C914" s="1" t="s">
        <v>130</v>
      </c>
      <c r="D914" s="1" t="s">
        <v>27</v>
      </c>
      <c r="E914" s="1" t="s">
        <v>28</v>
      </c>
      <c r="G914" s="1" t="s">
        <v>3867</v>
      </c>
      <c r="H914" s="1" t="s">
        <v>69</v>
      </c>
      <c r="I914" s="1" t="s">
        <v>31</v>
      </c>
      <c r="J914" s="16">
        <v>93</v>
      </c>
      <c r="K914" s="5">
        <v>45</v>
      </c>
      <c r="L914" s="1" t="s">
        <v>76</v>
      </c>
      <c r="M914" s="1">
        <v>6</v>
      </c>
      <c r="N914" s="1" t="s">
        <v>3871</v>
      </c>
    </row>
    <row r="915" spans="1:14" ht="13.2" x14ac:dyDescent="0.25">
      <c r="A915" s="1" t="s">
        <v>3872</v>
      </c>
      <c r="B915" s="1" t="s">
        <v>3873</v>
      </c>
      <c r="C915" s="1" t="s">
        <v>130</v>
      </c>
      <c r="D915" s="1" t="s">
        <v>27</v>
      </c>
      <c r="E915" s="1" t="s">
        <v>51</v>
      </c>
      <c r="G915" s="1" t="s">
        <v>3635</v>
      </c>
      <c r="H915" s="1" t="s">
        <v>30</v>
      </c>
      <c r="I915" s="1" t="s">
        <v>31</v>
      </c>
      <c r="J915" s="16">
        <v>0.86</v>
      </c>
      <c r="K915" s="5">
        <v>2</v>
      </c>
      <c r="L915" s="1" t="s">
        <v>39</v>
      </c>
      <c r="M915" s="1">
        <v>3</v>
      </c>
      <c r="N915" s="1" t="s">
        <v>3874</v>
      </c>
    </row>
    <row r="916" spans="1:14" ht="13.2" x14ac:dyDescent="0.25">
      <c r="A916" s="1" t="s">
        <v>3875</v>
      </c>
      <c r="B916" s="1" t="s">
        <v>3876</v>
      </c>
      <c r="C916" s="1" t="s">
        <v>3877</v>
      </c>
      <c r="D916" s="1" t="s">
        <v>111</v>
      </c>
      <c r="E916" s="1" t="s">
        <v>74</v>
      </c>
      <c r="F916" s="1">
        <v>35</v>
      </c>
      <c r="G916" s="3">
        <v>44905</v>
      </c>
      <c r="H916" s="1" t="s">
        <v>52</v>
      </c>
      <c r="I916" s="1" t="s">
        <v>38</v>
      </c>
      <c r="J916" s="16">
        <v>0.93</v>
      </c>
      <c r="K916" s="5">
        <v>45</v>
      </c>
      <c r="L916" s="1" t="s">
        <v>22</v>
      </c>
      <c r="M916" s="1">
        <v>1</v>
      </c>
      <c r="N916" s="3">
        <v>44905</v>
      </c>
    </row>
    <row r="917" spans="1:14" ht="13.2" x14ac:dyDescent="0.25">
      <c r="A917" s="1" t="s">
        <v>3878</v>
      </c>
      <c r="B917" s="1" t="s">
        <v>3879</v>
      </c>
      <c r="C917" s="1" t="s">
        <v>3880</v>
      </c>
      <c r="D917" s="1" t="s">
        <v>121</v>
      </c>
      <c r="E917" s="1" t="s">
        <v>28</v>
      </c>
      <c r="G917" s="2">
        <v>45145</v>
      </c>
      <c r="H917" s="1" t="s">
        <v>59</v>
      </c>
      <c r="I917" s="1" t="s">
        <v>60</v>
      </c>
      <c r="J917" s="16">
        <v>88</v>
      </c>
      <c r="K917" s="5">
        <v>2</v>
      </c>
      <c r="L917" s="1" t="s">
        <v>22</v>
      </c>
      <c r="M917" s="1">
        <v>5</v>
      </c>
      <c r="N917" s="1" t="s">
        <v>3881</v>
      </c>
    </row>
    <row r="918" spans="1:14" ht="13.2" x14ac:dyDescent="0.25">
      <c r="A918" s="1" t="s">
        <v>3882</v>
      </c>
      <c r="B918" s="1" t="s">
        <v>3883</v>
      </c>
      <c r="C918" s="1" t="s">
        <v>3884</v>
      </c>
      <c r="D918" s="1" t="s">
        <v>27</v>
      </c>
      <c r="E918" s="1" t="s">
        <v>18</v>
      </c>
      <c r="F918" s="1">
        <v>30</v>
      </c>
      <c r="G918" s="1" t="s">
        <v>824</v>
      </c>
      <c r="H918" s="1" t="s">
        <v>30</v>
      </c>
      <c r="I918" s="1" t="s">
        <v>31</v>
      </c>
      <c r="J918" s="16">
        <v>0.92</v>
      </c>
      <c r="K918" s="5">
        <v>120</v>
      </c>
      <c r="L918" s="1">
        <v>0</v>
      </c>
      <c r="M918" s="1">
        <v>1</v>
      </c>
      <c r="N918" s="1" t="s">
        <v>3885</v>
      </c>
    </row>
    <row r="919" spans="1:14" ht="13.2" x14ac:dyDescent="0.25">
      <c r="A919" s="1" t="s">
        <v>3886</v>
      </c>
      <c r="B919" s="1" t="s">
        <v>3887</v>
      </c>
      <c r="C919" s="1" t="s">
        <v>3888</v>
      </c>
      <c r="D919" s="1" t="s">
        <v>44</v>
      </c>
      <c r="E919" s="1" t="s">
        <v>28</v>
      </c>
      <c r="F919" s="1">
        <v>0</v>
      </c>
      <c r="G919" s="2">
        <v>45024</v>
      </c>
      <c r="H919" s="1" t="s">
        <v>75</v>
      </c>
      <c r="I919" s="1" t="s">
        <v>38</v>
      </c>
      <c r="J919" s="16">
        <v>24</v>
      </c>
      <c r="K919" s="5">
        <v>120</v>
      </c>
      <c r="L919" s="1" t="s">
        <v>39</v>
      </c>
      <c r="M919" s="1">
        <v>5</v>
      </c>
      <c r="N919" s="1" t="s">
        <v>3889</v>
      </c>
    </row>
    <row r="920" spans="1:14" ht="13.2" x14ac:dyDescent="0.25">
      <c r="A920" s="1" t="s">
        <v>3890</v>
      </c>
      <c r="B920" s="1" t="s">
        <v>3891</v>
      </c>
      <c r="C920" s="1" t="s">
        <v>3892</v>
      </c>
      <c r="D920" s="1" t="s">
        <v>27</v>
      </c>
      <c r="E920" s="1" t="s">
        <v>45</v>
      </c>
      <c r="G920" s="1" t="s">
        <v>3893</v>
      </c>
      <c r="H920" s="1" t="s">
        <v>75</v>
      </c>
      <c r="I920" s="1" t="s">
        <v>38</v>
      </c>
      <c r="J920" s="16">
        <v>0.05</v>
      </c>
      <c r="K920" s="5">
        <v>2</v>
      </c>
      <c r="L920" s="1" t="s">
        <v>39</v>
      </c>
      <c r="M920" s="1">
        <v>5</v>
      </c>
      <c r="N920" s="1" t="s">
        <v>3894</v>
      </c>
    </row>
    <row r="921" spans="1:14" ht="13.2" x14ac:dyDescent="0.25">
      <c r="A921" s="1" t="s">
        <v>3895</v>
      </c>
      <c r="B921" s="1" t="s">
        <v>3896</v>
      </c>
      <c r="C921" s="1" t="s">
        <v>3897</v>
      </c>
      <c r="D921" s="1" t="s">
        <v>57</v>
      </c>
      <c r="E921" s="1" t="s">
        <v>89</v>
      </c>
      <c r="F921" s="1">
        <v>0</v>
      </c>
      <c r="G921" s="1" t="s">
        <v>1403</v>
      </c>
      <c r="H921" s="1" t="s">
        <v>173</v>
      </c>
      <c r="I921" s="1" t="s">
        <v>150</v>
      </c>
      <c r="J921" s="16">
        <v>0.81</v>
      </c>
      <c r="K921" s="5">
        <v>120</v>
      </c>
      <c r="L921" s="1">
        <v>0</v>
      </c>
      <c r="M921" s="1">
        <v>3</v>
      </c>
      <c r="N921" s="1" t="s">
        <v>3898</v>
      </c>
    </row>
    <row r="922" spans="1:14" ht="13.2" x14ac:dyDescent="0.25">
      <c r="A922" s="1" t="s">
        <v>3899</v>
      </c>
      <c r="B922" s="1" t="s">
        <v>3900</v>
      </c>
      <c r="C922" s="1" t="s">
        <v>3901</v>
      </c>
      <c r="D922" s="1" t="s">
        <v>57</v>
      </c>
      <c r="E922" s="1" t="s">
        <v>159</v>
      </c>
      <c r="G922" s="2">
        <v>45302</v>
      </c>
      <c r="H922" s="1" t="s">
        <v>69</v>
      </c>
      <c r="I922" s="1" t="s">
        <v>31</v>
      </c>
      <c r="J922" s="16">
        <v>0.69</v>
      </c>
      <c r="K922" s="5">
        <v>1</v>
      </c>
      <c r="L922" s="1" t="s">
        <v>22</v>
      </c>
      <c r="M922" s="1">
        <v>4</v>
      </c>
      <c r="N922" s="1" t="s">
        <v>1228</v>
      </c>
    </row>
    <row r="923" spans="1:14" ht="13.2" x14ac:dyDescent="0.25">
      <c r="A923" s="1" t="s">
        <v>3902</v>
      </c>
      <c r="B923" s="1" t="s">
        <v>3903</v>
      </c>
      <c r="C923" s="1" t="s">
        <v>3904</v>
      </c>
      <c r="D923" s="1" t="s">
        <v>17</v>
      </c>
      <c r="E923" s="1" t="s">
        <v>139</v>
      </c>
      <c r="G923" s="1" t="s">
        <v>3905</v>
      </c>
      <c r="H923" s="1" t="s">
        <v>116</v>
      </c>
      <c r="I923" s="1" t="s">
        <v>60</v>
      </c>
      <c r="J923" s="16">
        <v>0.21</v>
      </c>
      <c r="K923" s="5">
        <v>90</v>
      </c>
      <c r="L923" s="1">
        <v>0</v>
      </c>
      <c r="N923" s="1" t="s">
        <v>3906</v>
      </c>
    </row>
    <row r="924" spans="1:14" ht="13.2" x14ac:dyDescent="0.25">
      <c r="A924" s="1" t="s">
        <v>3907</v>
      </c>
      <c r="B924" s="1" t="s">
        <v>3908</v>
      </c>
      <c r="C924" s="1" t="s">
        <v>3909</v>
      </c>
      <c r="D924" s="1" t="s">
        <v>111</v>
      </c>
      <c r="E924" s="1" t="s">
        <v>159</v>
      </c>
      <c r="G924" s="1" t="s">
        <v>943</v>
      </c>
      <c r="H924" s="1" t="s">
        <v>69</v>
      </c>
      <c r="I924" s="1" t="s">
        <v>31</v>
      </c>
      <c r="J924" s="16">
        <v>57</v>
      </c>
      <c r="K924" s="5">
        <v>2</v>
      </c>
      <c r="L924" s="1" t="s">
        <v>76</v>
      </c>
      <c r="N924" s="1" t="s">
        <v>3910</v>
      </c>
    </row>
    <row r="925" spans="1:14" ht="13.2" x14ac:dyDescent="0.25">
      <c r="A925" s="1" t="s">
        <v>3911</v>
      </c>
      <c r="B925" s="1" t="s">
        <v>3912</v>
      </c>
      <c r="C925" s="1" t="s">
        <v>3913</v>
      </c>
      <c r="D925" s="1" t="s">
        <v>17</v>
      </c>
      <c r="E925" s="1" t="s">
        <v>74</v>
      </c>
      <c r="F925" s="1">
        <v>30</v>
      </c>
      <c r="G925" s="2">
        <v>45333</v>
      </c>
      <c r="H925" s="1" t="s">
        <v>75</v>
      </c>
      <c r="I925" s="1" t="s">
        <v>38</v>
      </c>
      <c r="J925" s="16">
        <v>0.68</v>
      </c>
      <c r="K925" s="5">
        <v>90</v>
      </c>
      <c r="L925" s="1" t="s">
        <v>76</v>
      </c>
      <c r="M925" s="1">
        <v>2</v>
      </c>
      <c r="N925" s="1" t="s">
        <v>3914</v>
      </c>
    </row>
    <row r="926" spans="1:14" ht="13.2" x14ac:dyDescent="0.25">
      <c r="A926" s="1" t="s">
        <v>3915</v>
      </c>
      <c r="B926" s="1" t="s">
        <v>3916</v>
      </c>
      <c r="C926" s="1" t="s">
        <v>3917</v>
      </c>
      <c r="D926" s="1" t="s">
        <v>44</v>
      </c>
      <c r="E926" s="1" t="s">
        <v>18</v>
      </c>
      <c r="G926" s="2">
        <v>45811</v>
      </c>
      <c r="H926" s="1" t="s">
        <v>69</v>
      </c>
      <c r="I926" s="1" t="s">
        <v>31</v>
      </c>
      <c r="J926" s="16">
        <v>94</v>
      </c>
      <c r="K926" s="5">
        <v>90</v>
      </c>
      <c r="L926" s="1" t="s">
        <v>32</v>
      </c>
      <c r="M926" s="1">
        <v>4</v>
      </c>
      <c r="N926" s="1" t="s">
        <v>3918</v>
      </c>
    </row>
    <row r="927" spans="1:14" ht="13.2" x14ac:dyDescent="0.25">
      <c r="A927" s="1" t="s">
        <v>3919</v>
      </c>
      <c r="B927" s="1" t="s">
        <v>3920</v>
      </c>
      <c r="C927" s="1" t="s">
        <v>3921</v>
      </c>
      <c r="D927" s="1" t="s">
        <v>121</v>
      </c>
      <c r="E927" s="1" t="s">
        <v>45</v>
      </c>
      <c r="G927" s="1" t="s">
        <v>3922</v>
      </c>
      <c r="H927" s="1" t="s">
        <v>46</v>
      </c>
      <c r="I927" s="1" t="s">
        <v>21</v>
      </c>
      <c r="J927" s="16">
        <v>0.5</v>
      </c>
      <c r="K927" s="5">
        <v>45</v>
      </c>
      <c r="L927" s="1" t="s">
        <v>22</v>
      </c>
      <c r="M927" s="1">
        <v>2</v>
      </c>
      <c r="N927" s="1" t="s">
        <v>3923</v>
      </c>
    </row>
    <row r="928" spans="1:14" ht="13.2" x14ac:dyDescent="0.25">
      <c r="A928" s="1" t="s">
        <v>3924</v>
      </c>
      <c r="B928" s="1" t="s">
        <v>3925</v>
      </c>
      <c r="C928" s="1" t="s">
        <v>3926</v>
      </c>
      <c r="D928" s="1" t="s">
        <v>17</v>
      </c>
      <c r="E928" s="1" t="s">
        <v>18</v>
      </c>
      <c r="F928" s="1">
        <v>0</v>
      </c>
      <c r="G928" s="2">
        <v>45393</v>
      </c>
      <c r="H928" s="1" t="s">
        <v>59</v>
      </c>
      <c r="I928" s="1" t="s">
        <v>60</v>
      </c>
      <c r="J928" s="16">
        <v>97</v>
      </c>
      <c r="K928" s="5">
        <v>45</v>
      </c>
      <c r="L928" s="1" t="s">
        <v>39</v>
      </c>
      <c r="M928" s="1">
        <v>4</v>
      </c>
      <c r="N928" s="2">
        <v>45393</v>
      </c>
    </row>
    <row r="929" spans="1:14" ht="13.2" x14ac:dyDescent="0.25">
      <c r="A929" s="1" t="s">
        <v>3927</v>
      </c>
      <c r="B929" s="1" t="s">
        <v>3928</v>
      </c>
      <c r="C929" s="1" t="s">
        <v>3929</v>
      </c>
      <c r="D929" s="1" t="s">
        <v>88</v>
      </c>
      <c r="E929" s="1" t="s">
        <v>28</v>
      </c>
      <c r="F929" s="1">
        <v>0</v>
      </c>
      <c r="G929" s="2">
        <v>45477</v>
      </c>
      <c r="H929" s="1" t="s">
        <v>161</v>
      </c>
      <c r="I929" s="1" t="s">
        <v>60</v>
      </c>
      <c r="J929" s="16">
        <v>0.78</v>
      </c>
      <c r="K929" s="5">
        <v>45</v>
      </c>
      <c r="L929" s="1">
        <v>1</v>
      </c>
      <c r="M929" s="1">
        <v>5</v>
      </c>
      <c r="N929" s="2">
        <v>45477</v>
      </c>
    </row>
    <row r="930" spans="1:14" ht="13.2" x14ac:dyDescent="0.25">
      <c r="A930" s="1" t="s">
        <v>3930</v>
      </c>
      <c r="B930" s="1" t="s">
        <v>3931</v>
      </c>
      <c r="C930" s="1" t="s">
        <v>3932</v>
      </c>
      <c r="D930" s="1" t="s">
        <v>44</v>
      </c>
      <c r="E930" s="1" t="s">
        <v>51</v>
      </c>
      <c r="G930" s="1" t="s">
        <v>875</v>
      </c>
      <c r="H930" s="1" t="s">
        <v>116</v>
      </c>
      <c r="I930" s="1" t="s">
        <v>60</v>
      </c>
      <c r="J930" s="16">
        <v>0.76</v>
      </c>
      <c r="K930" s="5">
        <v>2</v>
      </c>
      <c r="L930" s="1" t="s">
        <v>22</v>
      </c>
      <c r="M930" s="1">
        <v>6</v>
      </c>
      <c r="N930" s="1" t="s">
        <v>3933</v>
      </c>
    </row>
    <row r="931" spans="1:14" ht="13.2" x14ac:dyDescent="0.25">
      <c r="A931" s="1" t="s">
        <v>3934</v>
      </c>
      <c r="B931" s="1" t="s">
        <v>3935</v>
      </c>
      <c r="C931" s="1" t="s">
        <v>3936</v>
      </c>
      <c r="D931" s="1" t="s">
        <v>44</v>
      </c>
      <c r="E931" s="1" t="s">
        <v>139</v>
      </c>
      <c r="F931" s="1">
        <v>25</v>
      </c>
      <c r="G931" s="1" t="s">
        <v>852</v>
      </c>
      <c r="H931" s="1" t="s">
        <v>173</v>
      </c>
      <c r="I931" s="1" t="s">
        <v>150</v>
      </c>
      <c r="J931" s="16">
        <v>0.08</v>
      </c>
      <c r="K931" s="5">
        <v>2</v>
      </c>
      <c r="L931" s="1">
        <v>1</v>
      </c>
      <c r="M931" s="1">
        <v>1</v>
      </c>
      <c r="N931" s="1" t="s">
        <v>3937</v>
      </c>
    </row>
    <row r="932" spans="1:14" ht="13.2" x14ac:dyDescent="0.25">
      <c r="A932" s="1" t="s">
        <v>3938</v>
      </c>
      <c r="B932" s="1" t="s">
        <v>3939</v>
      </c>
      <c r="C932" s="1" t="s">
        <v>130</v>
      </c>
      <c r="D932" s="1" t="s">
        <v>88</v>
      </c>
      <c r="E932" s="1" t="s">
        <v>97</v>
      </c>
      <c r="G932" s="1" t="s">
        <v>3020</v>
      </c>
      <c r="H932" s="1" t="s">
        <v>46</v>
      </c>
      <c r="I932" s="1" t="s">
        <v>21</v>
      </c>
      <c r="J932" s="16">
        <v>0.92</v>
      </c>
      <c r="K932" s="5">
        <v>90</v>
      </c>
      <c r="L932" s="1" t="s">
        <v>39</v>
      </c>
      <c r="M932" s="1">
        <v>1</v>
      </c>
      <c r="N932" s="1" t="s">
        <v>3940</v>
      </c>
    </row>
    <row r="933" spans="1:14" ht="13.2" x14ac:dyDescent="0.25">
      <c r="A933" s="1" t="s">
        <v>3941</v>
      </c>
      <c r="B933" s="1" t="s">
        <v>3942</v>
      </c>
      <c r="C933" s="1" t="s">
        <v>3943</v>
      </c>
      <c r="D933" s="1" t="s">
        <v>96</v>
      </c>
      <c r="E933" s="1" t="s">
        <v>45</v>
      </c>
      <c r="G933" s="1" t="s">
        <v>3944</v>
      </c>
      <c r="H933" s="1" t="s">
        <v>75</v>
      </c>
      <c r="I933" s="1" t="s">
        <v>38</v>
      </c>
      <c r="J933" s="16">
        <v>82</v>
      </c>
      <c r="K933" s="5">
        <v>1</v>
      </c>
      <c r="L933" s="1">
        <v>0</v>
      </c>
      <c r="M933" s="1">
        <v>5</v>
      </c>
      <c r="N933" s="1" t="s">
        <v>3945</v>
      </c>
    </row>
    <row r="934" spans="1:14" ht="13.2" x14ac:dyDescent="0.25">
      <c r="A934" s="1" t="s">
        <v>3946</v>
      </c>
      <c r="B934" s="1" t="s">
        <v>3947</v>
      </c>
      <c r="C934" s="1" t="s">
        <v>3948</v>
      </c>
      <c r="D934" s="1" t="s">
        <v>17</v>
      </c>
      <c r="E934" s="1" t="s">
        <v>51</v>
      </c>
      <c r="G934" s="2">
        <v>45331</v>
      </c>
      <c r="H934" s="1" t="s">
        <v>322</v>
      </c>
      <c r="I934" s="1" t="s">
        <v>21</v>
      </c>
      <c r="J934" s="16">
        <v>80</v>
      </c>
      <c r="K934" s="5">
        <v>1</v>
      </c>
      <c r="L934" s="1">
        <v>1</v>
      </c>
      <c r="N934" s="1" t="s">
        <v>3949</v>
      </c>
    </row>
    <row r="935" spans="1:14" ht="13.2" x14ac:dyDescent="0.25">
      <c r="A935" s="1" t="s">
        <v>3950</v>
      </c>
      <c r="B935" s="1" t="s">
        <v>3951</v>
      </c>
      <c r="C935" s="1" t="s">
        <v>3952</v>
      </c>
      <c r="D935" s="1" t="s">
        <v>44</v>
      </c>
      <c r="E935" s="1" t="s">
        <v>45</v>
      </c>
      <c r="G935" s="1" t="s">
        <v>3953</v>
      </c>
      <c r="H935" s="1" t="s">
        <v>46</v>
      </c>
      <c r="I935" s="1" t="s">
        <v>21</v>
      </c>
      <c r="J935" s="16">
        <v>0.43</v>
      </c>
      <c r="K935" s="5">
        <v>2</v>
      </c>
      <c r="L935" s="1" t="s">
        <v>76</v>
      </c>
      <c r="M935" s="1">
        <v>2</v>
      </c>
      <c r="N935" s="1" t="s">
        <v>3954</v>
      </c>
    </row>
    <row r="936" spans="1:14" ht="13.2" x14ac:dyDescent="0.25">
      <c r="A936" s="1" t="s">
        <v>3955</v>
      </c>
      <c r="B936" s="1" t="s">
        <v>3956</v>
      </c>
      <c r="C936" s="1" t="s">
        <v>3957</v>
      </c>
      <c r="D936" s="1" t="s">
        <v>121</v>
      </c>
      <c r="E936" s="1" t="s">
        <v>45</v>
      </c>
      <c r="G936" s="2">
        <v>45566</v>
      </c>
      <c r="H936" s="1" t="s">
        <v>116</v>
      </c>
      <c r="I936" s="1" t="s">
        <v>60</v>
      </c>
      <c r="J936" s="16">
        <v>43</v>
      </c>
      <c r="K936" s="5">
        <v>90</v>
      </c>
      <c r="L936" s="1" t="s">
        <v>22</v>
      </c>
      <c r="M936" s="1">
        <v>3</v>
      </c>
      <c r="N936" s="1" t="s">
        <v>3958</v>
      </c>
    </row>
    <row r="937" spans="1:14" ht="13.2" x14ac:dyDescent="0.25">
      <c r="A937" s="1" t="s">
        <v>3959</v>
      </c>
      <c r="B937" s="1" t="s">
        <v>3960</v>
      </c>
      <c r="C937" s="1" t="s">
        <v>3961</v>
      </c>
      <c r="D937" s="1" t="s">
        <v>111</v>
      </c>
      <c r="E937" s="1" t="s">
        <v>45</v>
      </c>
      <c r="F937" s="1">
        <v>0</v>
      </c>
      <c r="G937" s="1" t="s">
        <v>3962</v>
      </c>
      <c r="H937" s="1" t="s">
        <v>149</v>
      </c>
      <c r="I937" s="1" t="s">
        <v>150</v>
      </c>
      <c r="J937" s="16">
        <v>0.47</v>
      </c>
      <c r="K937" s="5">
        <v>1.5</v>
      </c>
      <c r="L937" s="1" t="s">
        <v>32</v>
      </c>
      <c r="M937" s="1">
        <v>5</v>
      </c>
      <c r="N937" s="1" t="s">
        <v>3963</v>
      </c>
    </row>
    <row r="938" spans="1:14" ht="13.2" x14ac:dyDescent="0.25">
      <c r="A938" s="1" t="s">
        <v>3964</v>
      </c>
      <c r="B938" s="1" t="s">
        <v>3965</v>
      </c>
      <c r="C938" s="1" t="s">
        <v>130</v>
      </c>
      <c r="D938" s="1" t="s">
        <v>44</v>
      </c>
      <c r="E938" s="1" t="s">
        <v>45</v>
      </c>
      <c r="F938" s="1">
        <v>0</v>
      </c>
      <c r="G938" s="2">
        <v>45537</v>
      </c>
      <c r="H938" s="1" t="s">
        <v>149</v>
      </c>
      <c r="I938" s="1" t="s">
        <v>150</v>
      </c>
      <c r="J938" s="16">
        <v>0.49</v>
      </c>
      <c r="K938" s="5">
        <v>90</v>
      </c>
      <c r="L938" s="1" t="s">
        <v>32</v>
      </c>
      <c r="M938" s="1">
        <v>3</v>
      </c>
      <c r="N938" s="1" t="s">
        <v>3966</v>
      </c>
    </row>
    <row r="939" spans="1:14" ht="13.2" x14ac:dyDescent="0.25">
      <c r="A939" s="1" t="s">
        <v>3967</v>
      </c>
      <c r="B939" s="1" t="s">
        <v>3968</v>
      </c>
      <c r="C939" s="1" t="s">
        <v>3969</v>
      </c>
      <c r="D939" s="1" t="s">
        <v>57</v>
      </c>
      <c r="E939" s="1" t="s">
        <v>97</v>
      </c>
      <c r="G939" s="1" t="s">
        <v>3212</v>
      </c>
      <c r="H939" s="1" t="s">
        <v>30</v>
      </c>
      <c r="I939" s="1" t="s">
        <v>31</v>
      </c>
      <c r="J939" s="16">
        <v>0.21</v>
      </c>
      <c r="K939" s="5">
        <v>120</v>
      </c>
      <c r="L939" s="1" t="s">
        <v>39</v>
      </c>
      <c r="M939" s="1">
        <v>3</v>
      </c>
      <c r="N939" s="1" t="s">
        <v>3970</v>
      </c>
    </row>
    <row r="940" spans="1:14" ht="13.2" x14ac:dyDescent="0.25">
      <c r="A940" s="1" t="s">
        <v>3971</v>
      </c>
      <c r="B940" s="1" t="s">
        <v>3972</v>
      </c>
      <c r="C940" s="1" t="s">
        <v>3973</v>
      </c>
      <c r="D940" s="1" t="s">
        <v>44</v>
      </c>
      <c r="E940" s="1" t="s">
        <v>45</v>
      </c>
      <c r="F940" s="1">
        <v>24</v>
      </c>
      <c r="G940" s="1" t="s">
        <v>3974</v>
      </c>
      <c r="H940" s="1" t="s">
        <v>149</v>
      </c>
      <c r="I940" s="1" t="s">
        <v>150</v>
      </c>
      <c r="J940" s="16">
        <v>0.48</v>
      </c>
      <c r="K940" s="5">
        <v>90</v>
      </c>
      <c r="L940" s="1">
        <v>1</v>
      </c>
      <c r="M940" s="1">
        <v>1</v>
      </c>
      <c r="N940" s="1" t="s">
        <v>3975</v>
      </c>
    </row>
    <row r="941" spans="1:14" ht="13.2" x14ac:dyDescent="0.25">
      <c r="A941" s="1" t="s">
        <v>3976</v>
      </c>
      <c r="B941" s="1" t="s">
        <v>3977</v>
      </c>
      <c r="C941" s="1" t="s">
        <v>3978</v>
      </c>
      <c r="D941" s="1" t="s">
        <v>44</v>
      </c>
      <c r="E941" s="1" t="s">
        <v>89</v>
      </c>
      <c r="F941" s="1">
        <v>0</v>
      </c>
      <c r="G941" s="2">
        <v>45839</v>
      </c>
      <c r="H941" s="1" t="s">
        <v>46</v>
      </c>
      <c r="I941" s="1" t="s">
        <v>21</v>
      </c>
      <c r="J941" s="16">
        <v>0.72</v>
      </c>
      <c r="K941" s="5">
        <v>2</v>
      </c>
      <c r="L941" s="1">
        <v>0</v>
      </c>
      <c r="N941" s="1" t="s">
        <v>3979</v>
      </c>
    </row>
    <row r="942" spans="1:14" ht="13.2" x14ac:dyDescent="0.25">
      <c r="A942" s="1" t="s">
        <v>3980</v>
      </c>
      <c r="B942" s="1" t="s">
        <v>3981</v>
      </c>
      <c r="C942" s="1" t="s">
        <v>3982</v>
      </c>
      <c r="D942" s="1" t="s">
        <v>96</v>
      </c>
      <c r="E942" s="1" t="s">
        <v>139</v>
      </c>
      <c r="F942" s="1">
        <v>0</v>
      </c>
      <c r="G942" s="2">
        <v>45021</v>
      </c>
      <c r="H942" s="1" t="s">
        <v>322</v>
      </c>
      <c r="I942" s="1" t="s">
        <v>21</v>
      </c>
      <c r="J942" s="16">
        <v>0.68</v>
      </c>
      <c r="K942" s="5">
        <v>2</v>
      </c>
      <c r="L942" s="1" t="s">
        <v>32</v>
      </c>
      <c r="M942" s="1">
        <v>6</v>
      </c>
      <c r="N942" s="1" t="s">
        <v>3983</v>
      </c>
    </row>
    <row r="943" spans="1:14" ht="13.2" x14ac:dyDescent="0.25">
      <c r="A943" s="1" t="s">
        <v>3984</v>
      </c>
      <c r="B943" s="1" t="s">
        <v>3985</v>
      </c>
      <c r="C943" s="1" t="s">
        <v>3986</v>
      </c>
      <c r="D943" s="1" t="s">
        <v>27</v>
      </c>
      <c r="E943" s="1" t="s">
        <v>74</v>
      </c>
      <c r="F943" s="1">
        <v>41</v>
      </c>
      <c r="G943" s="1" t="s">
        <v>713</v>
      </c>
      <c r="H943" s="1" t="s">
        <v>149</v>
      </c>
      <c r="I943" s="1" t="s">
        <v>150</v>
      </c>
      <c r="J943" s="16">
        <v>0.57999999999999996</v>
      </c>
      <c r="K943" s="5">
        <v>90</v>
      </c>
      <c r="L943" s="1" t="s">
        <v>76</v>
      </c>
      <c r="M943" s="1">
        <v>2</v>
      </c>
      <c r="N943" s="1" t="s">
        <v>714</v>
      </c>
    </row>
    <row r="944" spans="1:14" ht="13.2" x14ac:dyDescent="0.25">
      <c r="A944" s="1" t="s">
        <v>3987</v>
      </c>
      <c r="B944" s="1" t="s">
        <v>3988</v>
      </c>
      <c r="C944" s="1" t="s">
        <v>3989</v>
      </c>
      <c r="D944" s="1" t="s">
        <v>17</v>
      </c>
      <c r="E944" s="1" t="s">
        <v>97</v>
      </c>
      <c r="F944" s="1">
        <v>43</v>
      </c>
      <c r="G944" s="1" t="s">
        <v>3990</v>
      </c>
      <c r="H944" s="1" t="s">
        <v>149</v>
      </c>
      <c r="I944" s="1" t="s">
        <v>150</v>
      </c>
      <c r="J944" s="16">
        <v>0.31</v>
      </c>
      <c r="K944" s="5">
        <v>1.5</v>
      </c>
      <c r="L944" s="1">
        <v>0</v>
      </c>
      <c r="M944" s="1">
        <v>5</v>
      </c>
      <c r="N944" s="1" t="s">
        <v>3991</v>
      </c>
    </row>
    <row r="945" spans="1:14" ht="13.2" x14ac:dyDescent="0.25">
      <c r="A945" s="1" t="s">
        <v>3992</v>
      </c>
      <c r="B945" s="1" t="s">
        <v>3993</v>
      </c>
      <c r="C945" s="1" t="s">
        <v>3994</v>
      </c>
      <c r="D945" s="1" t="s">
        <v>121</v>
      </c>
      <c r="E945" s="1" t="s">
        <v>45</v>
      </c>
      <c r="F945" s="1">
        <v>36</v>
      </c>
      <c r="G945" s="1" t="s">
        <v>3995</v>
      </c>
      <c r="H945" s="1" t="s">
        <v>20</v>
      </c>
      <c r="I945" s="1" t="s">
        <v>21</v>
      </c>
      <c r="J945" s="16">
        <v>0.6</v>
      </c>
      <c r="K945" s="5">
        <v>1.5</v>
      </c>
      <c r="L945" s="1" t="s">
        <v>76</v>
      </c>
      <c r="M945" s="1">
        <v>2</v>
      </c>
      <c r="N945" s="1" t="s">
        <v>3996</v>
      </c>
    </row>
    <row r="946" spans="1:14" ht="13.2" x14ac:dyDescent="0.25">
      <c r="A946" s="1" t="s">
        <v>3997</v>
      </c>
      <c r="B946" s="1" t="s">
        <v>3998</v>
      </c>
      <c r="C946" s="1" t="s">
        <v>130</v>
      </c>
      <c r="D946" s="1" t="s">
        <v>88</v>
      </c>
      <c r="E946" s="1" t="s">
        <v>45</v>
      </c>
      <c r="F946" s="1">
        <v>0</v>
      </c>
      <c r="G946" s="1" t="s">
        <v>2757</v>
      </c>
      <c r="H946" s="1" t="s">
        <v>116</v>
      </c>
      <c r="I946" s="1" t="s">
        <v>60</v>
      </c>
      <c r="J946" s="16">
        <v>78</v>
      </c>
      <c r="K946" s="5">
        <v>45</v>
      </c>
      <c r="L946" s="1">
        <v>1</v>
      </c>
      <c r="M946" s="1">
        <v>6</v>
      </c>
      <c r="N946" s="1" t="s">
        <v>3999</v>
      </c>
    </row>
    <row r="947" spans="1:14" ht="13.2" x14ac:dyDescent="0.25">
      <c r="A947" s="1" t="s">
        <v>4000</v>
      </c>
      <c r="B947" s="1" t="s">
        <v>4001</v>
      </c>
      <c r="C947" s="1" t="s">
        <v>4002</v>
      </c>
      <c r="D947" s="1" t="s">
        <v>27</v>
      </c>
      <c r="E947" s="1" t="s">
        <v>139</v>
      </c>
      <c r="F947" s="1">
        <v>21</v>
      </c>
      <c r="G947" s="1" t="s">
        <v>4003</v>
      </c>
      <c r="H947" s="1" t="s">
        <v>116</v>
      </c>
      <c r="I947" s="1" t="s">
        <v>60</v>
      </c>
      <c r="J947" s="16">
        <v>0.68</v>
      </c>
      <c r="K947" s="5">
        <v>1</v>
      </c>
      <c r="L947" s="1" t="s">
        <v>32</v>
      </c>
      <c r="M947" s="1">
        <v>2</v>
      </c>
      <c r="N947" s="1" t="s">
        <v>4004</v>
      </c>
    </row>
    <row r="948" spans="1:14" ht="13.2" x14ac:dyDescent="0.25">
      <c r="A948" s="1" t="s">
        <v>4005</v>
      </c>
      <c r="B948" s="1" t="s">
        <v>4006</v>
      </c>
      <c r="C948" s="1" t="s">
        <v>4007</v>
      </c>
      <c r="D948" s="1" t="s">
        <v>121</v>
      </c>
      <c r="E948" s="1" t="s">
        <v>159</v>
      </c>
      <c r="F948" s="1">
        <v>0</v>
      </c>
      <c r="G948" s="2">
        <v>44937</v>
      </c>
      <c r="H948" s="1" t="s">
        <v>69</v>
      </c>
      <c r="I948" s="1" t="s">
        <v>31</v>
      </c>
      <c r="J948" s="16">
        <v>0.97</v>
      </c>
      <c r="K948" s="5">
        <v>90</v>
      </c>
      <c r="L948" s="1" t="s">
        <v>22</v>
      </c>
      <c r="M948" s="1">
        <v>4</v>
      </c>
      <c r="N948" s="1" t="s">
        <v>4008</v>
      </c>
    </row>
    <row r="949" spans="1:14" ht="13.2" x14ac:dyDescent="0.25">
      <c r="A949" s="1" t="s">
        <v>4009</v>
      </c>
      <c r="B949" s="1" t="s">
        <v>4010</v>
      </c>
      <c r="C949" s="1" t="s">
        <v>4011</v>
      </c>
      <c r="D949" s="1" t="s">
        <v>27</v>
      </c>
      <c r="E949" s="1" t="s">
        <v>89</v>
      </c>
      <c r="F949" s="1">
        <v>0</v>
      </c>
      <c r="G949" s="1" t="s">
        <v>4012</v>
      </c>
      <c r="H949" s="1" t="s">
        <v>249</v>
      </c>
      <c r="I949" s="1" t="s">
        <v>150</v>
      </c>
      <c r="J949" s="16">
        <v>0.39</v>
      </c>
      <c r="K949" s="5">
        <v>90</v>
      </c>
      <c r="L949" s="1" t="s">
        <v>22</v>
      </c>
      <c r="M949" s="1">
        <v>3</v>
      </c>
      <c r="N949" s="1" t="s">
        <v>4013</v>
      </c>
    </row>
    <row r="950" spans="1:14" ht="13.2" x14ac:dyDescent="0.25">
      <c r="A950" s="1" t="s">
        <v>4014</v>
      </c>
      <c r="B950" s="1" t="s">
        <v>4015</v>
      </c>
      <c r="C950" s="1" t="s">
        <v>4016</v>
      </c>
      <c r="D950" s="1" t="s">
        <v>88</v>
      </c>
      <c r="E950" s="1" t="s">
        <v>45</v>
      </c>
      <c r="G950" s="1" t="s">
        <v>4017</v>
      </c>
      <c r="H950" s="1" t="s">
        <v>173</v>
      </c>
      <c r="I950" s="1" t="s">
        <v>150</v>
      </c>
      <c r="J950" s="16">
        <v>0.2</v>
      </c>
      <c r="K950" s="5">
        <v>90</v>
      </c>
      <c r="L950" s="1" t="s">
        <v>32</v>
      </c>
      <c r="M950" s="1">
        <v>3</v>
      </c>
      <c r="N950" s="1" t="s">
        <v>4018</v>
      </c>
    </row>
    <row r="951" spans="1:14" ht="13.2" x14ac:dyDescent="0.25">
      <c r="A951" s="1" t="s">
        <v>4019</v>
      </c>
      <c r="B951" s="1" t="s">
        <v>4020</v>
      </c>
      <c r="C951" s="1" t="s">
        <v>4021</v>
      </c>
      <c r="D951" s="1" t="s">
        <v>88</v>
      </c>
      <c r="E951" s="1" t="s">
        <v>18</v>
      </c>
      <c r="G951" s="1" t="s">
        <v>1853</v>
      </c>
      <c r="H951" s="1" t="s">
        <v>37</v>
      </c>
      <c r="I951" s="1" t="s">
        <v>38</v>
      </c>
      <c r="J951" s="16">
        <v>95</v>
      </c>
      <c r="K951" s="5">
        <v>2</v>
      </c>
      <c r="L951" s="1" t="s">
        <v>39</v>
      </c>
      <c r="M951" s="1">
        <v>3</v>
      </c>
      <c r="N951" s="1" t="s">
        <v>4022</v>
      </c>
    </row>
    <row r="952" spans="1:14" ht="13.2" x14ac:dyDescent="0.25">
      <c r="A952" s="1" t="s">
        <v>4023</v>
      </c>
      <c r="B952" s="1" t="s">
        <v>4024</v>
      </c>
      <c r="C952" s="1" t="s">
        <v>4025</v>
      </c>
      <c r="D952" s="1" t="s">
        <v>27</v>
      </c>
      <c r="E952" s="1" t="s">
        <v>45</v>
      </c>
      <c r="G952" s="1" t="s">
        <v>2538</v>
      </c>
      <c r="H952" s="1" t="s">
        <v>75</v>
      </c>
      <c r="I952" s="1" t="s">
        <v>38</v>
      </c>
      <c r="J952" s="16">
        <v>2</v>
      </c>
      <c r="K952" s="5">
        <v>120</v>
      </c>
      <c r="L952" s="1" t="s">
        <v>39</v>
      </c>
      <c r="M952" s="1">
        <v>6</v>
      </c>
      <c r="N952" s="1" t="s">
        <v>4026</v>
      </c>
    </row>
    <row r="953" spans="1:14" ht="13.2" x14ac:dyDescent="0.25">
      <c r="A953" s="1" t="s">
        <v>4027</v>
      </c>
      <c r="B953" s="1" t="s">
        <v>4028</v>
      </c>
      <c r="C953" s="1" t="s">
        <v>4029</v>
      </c>
      <c r="D953" s="1" t="s">
        <v>111</v>
      </c>
      <c r="E953" s="1" t="s">
        <v>159</v>
      </c>
      <c r="G953" s="2">
        <v>45598</v>
      </c>
      <c r="H953" s="1" t="s">
        <v>59</v>
      </c>
      <c r="I953" s="1" t="s">
        <v>60</v>
      </c>
      <c r="J953" s="16">
        <v>0.56000000000000005</v>
      </c>
      <c r="K953" s="5">
        <v>90</v>
      </c>
      <c r="L953" s="1">
        <v>1</v>
      </c>
      <c r="M953" s="1">
        <v>6</v>
      </c>
      <c r="N953" s="1" t="s">
        <v>4030</v>
      </c>
    </row>
    <row r="954" spans="1:14" ht="13.2" x14ac:dyDescent="0.25">
      <c r="A954" s="1" t="s">
        <v>4031</v>
      </c>
      <c r="B954" s="1" t="s">
        <v>4032</v>
      </c>
      <c r="C954" s="1" t="s">
        <v>4033</v>
      </c>
      <c r="D954" s="1" t="s">
        <v>88</v>
      </c>
      <c r="E954" s="1" t="s">
        <v>28</v>
      </c>
      <c r="F954" s="1">
        <v>21</v>
      </c>
      <c r="G954" s="1" t="s">
        <v>2576</v>
      </c>
      <c r="H954" s="1" t="s">
        <v>161</v>
      </c>
      <c r="I954" s="1" t="s">
        <v>60</v>
      </c>
      <c r="J954" s="16">
        <v>90</v>
      </c>
      <c r="K954" s="5">
        <v>1</v>
      </c>
      <c r="L954" s="1" t="s">
        <v>32</v>
      </c>
      <c r="M954" s="1">
        <v>4</v>
      </c>
      <c r="N954" s="1" t="s">
        <v>3248</v>
      </c>
    </row>
    <row r="955" spans="1:14" ht="13.2" x14ac:dyDescent="0.25">
      <c r="A955" s="1" t="s">
        <v>4034</v>
      </c>
      <c r="B955" s="1" t="s">
        <v>4035</v>
      </c>
      <c r="C955" s="1" t="s">
        <v>4036</v>
      </c>
      <c r="D955" s="1" t="s">
        <v>88</v>
      </c>
      <c r="E955" s="1" t="s">
        <v>51</v>
      </c>
      <c r="F955" s="1">
        <v>45</v>
      </c>
      <c r="G955" s="1" t="s">
        <v>3172</v>
      </c>
      <c r="H955" s="1" t="s">
        <v>69</v>
      </c>
      <c r="I955" s="1" t="s">
        <v>31</v>
      </c>
      <c r="J955" s="16">
        <v>0.17</v>
      </c>
      <c r="K955" s="5">
        <v>2</v>
      </c>
      <c r="L955" s="1">
        <v>1</v>
      </c>
      <c r="N955" s="1" t="s">
        <v>4037</v>
      </c>
    </row>
    <row r="956" spans="1:14" ht="13.2" x14ac:dyDescent="0.25">
      <c r="A956" s="1" t="s">
        <v>4038</v>
      </c>
      <c r="B956" s="1" t="s">
        <v>4039</v>
      </c>
      <c r="C956" s="1" t="s">
        <v>4040</v>
      </c>
      <c r="D956" s="1" t="s">
        <v>27</v>
      </c>
      <c r="E956" s="1" t="s">
        <v>28</v>
      </c>
      <c r="F956" s="1">
        <v>22</v>
      </c>
      <c r="G956" s="1" t="s">
        <v>4041</v>
      </c>
      <c r="H956" s="1" t="s">
        <v>149</v>
      </c>
      <c r="I956" s="1" t="s">
        <v>150</v>
      </c>
      <c r="J956" s="16">
        <v>0.73</v>
      </c>
      <c r="K956" s="5">
        <v>120</v>
      </c>
      <c r="L956" s="1">
        <v>0</v>
      </c>
      <c r="M956" s="1">
        <v>5</v>
      </c>
      <c r="N956" s="1" t="s">
        <v>4042</v>
      </c>
    </row>
    <row r="957" spans="1:14" ht="13.2" x14ac:dyDescent="0.25">
      <c r="A957" s="1" t="s">
        <v>4043</v>
      </c>
      <c r="B957" s="1" t="s">
        <v>4044</v>
      </c>
      <c r="C957" s="1" t="s">
        <v>4045</v>
      </c>
      <c r="D957" s="1" t="s">
        <v>57</v>
      </c>
      <c r="E957" s="1" t="s">
        <v>89</v>
      </c>
      <c r="F957" s="1">
        <v>0</v>
      </c>
      <c r="G957" s="1" t="s">
        <v>1772</v>
      </c>
      <c r="H957" s="1" t="s">
        <v>52</v>
      </c>
      <c r="I957" s="1" t="s">
        <v>38</v>
      </c>
      <c r="J957" s="16">
        <v>23</v>
      </c>
      <c r="K957" s="5">
        <v>1</v>
      </c>
      <c r="L957" s="1">
        <v>1</v>
      </c>
      <c r="M957" s="1">
        <v>3</v>
      </c>
      <c r="N957" s="1" t="s">
        <v>4046</v>
      </c>
    </row>
    <row r="958" spans="1:14" ht="13.2" x14ac:dyDescent="0.25">
      <c r="A958" s="1" t="s">
        <v>4047</v>
      </c>
      <c r="B958" s="1" t="s">
        <v>4048</v>
      </c>
      <c r="C958" s="1" t="s">
        <v>130</v>
      </c>
      <c r="D958" s="1" t="s">
        <v>96</v>
      </c>
      <c r="E958" s="1" t="s">
        <v>97</v>
      </c>
      <c r="F958" s="1">
        <v>29</v>
      </c>
      <c r="G958" s="1" t="s">
        <v>4049</v>
      </c>
      <c r="H958" s="1" t="s">
        <v>20</v>
      </c>
      <c r="I958" s="1" t="s">
        <v>21</v>
      </c>
      <c r="J958" s="16">
        <v>0.5</v>
      </c>
      <c r="K958" s="5">
        <v>1</v>
      </c>
      <c r="L958" s="1" t="s">
        <v>76</v>
      </c>
      <c r="M958" s="1">
        <v>6</v>
      </c>
      <c r="N958" s="1" t="s">
        <v>4050</v>
      </c>
    </row>
    <row r="959" spans="1:14" ht="13.2" x14ac:dyDescent="0.25">
      <c r="A959" s="1" t="s">
        <v>4051</v>
      </c>
      <c r="B959" s="1" t="s">
        <v>4052</v>
      </c>
      <c r="C959" s="1" t="s">
        <v>4053</v>
      </c>
      <c r="D959" s="1" t="s">
        <v>17</v>
      </c>
      <c r="E959" s="1" t="s">
        <v>97</v>
      </c>
      <c r="F959" s="1">
        <v>0</v>
      </c>
      <c r="G959" s="1" t="s">
        <v>4054</v>
      </c>
      <c r="H959" s="1" t="s">
        <v>69</v>
      </c>
      <c r="I959" s="1" t="s">
        <v>31</v>
      </c>
      <c r="J959" s="16">
        <v>0.81</v>
      </c>
      <c r="K959" s="5">
        <v>2</v>
      </c>
      <c r="L959" s="1" t="s">
        <v>76</v>
      </c>
      <c r="M959" s="1">
        <v>1</v>
      </c>
      <c r="N959" s="1" t="s">
        <v>4055</v>
      </c>
    </row>
    <row r="960" spans="1:14" ht="13.2" x14ac:dyDescent="0.25">
      <c r="A960" s="1" t="s">
        <v>4056</v>
      </c>
      <c r="B960" s="1" t="s">
        <v>4057</v>
      </c>
      <c r="C960" s="1" t="s">
        <v>4058</v>
      </c>
      <c r="D960" s="1" t="s">
        <v>111</v>
      </c>
      <c r="E960" s="1" t="s">
        <v>159</v>
      </c>
      <c r="F960" s="1">
        <v>20</v>
      </c>
      <c r="G960" s="1" t="s">
        <v>4059</v>
      </c>
      <c r="H960" s="1" t="s">
        <v>69</v>
      </c>
      <c r="I960" s="1" t="s">
        <v>31</v>
      </c>
      <c r="J960" s="16">
        <v>55</v>
      </c>
      <c r="K960" s="5">
        <v>1.5</v>
      </c>
      <c r="L960" s="1" t="s">
        <v>32</v>
      </c>
      <c r="M960" s="1">
        <v>6</v>
      </c>
      <c r="N960" s="1" t="s">
        <v>4060</v>
      </c>
    </row>
    <row r="961" spans="1:14" ht="13.2" x14ac:dyDescent="0.25">
      <c r="A961" s="1" t="s">
        <v>4061</v>
      </c>
      <c r="B961" s="1" t="s">
        <v>4062</v>
      </c>
      <c r="C961" s="1" t="s">
        <v>4063</v>
      </c>
      <c r="D961" s="1" t="s">
        <v>96</v>
      </c>
      <c r="E961" s="1" t="s">
        <v>89</v>
      </c>
      <c r="G961" s="1" t="s">
        <v>178</v>
      </c>
      <c r="H961" s="1" t="s">
        <v>116</v>
      </c>
      <c r="I961" s="1" t="s">
        <v>60</v>
      </c>
      <c r="J961" s="16">
        <v>0.37</v>
      </c>
      <c r="K961" s="5">
        <v>1.5</v>
      </c>
      <c r="L961" s="1" t="s">
        <v>22</v>
      </c>
      <c r="M961" s="1">
        <v>1</v>
      </c>
      <c r="N961" s="1" t="s">
        <v>179</v>
      </c>
    </row>
    <row r="962" spans="1:14" ht="13.2" x14ac:dyDescent="0.25">
      <c r="A962" s="1" t="s">
        <v>4064</v>
      </c>
      <c r="B962" s="1" t="s">
        <v>4065</v>
      </c>
      <c r="C962" s="1" t="s">
        <v>4066</v>
      </c>
      <c r="D962" s="1" t="s">
        <v>57</v>
      </c>
      <c r="E962" s="1" t="s">
        <v>51</v>
      </c>
      <c r="F962" s="1">
        <v>24</v>
      </c>
      <c r="G962" s="1" t="s">
        <v>2036</v>
      </c>
      <c r="H962" s="1" t="s">
        <v>30</v>
      </c>
      <c r="I962" s="1" t="s">
        <v>31</v>
      </c>
      <c r="J962" s="16">
        <v>0.85</v>
      </c>
      <c r="K962" s="5">
        <v>45</v>
      </c>
      <c r="L962" s="1" t="s">
        <v>22</v>
      </c>
      <c r="M962" s="1">
        <v>2</v>
      </c>
      <c r="N962" s="1" t="s">
        <v>4067</v>
      </c>
    </row>
    <row r="963" spans="1:14" ht="13.2" x14ac:dyDescent="0.25">
      <c r="A963" s="1" t="s">
        <v>4068</v>
      </c>
      <c r="B963" s="1" t="s">
        <v>4069</v>
      </c>
      <c r="C963" s="1" t="s">
        <v>4070</v>
      </c>
      <c r="D963" s="1" t="s">
        <v>44</v>
      </c>
      <c r="E963" s="1" t="s">
        <v>89</v>
      </c>
      <c r="F963" s="1">
        <v>27</v>
      </c>
      <c r="G963" s="1" t="s">
        <v>436</v>
      </c>
      <c r="H963" s="1" t="s">
        <v>20</v>
      </c>
      <c r="I963" s="1" t="s">
        <v>21</v>
      </c>
      <c r="J963" s="16">
        <v>0.08</v>
      </c>
      <c r="K963" s="5">
        <v>90</v>
      </c>
      <c r="L963" s="1" t="s">
        <v>32</v>
      </c>
      <c r="M963" s="1">
        <v>3</v>
      </c>
      <c r="N963" s="1" t="s">
        <v>436</v>
      </c>
    </row>
    <row r="964" spans="1:14" ht="13.2" x14ac:dyDescent="0.25">
      <c r="A964" s="1" t="s">
        <v>4071</v>
      </c>
      <c r="B964" s="1" t="s">
        <v>4072</v>
      </c>
      <c r="C964" s="1" t="s">
        <v>4073</v>
      </c>
      <c r="D964" s="1" t="s">
        <v>121</v>
      </c>
      <c r="E964" s="1" t="s">
        <v>89</v>
      </c>
      <c r="F964" s="1">
        <v>30</v>
      </c>
      <c r="G964" s="3">
        <v>45210</v>
      </c>
      <c r="H964" s="1" t="s">
        <v>249</v>
      </c>
      <c r="I964" s="1" t="s">
        <v>150</v>
      </c>
      <c r="J964" s="16">
        <v>0.56000000000000005</v>
      </c>
      <c r="K964" s="5">
        <v>1.5</v>
      </c>
      <c r="L964" s="1" t="s">
        <v>39</v>
      </c>
      <c r="M964" s="1">
        <v>1</v>
      </c>
      <c r="N964" s="1" t="s">
        <v>4074</v>
      </c>
    </row>
    <row r="965" spans="1:14" ht="13.2" x14ac:dyDescent="0.25">
      <c r="A965" s="1" t="s">
        <v>4075</v>
      </c>
      <c r="B965" s="1" t="s">
        <v>4076</v>
      </c>
      <c r="C965" s="1" t="s">
        <v>4077</v>
      </c>
      <c r="D965" s="1" t="s">
        <v>17</v>
      </c>
      <c r="E965" s="1" t="s">
        <v>51</v>
      </c>
      <c r="F965" s="1">
        <v>42</v>
      </c>
      <c r="G965" s="2">
        <v>45512</v>
      </c>
      <c r="H965" s="1" t="s">
        <v>249</v>
      </c>
      <c r="I965" s="1" t="s">
        <v>150</v>
      </c>
      <c r="J965" s="16">
        <v>11</v>
      </c>
      <c r="K965" s="5">
        <v>45</v>
      </c>
      <c r="L965" s="1" t="s">
        <v>39</v>
      </c>
      <c r="M965" s="1">
        <v>2</v>
      </c>
      <c r="N965" s="1" t="s">
        <v>4078</v>
      </c>
    </row>
    <row r="966" spans="1:14" ht="13.2" x14ac:dyDescent="0.25">
      <c r="A966" s="1" t="s">
        <v>4079</v>
      </c>
      <c r="B966" s="1" t="s">
        <v>4080</v>
      </c>
      <c r="C966" s="1" t="s">
        <v>4081</v>
      </c>
      <c r="D966" s="1" t="s">
        <v>17</v>
      </c>
      <c r="E966" s="1" t="s">
        <v>139</v>
      </c>
      <c r="F966" s="1">
        <v>18</v>
      </c>
      <c r="G966" s="1" t="s">
        <v>4082</v>
      </c>
      <c r="H966" s="1" t="s">
        <v>69</v>
      </c>
      <c r="I966" s="1" t="s">
        <v>31</v>
      </c>
      <c r="J966" s="16">
        <v>0.11</v>
      </c>
      <c r="K966" s="5">
        <v>120</v>
      </c>
      <c r="L966" s="1" t="s">
        <v>39</v>
      </c>
      <c r="M966" s="1">
        <v>6</v>
      </c>
      <c r="N966" s="1" t="s">
        <v>4083</v>
      </c>
    </row>
    <row r="967" spans="1:14" ht="13.2" x14ac:dyDescent="0.25">
      <c r="A967" s="1" t="s">
        <v>4084</v>
      </c>
      <c r="B967" s="1" t="s">
        <v>4085</v>
      </c>
      <c r="C967" s="1" t="s">
        <v>4086</v>
      </c>
      <c r="D967" s="1" t="s">
        <v>44</v>
      </c>
      <c r="E967" s="1" t="s">
        <v>74</v>
      </c>
      <c r="F967" s="1">
        <v>0</v>
      </c>
      <c r="G967" s="1" t="s">
        <v>4087</v>
      </c>
      <c r="H967" s="1" t="s">
        <v>161</v>
      </c>
      <c r="I967" s="1" t="s">
        <v>60</v>
      </c>
      <c r="J967" s="16">
        <v>8</v>
      </c>
      <c r="K967" s="5">
        <v>2</v>
      </c>
      <c r="L967" s="1" t="s">
        <v>39</v>
      </c>
      <c r="M967" s="1">
        <v>4</v>
      </c>
      <c r="N967" s="1" t="s">
        <v>4088</v>
      </c>
    </row>
    <row r="968" spans="1:14" ht="13.2" x14ac:dyDescent="0.25">
      <c r="A968" s="1" t="s">
        <v>4089</v>
      </c>
      <c r="B968" s="1" t="s">
        <v>4090</v>
      </c>
      <c r="C968" s="1" t="s">
        <v>4091</v>
      </c>
      <c r="D968" s="1" t="s">
        <v>111</v>
      </c>
      <c r="E968" s="1" t="s">
        <v>51</v>
      </c>
      <c r="G968" s="1" t="s">
        <v>2728</v>
      </c>
      <c r="H968" s="1" t="s">
        <v>322</v>
      </c>
      <c r="I968" s="1" t="s">
        <v>21</v>
      </c>
      <c r="J968" s="16">
        <v>0.31</v>
      </c>
      <c r="K968" s="5">
        <v>1.5</v>
      </c>
      <c r="L968" s="1" t="s">
        <v>76</v>
      </c>
      <c r="M968" s="1">
        <v>2</v>
      </c>
      <c r="N968" s="1" t="s">
        <v>4092</v>
      </c>
    </row>
    <row r="969" spans="1:14" ht="13.2" x14ac:dyDescent="0.25">
      <c r="A969" s="1" t="s">
        <v>4093</v>
      </c>
      <c r="B969" s="1" t="s">
        <v>4094</v>
      </c>
      <c r="C969" s="1" t="s">
        <v>4095</v>
      </c>
      <c r="D969" s="1" t="s">
        <v>111</v>
      </c>
      <c r="E969" s="1" t="s">
        <v>51</v>
      </c>
      <c r="F969" s="1">
        <v>29</v>
      </c>
      <c r="G969" s="1" t="s">
        <v>4096</v>
      </c>
      <c r="H969" s="1" t="s">
        <v>91</v>
      </c>
      <c r="I969" s="1" t="s">
        <v>31</v>
      </c>
      <c r="J969" s="16">
        <v>0.2</v>
      </c>
      <c r="K969" s="5">
        <v>2</v>
      </c>
      <c r="L969" s="1" t="s">
        <v>76</v>
      </c>
      <c r="M969" s="1">
        <v>4</v>
      </c>
      <c r="N969" s="1" t="s">
        <v>4097</v>
      </c>
    </row>
    <row r="970" spans="1:14" ht="13.2" x14ac:dyDescent="0.25">
      <c r="A970" s="1" t="s">
        <v>4098</v>
      </c>
      <c r="B970" s="1" t="s">
        <v>4099</v>
      </c>
      <c r="C970" s="1" t="s">
        <v>4100</v>
      </c>
      <c r="D970" s="1" t="s">
        <v>57</v>
      </c>
      <c r="E970" s="1" t="s">
        <v>28</v>
      </c>
      <c r="F970" s="1">
        <v>33</v>
      </c>
      <c r="G970" s="1" t="s">
        <v>4101</v>
      </c>
      <c r="H970" s="1" t="s">
        <v>161</v>
      </c>
      <c r="I970" s="1" t="s">
        <v>60</v>
      </c>
      <c r="J970" s="16">
        <v>0.33</v>
      </c>
      <c r="K970" s="5">
        <v>120</v>
      </c>
      <c r="L970" s="1" t="s">
        <v>22</v>
      </c>
      <c r="M970" s="1">
        <v>5</v>
      </c>
      <c r="N970" s="1" t="s">
        <v>4102</v>
      </c>
    </row>
    <row r="971" spans="1:14" ht="13.2" x14ac:dyDescent="0.25">
      <c r="A971" s="1" t="s">
        <v>4103</v>
      </c>
      <c r="B971" s="1" t="s">
        <v>4104</v>
      </c>
      <c r="C971" s="1" t="s">
        <v>4105</v>
      </c>
      <c r="D971" s="1" t="s">
        <v>44</v>
      </c>
      <c r="E971" s="1" t="s">
        <v>74</v>
      </c>
      <c r="F971" s="1">
        <v>31</v>
      </c>
      <c r="G971" s="1" t="s">
        <v>4106</v>
      </c>
      <c r="H971" s="1" t="s">
        <v>161</v>
      </c>
      <c r="I971" s="1" t="s">
        <v>60</v>
      </c>
      <c r="J971" s="16">
        <v>21</v>
      </c>
      <c r="K971" s="5">
        <v>45</v>
      </c>
      <c r="L971" s="1" t="s">
        <v>39</v>
      </c>
      <c r="M971" s="1">
        <v>2</v>
      </c>
      <c r="N971" s="1" t="s">
        <v>4107</v>
      </c>
    </row>
    <row r="972" spans="1:14" ht="13.2" x14ac:dyDescent="0.25">
      <c r="A972" s="1" t="s">
        <v>4108</v>
      </c>
      <c r="B972" s="1" t="s">
        <v>4109</v>
      </c>
      <c r="C972" s="1" t="s">
        <v>4110</v>
      </c>
      <c r="D972" s="1" t="s">
        <v>27</v>
      </c>
      <c r="E972" s="1" t="s">
        <v>51</v>
      </c>
      <c r="F972" s="1">
        <v>0</v>
      </c>
      <c r="G972" s="1" t="s">
        <v>4111</v>
      </c>
      <c r="H972" s="1" t="s">
        <v>59</v>
      </c>
      <c r="I972" s="1" t="s">
        <v>60</v>
      </c>
      <c r="J972" s="16">
        <v>81</v>
      </c>
      <c r="K972" s="5">
        <v>90</v>
      </c>
      <c r="L972" s="1">
        <v>1</v>
      </c>
      <c r="M972" s="1">
        <v>1</v>
      </c>
      <c r="N972" s="1" t="s">
        <v>4112</v>
      </c>
    </row>
    <row r="973" spans="1:14" ht="13.2" x14ac:dyDescent="0.25">
      <c r="A973" s="1" t="s">
        <v>4113</v>
      </c>
      <c r="B973" s="1" t="s">
        <v>4114</v>
      </c>
      <c r="C973" s="1" t="s">
        <v>4115</v>
      </c>
      <c r="D973" s="1" t="s">
        <v>111</v>
      </c>
      <c r="E973" s="1" t="s">
        <v>89</v>
      </c>
      <c r="F973" s="1">
        <v>39</v>
      </c>
      <c r="G973" s="2">
        <v>44748</v>
      </c>
      <c r="H973" s="1" t="s">
        <v>322</v>
      </c>
      <c r="I973" s="1" t="s">
        <v>21</v>
      </c>
      <c r="J973" s="16">
        <v>73</v>
      </c>
      <c r="K973" s="5">
        <v>1</v>
      </c>
      <c r="L973" s="1">
        <v>0</v>
      </c>
      <c r="M973" s="1">
        <v>2</v>
      </c>
      <c r="N973" s="1" t="s">
        <v>1325</v>
      </c>
    </row>
    <row r="974" spans="1:14" ht="13.2" x14ac:dyDescent="0.25">
      <c r="A974" s="1" t="s">
        <v>4116</v>
      </c>
      <c r="B974" s="1" t="s">
        <v>4117</v>
      </c>
      <c r="C974" s="1" t="s">
        <v>4118</v>
      </c>
      <c r="D974" s="1" t="s">
        <v>121</v>
      </c>
      <c r="E974" s="1" t="s">
        <v>97</v>
      </c>
      <c r="F974" s="1">
        <v>0</v>
      </c>
      <c r="G974" s="1" t="s">
        <v>1824</v>
      </c>
      <c r="H974" s="1" t="s">
        <v>59</v>
      </c>
      <c r="I974" s="1" t="s">
        <v>60</v>
      </c>
      <c r="J974" s="16">
        <v>0.23</v>
      </c>
      <c r="K974" s="5">
        <v>90</v>
      </c>
      <c r="L974" s="1" t="s">
        <v>32</v>
      </c>
      <c r="N974" s="1" t="s">
        <v>4119</v>
      </c>
    </row>
    <row r="975" spans="1:14" ht="13.2" x14ac:dyDescent="0.25">
      <c r="A975" s="1" t="s">
        <v>4120</v>
      </c>
      <c r="B975" s="1" t="s">
        <v>4121</v>
      </c>
      <c r="C975" s="1" t="s">
        <v>130</v>
      </c>
      <c r="D975" s="1" t="s">
        <v>88</v>
      </c>
      <c r="E975" s="1" t="s">
        <v>28</v>
      </c>
      <c r="F975" s="1">
        <v>43</v>
      </c>
      <c r="G975" s="2">
        <v>45994</v>
      </c>
      <c r="H975" s="1" t="s">
        <v>173</v>
      </c>
      <c r="I975" s="1" t="s">
        <v>150</v>
      </c>
      <c r="J975" s="16">
        <v>0.74</v>
      </c>
      <c r="K975" s="5">
        <v>2</v>
      </c>
      <c r="L975" s="1" t="s">
        <v>76</v>
      </c>
      <c r="N975" s="1" t="s">
        <v>4122</v>
      </c>
    </row>
    <row r="976" spans="1:14" ht="13.2" x14ac:dyDescent="0.25">
      <c r="A976" s="1" t="s">
        <v>4123</v>
      </c>
      <c r="B976" s="1" t="s">
        <v>4124</v>
      </c>
      <c r="C976" s="1" t="s">
        <v>4125</v>
      </c>
      <c r="D976" s="1" t="s">
        <v>57</v>
      </c>
      <c r="E976" s="1" t="s">
        <v>89</v>
      </c>
      <c r="F976" s="1">
        <v>0</v>
      </c>
      <c r="G976" s="3">
        <v>44845</v>
      </c>
      <c r="H976" s="1" t="s">
        <v>149</v>
      </c>
      <c r="I976" s="1" t="s">
        <v>150</v>
      </c>
      <c r="J976" s="16">
        <v>0.41</v>
      </c>
      <c r="K976" s="5">
        <v>90</v>
      </c>
      <c r="L976" s="1" t="s">
        <v>22</v>
      </c>
      <c r="M976" s="1">
        <v>1</v>
      </c>
      <c r="N976" s="3">
        <v>44845</v>
      </c>
    </row>
    <row r="977" spans="1:14" ht="13.2" x14ac:dyDescent="0.25">
      <c r="A977" s="1" t="s">
        <v>4126</v>
      </c>
      <c r="B977" s="1" t="s">
        <v>4127</v>
      </c>
      <c r="C977" s="1" t="s">
        <v>4128</v>
      </c>
      <c r="D977" s="1" t="s">
        <v>57</v>
      </c>
      <c r="E977" s="1" t="s">
        <v>159</v>
      </c>
      <c r="G977" s="1" t="s">
        <v>3692</v>
      </c>
      <c r="H977" s="1" t="s">
        <v>116</v>
      </c>
      <c r="I977" s="1" t="s">
        <v>60</v>
      </c>
      <c r="J977" s="16">
        <v>0.95</v>
      </c>
      <c r="K977" s="5">
        <v>45</v>
      </c>
      <c r="L977" s="1" t="s">
        <v>39</v>
      </c>
      <c r="M977" s="1">
        <v>3</v>
      </c>
      <c r="N977" s="1" t="s">
        <v>4129</v>
      </c>
    </row>
    <row r="978" spans="1:14" ht="13.2" x14ac:dyDescent="0.25">
      <c r="A978" s="1" t="s">
        <v>4130</v>
      </c>
      <c r="B978" s="1" t="s">
        <v>4131</v>
      </c>
      <c r="C978" s="1" t="s">
        <v>4132</v>
      </c>
      <c r="D978" s="1" t="s">
        <v>88</v>
      </c>
      <c r="E978" s="1" t="s">
        <v>28</v>
      </c>
      <c r="F978" s="1">
        <v>35</v>
      </c>
      <c r="G978" s="1" t="s">
        <v>2197</v>
      </c>
      <c r="H978" s="1" t="s">
        <v>69</v>
      </c>
      <c r="I978" s="1" t="s">
        <v>31</v>
      </c>
      <c r="J978" s="16">
        <v>97</v>
      </c>
      <c r="K978" s="5">
        <v>1</v>
      </c>
      <c r="L978" s="1" t="s">
        <v>39</v>
      </c>
      <c r="M978" s="1">
        <v>5</v>
      </c>
      <c r="N978" s="1" t="s">
        <v>4133</v>
      </c>
    </row>
    <row r="979" spans="1:14" ht="13.2" x14ac:dyDescent="0.25">
      <c r="A979" s="1" t="s">
        <v>4134</v>
      </c>
      <c r="B979" s="1" t="s">
        <v>4135</v>
      </c>
      <c r="C979" s="1" t="s">
        <v>4136</v>
      </c>
      <c r="D979" s="1" t="s">
        <v>17</v>
      </c>
      <c r="E979" s="1" t="s">
        <v>97</v>
      </c>
      <c r="G979" s="2">
        <v>45658</v>
      </c>
      <c r="H979" s="1" t="s">
        <v>20</v>
      </c>
      <c r="I979" s="1" t="s">
        <v>21</v>
      </c>
      <c r="J979" s="16">
        <v>39</v>
      </c>
      <c r="K979" s="5">
        <v>90</v>
      </c>
      <c r="L979" s="1">
        <v>1</v>
      </c>
      <c r="M979" s="1">
        <v>4</v>
      </c>
      <c r="N979" s="1" t="s">
        <v>4137</v>
      </c>
    </row>
    <row r="980" spans="1:14" ht="13.2" x14ac:dyDescent="0.25">
      <c r="A980" s="1" t="s">
        <v>4138</v>
      </c>
      <c r="B980" s="1" t="s">
        <v>4139</v>
      </c>
      <c r="C980" s="1" t="s">
        <v>4140</v>
      </c>
      <c r="D980" s="1" t="s">
        <v>96</v>
      </c>
      <c r="E980" s="1" t="s">
        <v>97</v>
      </c>
      <c r="F980" s="1">
        <v>0</v>
      </c>
      <c r="G980" s="1" t="s">
        <v>238</v>
      </c>
      <c r="H980" s="1" t="s">
        <v>249</v>
      </c>
      <c r="I980" s="1" t="s">
        <v>150</v>
      </c>
      <c r="J980" s="16">
        <v>0.95</v>
      </c>
      <c r="K980" s="5">
        <v>1.5</v>
      </c>
      <c r="L980" s="1">
        <v>1</v>
      </c>
      <c r="M980" s="1">
        <v>3</v>
      </c>
      <c r="N980" s="1" t="s">
        <v>239</v>
      </c>
    </row>
    <row r="981" spans="1:14" ht="13.2" x14ac:dyDescent="0.25">
      <c r="A981" s="1" t="s">
        <v>4141</v>
      </c>
      <c r="B981" s="1" t="s">
        <v>4142</v>
      </c>
      <c r="C981" s="1" t="s">
        <v>4143</v>
      </c>
      <c r="D981" s="1" t="s">
        <v>111</v>
      </c>
      <c r="E981" s="1" t="s">
        <v>97</v>
      </c>
      <c r="G981" s="2">
        <v>45482</v>
      </c>
      <c r="H981" s="1" t="s">
        <v>173</v>
      </c>
      <c r="I981" s="1" t="s">
        <v>150</v>
      </c>
      <c r="J981" s="16">
        <v>0.81</v>
      </c>
      <c r="K981" s="5">
        <v>1.5</v>
      </c>
      <c r="L981" s="1" t="s">
        <v>32</v>
      </c>
      <c r="N981" s="1" t="s">
        <v>4144</v>
      </c>
    </row>
    <row r="982" spans="1:14" ht="13.2" x14ac:dyDescent="0.25">
      <c r="A982" s="1" t="s">
        <v>4145</v>
      </c>
      <c r="B982" s="1" t="s">
        <v>4146</v>
      </c>
      <c r="C982" s="1" t="s">
        <v>4147</v>
      </c>
      <c r="D982" s="1" t="s">
        <v>27</v>
      </c>
      <c r="E982" s="1" t="s">
        <v>28</v>
      </c>
      <c r="G982" s="1" t="s">
        <v>4148</v>
      </c>
      <c r="H982" s="1" t="s">
        <v>322</v>
      </c>
      <c r="I982" s="1" t="s">
        <v>21</v>
      </c>
      <c r="J982" s="16">
        <v>53</v>
      </c>
      <c r="K982" s="5">
        <v>120</v>
      </c>
      <c r="L982" s="1">
        <v>0</v>
      </c>
      <c r="M982" s="1">
        <v>4</v>
      </c>
      <c r="N982" s="1" t="s">
        <v>4149</v>
      </c>
    </row>
    <row r="983" spans="1:14" ht="13.2" x14ac:dyDescent="0.25">
      <c r="A983" s="1" t="s">
        <v>4150</v>
      </c>
      <c r="B983" s="1" t="s">
        <v>4151</v>
      </c>
      <c r="C983" s="1" t="s">
        <v>4152</v>
      </c>
      <c r="D983" s="1" t="s">
        <v>44</v>
      </c>
      <c r="E983" s="1" t="s">
        <v>18</v>
      </c>
      <c r="F983" s="1">
        <v>43</v>
      </c>
      <c r="G983" s="2">
        <v>45108</v>
      </c>
      <c r="H983" s="1" t="s">
        <v>37</v>
      </c>
      <c r="I983" s="1" t="s">
        <v>38</v>
      </c>
      <c r="J983" s="16">
        <v>17</v>
      </c>
      <c r="K983" s="5">
        <v>1.5</v>
      </c>
      <c r="L983" s="1" t="s">
        <v>39</v>
      </c>
      <c r="M983" s="1">
        <v>2</v>
      </c>
      <c r="N983" s="1" t="s">
        <v>4153</v>
      </c>
    </row>
    <row r="984" spans="1:14" ht="13.2" x14ac:dyDescent="0.25">
      <c r="A984" s="1" t="s">
        <v>4154</v>
      </c>
      <c r="B984" s="1" t="s">
        <v>4155</v>
      </c>
      <c r="C984" s="1" t="s">
        <v>4156</v>
      </c>
      <c r="D984" s="1" t="s">
        <v>111</v>
      </c>
      <c r="E984" s="1" t="s">
        <v>89</v>
      </c>
      <c r="F984" s="1">
        <v>32</v>
      </c>
      <c r="G984" s="1" t="s">
        <v>218</v>
      </c>
      <c r="H984" s="1" t="s">
        <v>91</v>
      </c>
      <c r="I984" s="1" t="s">
        <v>31</v>
      </c>
      <c r="J984" s="16">
        <v>0.35</v>
      </c>
      <c r="K984" s="5">
        <v>2</v>
      </c>
      <c r="L984" s="1" t="s">
        <v>32</v>
      </c>
      <c r="M984" s="1">
        <v>2</v>
      </c>
      <c r="N984" s="1" t="s">
        <v>4157</v>
      </c>
    </row>
    <row r="985" spans="1:14" ht="13.2" x14ac:dyDescent="0.25">
      <c r="A985" s="1" t="s">
        <v>4158</v>
      </c>
      <c r="B985" s="1" t="s">
        <v>4159</v>
      </c>
      <c r="C985" s="1" t="s">
        <v>4160</v>
      </c>
      <c r="D985" s="1" t="s">
        <v>121</v>
      </c>
      <c r="E985" s="1" t="s">
        <v>45</v>
      </c>
      <c r="F985" s="1">
        <v>44</v>
      </c>
      <c r="G985" s="1" t="s">
        <v>4161</v>
      </c>
      <c r="H985" s="1" t="s">
        <v>46</v>
      </c>
      <c r="I985" s="1" t="s">
        <v>21</v>
      </c>
      <c r="J985" s="16">
        <v>0.13</v>
      </c>
      <c r="K985" s="5">
        <v>45</v>
      </c>
      <c r="L985" s="1">
        <v>1</v>
      </c>
      <c r="M985" s="1">
        <v>6</v>
      </c>
      <c r="N985" s="1" t="s">
        <v>4162</v>
      </c>
    </row>
    <row r="986" spans="1:14" ht="13.2" x14ac:dyDescent="0.25">
      <c r="A986" s="1" t="s">
        <v>4163</v>
      </c>
      <c r="B986" s="1" t="s">
        <v>4164</v>
      </c>
      <c r="C986" s="1" t="s">
        <v>4165</v>
      </c>
      <c r="D986" s="1" t="s">
        <v>17</v>
      </c>
      <c r="E986" s="1" t="s">
        <v>139</v>
      </c>
      <c r="F986" s="1">
        <v>0</v>
      </c>
      <c r="G986" s="2">
        <v>44990</v>
      </c>
      <c r="H986" s="1" t="s">
        <v>161</v>
      </c>
      <c r="I986" s="1" t="s">
        <v>60</v>
      </c>
      <c r="J986" s="16">
        <v>0.34</v>
      </c>
      <c r="K986" s="5">
        <v>1</v>
      </c>
      <c r="L986" s="1">
        <v>0</v>
      </c>
      <c r="M986" s="1">
        <v>1</v>
      </c>
      <c r="N986" s="1" t="s">
        <v>4166</v>
      </c>
    </row>
    <row r="987" spans="1:14" ht="13.2" x14ac:dyDescent="0.25">
      <c r="A987" s="1" t="s">
        <v>4167</v>
      </c>
      <c r="B987" s="1" t="s">
        <v>4168</v>
      </c>
      <c r="C987" s="1" t="s">
        <v>4169</v>
      </c>
      <c r="D987" s="1" t="s">
        <v>44</v>
      </c>
      <c r="E987" s="1" t="s">
        <v>139</v>
      </c>
      <c r="F987" s="1">
        <v>0</v>
      </c>
      <c r="G987" s="1" t="s">
        <v>1244</v>
      </c>
      <c r="H987" s="1" t="s">
        <v>59</v>
      </c>
      <c r="I987" s="1" t="s">
        <v>60</v>
      </c>
      <c r="J987" s="16">
        <v>0.93</v>
      </c>
      <c r="K987" s="5">
        <v>45</v>
      </c>
      <c r="L987" s="1" t="s">
        <v>39</v>
      </c>
      <c r="M987" s="1">
        <v>5</v>
      </c>
      <c r="N987" s="1" t="s">
        <v>4170</v>
      </c>
    </row>
    <row r="988" spans="1:14" ht="13.2" x14ac:dyDescent="0.25">
      <c r="A988" s="1" t="s">
        <v>4171</v>
      </c>
      <c r="B988" s="1" t="s">
        <v>4172</v>
      </c>
      <c r="C988" s="1" t="s">
        <v>4173</v>
      </c>
      <c r="D988" s="1" t="s">
        <v>57</v>
      </c>
      <c r="E988" s="1" t="s">
        <v>18</v>
      </c>
      <c r="G988" s="1" t="s">
        <v>4174</v>
      </c>
      <c r="H988" s="1" t="s">
        <v>46</v>
      </c>
      <c r="I988" s="1" t="s">
        <v>21</v>
      </c>
      <c r="J988" s="16">
        <v>93</v>
      </c>
      <c r="K988" s="5">
        <v>2</v>
      </c>
      <c r="L988" s="1" t="s">
        <v>76</v>
      </c>
      <c r="M988" s="1">
        <v>3</v>
      </c>
      <c r="N988" s="1" t="s">
        <v>4175</v>
      </c>
    </row>
    <row r="989" spans="1:14" ht="13.2" x14ac:dyDescent="0.25">
      <c r="A989" s="1" t="s">
        <v>4176</v>
      </c>
      <c r="B989" s="1" t="s">
        <v>4177</v>
      </c>
      <c r="C989" s="1" t="s">
        <v>4178</v>
      </c>
      <c r="D989" s="1" t="s">
        <v>121</v>
      </c>
      <c r="E989" s="1" t="s">
        <v>97</v>
      </c>
      <c r="F989" s="1">
        <v>0</v>
      </c>
      <c r="G989" s="1" t="s">
        <v>188</v>
      </c>
      <c r="H989" s="1" t="s">
        <v>20</v>
      </c>
      <c r="I989" s="1" t="s">
        <v>21</v>
      </c>
      <c r="J989" s="16">
        <v>0.28000000000000003</v>
      </c>
      <c r="K989" s="5">
        <v>90</v>
      </c>
      <c r="L989" s="1">
        <v>1</v>
      </c>
      <c r="M989" s="1">
        <v>5</v>
      </c>
      <c r="N989" s="1" t="s">
        <v>4179</v>
      </c>
    </row>
    <row r="990" spans="1:14" ht="13.2" x14ac:dyDescent="0.25">
      <c r="A990" s="1" t="s">
        <v>4180</v>
      </c>
      <c r="B990" s="1" t="s">
        <v>4181</v>
      </c>
      <c r="C990" s="1" t="s">
        <v>4182</v>
      </c>
      <c r="D990" s="1" t="s">
        <v>44</v>
      </c>
      <c r="E990" s="1" t="s">
        <v>159</v>
      </c>
      <c r="F990" s="1">
        <v>0</v>
      </c>
      <c r="G990" s="2">
        <v>44785</v>
      </c>
      <c r="H990" s="1" t="s">
        <v>161</v>
      </c>
      <c r="I990" s="1" t="s">
        <v>60</v>
      </c>
      <c r="J990" s="16">
        <v>82</v>
      </c>
      <c r="K990" s="5">
        <v>45</v>
      </c>
      <c r="L990" s="1">
        <v>1</v>
      </c>
      <c r="M990" s="1">
        <v>1</v>
      </c>
      <c r="N990" s="1" t="s">
        <v>4183</v>
      </c>
    </row>
    <row r="991" spans="1:14" ht="13.2" x14ac:dyDescent="0.25">
      <c r="A991" s="1" t="s">
        <v>4184</v>
      </c>
      <c r="B991" s="1" t="s">
        <v>4185</v>
      </c>
      <c r="C991" s="1" t="s">
        <v>4186</v>
      </c>
      <c r="D991" s="1" t="s">
        <v>96</v>
      </c>
      <c r="E991" s="1" t="s">
        <v>18</v>
      </c>
      <c r="F991" s="1">
        <v>0</v>
      </c>
      <c r="G991" s="2">
        <v>45027</v>
      </c>
      <c r="H991" s="1" t="s">
        <v>59</v>
      </c>
      <c r="I991" s="1" t="s">
        <v>60</v>
      </c>
      <c r="J991" s="16">
        <v>0.56000000000000005</v>
      </c>
      <c r="K991" s="5">
        <v>2</v>
      </c>
      <c r="L991" s="1" t="s">
        <v>39</v>
      </c>
      <c r="M991" s="1">
        <v>6</v>
      </c>
      <c r="N991" s="2">
        <v>45027</v>
      </c>
    </row>
    <row r="992" spans="1:14" ht="13.2" x14ac:dyDescent="0.25">
      <c r="A992" s="1" t="s">
        <v>4187</v>
      </c>
      <c r="B992" s="1" t="s">
        <v>4188</v>
      </c>
      <c r="C992" s="1" t="s">
        <v>4189</v>
      </c>
      <c r="D992" s="1" t="s">
        <v>96</v>
      </c>
      <c r="E992" s="1" t="s">
        <v>139</v>
      </c>
      <c r="G992" s="2">
        <v>44568</v>
      </c>
      <c r="H992" s="1" t="s">
        <v>20</v>
      </c>
      <c r="I992" s="1" t="s">
        <v>21</v>
      </c>
      <c r="J992" s="16">
        <v>0.42</v>
      </c>
      <c r="K992" s="5">
        <v>1.5</v>
      </c>
      <c r="L992" s="1">
        <v>0</v>
      </c>
      <c r="M992" s="1">
        <v>1</v>
      </c>
      <c r="N992" s="1" t="s">
        <v>4190</v>
      </c>
    </row>
    <row r="993" spans="1:14" ht="13.2" x14ac:dyDescent="0.25">
      <c r="A993" s="1" t="s">
        <v>4191</v>
      </c>
      <c r="B993" s="1" t="s">
        <v>4192</v>
      </c>
      <c r="C993" s="1" t="s">
        <v>4193</v>
      </c>
      <c r="D993" s="1" t="s">
        <v>27</v>
      </c>
      <c r="E993" s="1" t="s">
        <v>51</v>
      </c>
      <c r="F993" s="1">
        <v>0</v>
      </c>
      <c r="G993" s="1" t="s">
        <v>4194</v>
      </c>
      <c r="H993" s="1" t="s">
        <v>52</v>
      </c>
      <c r="I993" s="1" t="s">
        <v>38</v>
      </c>
      <c r="J993" s="16">
        <v>0.06</v>
      </c>
      <c r="K993" s="5">
        <v>2</v>
      </c>
      <c r="L993" s="1">
        <v>1</v>
      </c>
      <c r="M993" s="1">
        <v>3</v>
      </c>
      <c r="N993" s="1" t="s">
        <v>4195</v>
      </c>
    </row>
    <row r="994" spans="1:14" ht="13.2" x14ac:dyDescent="0.25">
      <c r="A994" s="1" t="s">
        <v>4196</v>
      </c>
      <c r="B994" s="1" t="s">
        <v>4197</v>
      </c>
      <c r="C994" s="1" t="s">
        <v>4198</v>
      </c>
      <c r="D994" s="1" t="s">
        <v>57</v>
      </c>
      <c r="E994" s="1" t="s">
        <v>97</v>
      </c>
      <c r="F994" s="1">
        <v>41</v>
      </c>
      <c r="G994" s="1" t="s">
        <v>4199</v>
      </c>
      <c r="H994" s="1" t="s">
        <v>75</v>
      </c>
      <c r="I994" s="1" t="s">
        <v>38</v>
      </c>
      <c r="J994" s="16">
        <v>22</v>
      </c>
      <c r="K994" s="5">
        <v>2</v>
      </c>
      <c r="L994" s="1" t="s">
        <v>32</v>
      </c>
      <c r="M994" s="1">
        <v>6</v>
      </c>
      <c r="N994" s="1" t="s">
        <v>4200</v>
      </c>
    </row>
    <row r="995" spans="1:14" ht="13.2" x14ac:dyDescent="0.25">
      <c r="A995" s="1" t="s">
        <v>4201</v>
      </c>
      <c r="B995" s="1" t="s">
        <v>4202</v>
      </c>
      <c r="C995" s="1" t="s">
        <v>4203</v>
      </c>
      <c r="D995" s="1" t="s">
        <v>44</v>
      </c>
      <c r="E995" s="1" t="s">
        <v>45</v>
      </c>
      <c r="F995" s="1">
        <v>0</v>
      </c>
      <c r="G995" s="3">
        <v>45210</v>
      </c>
      <c r="H995" s="1" t="s">
        <v>46</v>
      </c>
      <c r="I995" s="1" t="s">
        <v>21</v>
      </c>
      <c r="J995" s="16">
        <v>0.79</v>
      </c>
      <c r="K995" s="5">
        <v>1</v>
      </c>
      <c r="L995" s="1" t="s">
        <v>32</v>
      </c>
      <c r="M995" s="1">
        <v>4</v>
      </c>
      <c r="N995" s="1" t="s">
        <v>4204</v>
      </c>
    </row>
    <row r="996" spans="1:14" ht="13.2" x14ac:dyDescent="0.25">
      <c r="A996" s="1" t="s">
        <v>4205</v>
      </c>
      <c r="B996" s="1" t="s">
        <v>4206</v>
      </c>
      <c r="C996" s="1" t="s">
        <v>4207</v>
      </c>
      <c r="D996" s="1" t="s">
        <v>27</v>
      </c>
      <c r="E996" s="1" t="s">
        <v>97</v>
      </c>
      <c r="F996" s="1">
        <v>35</v>
      </c>
      <c r="G996" s="1" t="s">
        <v>3167</v>
      </c>
      <c r="H996" s="1" t="s">
        <v>59</v>
      </c>
      <c r="I996" s="1" t="s">
        <v>60</v>
      </c>
      <c r="J996" s="16">
        <v>0.14000000000000001</v>
      </c>
      <c r="K996" s="5">
        <v>90</v>
      </c>
      <c r="L996" s="1">
        <v>0</v>
      </c>
      <c r="M996" s="1">
        <v>2</v>
      </c>
      <c r="N996" s="1" t="s">
        <v>4208</v>
      </c>
    </row>
    <row r="997" spans="1:14" ht="13.2" x14ac:dyDescent="0.25">
      <c r="A997" s="1" t="s">
        <v>4209</v>
      </c>
      <c r="B997" s="1" t="s">
        <v>4210</v>
      </c>
      <c r="C997" s="1" t="s">
        <v>4211</v>
      </c>
      <c r="D997" s="1" t="s">
        <v>57</v>
      </c>
      <c r="E997" s="1" t="s">
        <v>97</v>
      </c>
      <c r="G997" s="1" t="s">
        <v>4212</v>
      </c>
      <c r="H997" s="1" t="s">
        <v>20</v>
      </c>
      <c r="I997" s="1" t="s">
        <v>21</v>
      </c>
      <c r="J997" s="16">
        <v>84</v>
      </c>
      <c r="K997" s="5">
        <v>1.5</v>
      </c>
      <c r="L997" s="1" t="s">
        <v>39</v>
      </c>
      <c r="M997" s="1">
        <v>4</v>
      </c>
      <c r="N997" s="1" t="s">
        <v>4213</v>
      </c>
    </row>
    <row r="998" spans="1:14" ht="13.2" x14ac:dyDescent="0.25">
      <c r="A998" s="1" t="s">
        <v>4214</v>
      </c>
      <c r="B998" s="1" t="s">
        <v>4215</v>
      </c>
      <c r="C998" s="1" t="s">
        <v>4216</v>
      </c>
      <c r="D998" s="1" t="s">
        <v>96</v>
      </c>
      <c r="E998" s="1" t="s">
        <v>89</v>
      </c>
      <c r="F998" s="1">
        <v>35</v>
      </c>
      <c r="G998" s="1" t="s">
        <v>3867</v>
      </c>
      <c r="H998" s="1" t="s">
        <v>46</v>
      </c>
      <c r="I998" s="1" t="s">
        <v>21</v>
      </c>
      <c r="J998" s="16">
        <v>0.1</v>
      </c>
      <c r="K998" s="5">
        <v>45</v>
      </c>
      <c r="L998" s="1" t="s">
        <v>32</v>
      </c>
      <c r="M998" s="1">
        <v>3</v>
      </c>
      <c r="N998" s="1" t="s">
        <v>4217</v>
      </c>
    </row>
    <row r="999" spans="1:14" ht="13.2" x14ac:dyDescent="0.25">
      <c r="A999" s="1" t="s">
        <v>4218</v>
      </c>
      <c r="B999" s="1" t="s">
        <v>4219</v>
      </c>
      <c r="C999" s="1" t="s">
        <v>4220</v>
      </c>
      <c r="D999" s="1" t="s">
        <v>111</v>
      </c>
      <c r="E999" s="1" t="s">
        <v>28</v>
      </c>
      <c r="F999" s="1">
        <v>27</v>
      </c>
      <c r="G999" s="1" t="s">
        <v>4221</v>
      </c>
      <c r="H999" s="1" t="s">
        <v>322</v>
      </c>
      <c r="I999" s="1" t="s">
        <v>21</v>
      </c>
      <c r="J999" s="16">
        <v>31</v>
      </c>
      <c r="K999" s="5">
        <v>1</v>
      </c>
      <c r="L999" s="1">
        <v>1</v>
      </c>
      <c r="M999" s="1">
        <v>2</v>
      </c>
      <c r="N999" s="1" t="s">
        <v>4222</v>
      </c>
    </row>
    <row r="1000" spans="1:14" ht="13.2" x14ac:dyDescent="0.25">
      <c r="A1000" s="1" t="s">
        <v>4223</v>
      </c>
      <c r="B1000" s="1" t="s">
        <v>4224</v>
      </c>
      <c r="C1000" s="1" t="s">
        <v>4225</v>
      </c>
      <c r="D1000" s="1" t="s">
        <v>88</v>
      </c>
      <c r="E1000" s="1" t="s">
        <v>18</v>
      </c>
      <c r="G1000" s="1" t="s">
        <v>4003</v>
      </c>
      <c r="H1000" s="1" t="s">
        <v>59</v>
      </c>
      <c r="I1000" s="1" t="s">
        <v>60</v>
      </c>
      <c r="J1000" s="16">
        <v>0.72</v>
      </c>
      <c r="K1000" s="5">
        <v>45</v>
      </c>
      <c r="L1000" s="1" t="s">
        <v>32</v>
      </c>
      <c r="M1000" s="1">
        <v>2</v>
      </c>
      <c r="N1000" s="1" t="s">
        <v>4226</v>
      </c>
    </row>
    <row r="1001" spans="1:14" ht="13.2" x14ac:dyDescent="0.25">
      <c r="A1001" s="1" t="s">
        <v>4227</v>
      </c>
      <c r="B1001" s="1" t="s">
        <v>4228</v>
      </c>
      <c r="C1001" s="1" t="s">
        <v>4229</v>
      </c>
      <c r="D1001" s="1" t="s">
        <v>111</v>
      </c>
      <c r="E1001" s="1" t="s">
        <v>159</v>
      </c>
      <c r="F1001" s="1">
        <v>0</v>
      </c>
      <c r="G1001" s="2">
        <v>45962</v>
      </c>
      <c r="H1001" s="1" t="s">
        <v>52</v>
      </c>
      <c r="I1001" s="1" t="s">
        <v>38</v>
      </c>
      <c r="J1001" s="16">
        <v>30</v>
      </c>
      <c r="K1001" s="5">
        <v>2</v>
      </c>
      <c r="L1001" s="1">
        <v>1</v>
      </c>
      <c r="M1001" s="1">
        <v>3</v>
      </c>
      <c r="N1001" s="1" t="s">
        <v>4230</v>
      </c>
    </row>
    <row r="1002" spans="1:14" ht="13.2" x14ac:dyDescent="0.25">
      <c r="A1002" s="1" t="s">
        <v>4231</v>
      </c>
      <c r="B1002" s="1" t="s">
        <v>4232</v>
      </c>
      <c r="C1002" s="1" t="s">
        <v>4233</v>
      </c>
      <c r="D1002" s="1" t="s">
        <v>44</v>
      </c>
      <c r="E1002" s="1" t="s">
        <v>159</v>
      </c>
      <c r="F1002" s="1">
        <v>0</v>
      </c>
      <c r="G1002" s="1" t="s">
        <v>1582</v>
      </c>
      <c r="H1002" s="1" t="s">
        <v>91</v>
      </c>
      <c r="I1002" s="1" t="s">
        <v>31</v>
      </c>
      <c r="J1002" s="16">
        <v>68</v>
      </c>
      <c r="K1002" s="5">
        <v>45</v>
      </c>
      <c r="L1002" s="1">
        <v>1</v>
      </c>
      <c r="M1002" s="1">
        <v>3</v>
      </c>
      <c r="N1002" s="1" t="s">
        <v>4234</v>
      </c>
    </row>
    <row r="1003" spans="1:14" ht="13.2" x14ac:dyDescent="0.25">
      <c r="A1003" s="1" t="s">
        <v>4235</v>
      </c>
      <c r="B1003" s="1" t="s">
        <v>4236</v>
      </c>
      <c r="C1003" s="1" t="s">
        <v>4237</v>
      </c>
      <c r="D1003" s="1" t="s">
        <v>17</v>
      </c>
      <c r="E1003" s="1" t="s">
        <v>51</v>
      </c>
      <c r="F1003" s="1">
        <v>0</v>
      </c>
      <c r="G1003" s="1" t="s">
        <v>3322</v>
      </c>
      <c r="H1003" s="1" t="s">
        <v>173</v>
      </c>
      <c r="I1003" s="1" t="s">
        <v>150</v>
      </c>
      <c r="J1003" s="16">
        <v>58</v>
      </c>
      <c r="K1003" s="5">
        <v>45</v>
      </c>
      <c r="L1003" s="1">
        <v>0</v>
      </c>
      <c r="M1003" s="1">
        <v>5</v>
      </c>
      <c r="N1003" s="1" t="s">
        <v>4238</v>
      </c>
    </row>
    <row r="1004" spans="1:14" ht="13.2" x14ac:dyDescent="0.25">
      <c r="A1004" s="1" t="s">
        <v>4239</v>
      </c>
      <c r="B1004" s="1" t="s">
        <v>4240</v>
      </c>
      <c r="C1004" s="1" t="s">
        <v>4241</v>
      </c>
      <c r="D1004" s="1" t="s">
        <v>27</v>
      </c>
      <c r="E1004" s="1" t="s">
        <v>28</v>
      </c>
      <c r="F1004" s="1">
        <v>0</v>
      </c>
      <c r="G1004" s="1" t="s">
        <v>248</v>
      </c>
      <c r="H1004" s="1" t="s">
        <v>322</v>
      </c>
      <c r="I1004" s="1" t="s">
        <v>21</v>
      </c>
      <c r="J1004" s="16">
        <v>0.87</v>
      </c>
      <c r="K1004" s="5">
        <v>1</v>
      </c>
      <c r="L1004" s="1">
        <v>0</v>
      </c>
      <c r="M1004" s="1">
        <v>3</v>
      </c>
      <c r="N1004" s="1" t="s">
        <v>4242</v>
      </c>
    </row>
    <row r="1005" spans="1:14" ht="13.2" x14ac:dyDescent="0.25">
      <c r="A1005" s="1" t="s">
        <v>4243</v>
      </c>
      <c r="B1005" s="1" t="s">
        <v>4244</v>
      </c>
      <c r="C1005" s="1" t="s">
        <v>4245</v>
      </c>
      <c r="D1005" s="1" t="s">
        <v>88</v>
      </c>
      <c r="E1005" s="1" t="s">
        <v>51</v>
      </c>
      <c r="F1005" s="1">
        <v>0</v>
      </c>
      <c r="G1005" s="1" t="s">
        <v>2491</v>
      </c>
      <c r="H1005" s="1" t="s">
        <v>173</v>
      </c>
      <c r="I1005" s="1" t="s">
        <v>150</v>
      </c>
      <c r="J1005" s="16">
        <v>0.68</v>
      </c>
      <c r="K1005" s="5">
        <v>1</v>
      </c>
      <c r="L1005" s="1">
        <v>1</v>
      </c>
      <c r="N1005" s="1" t="s">
        <v>4246</v>
      </c>
    </row>
    <row r="1006" spans="1:14" ht="13.2" x14ac:dyDescent="0.25">
      <c r="A1006" s="1" t="s">
        <v>4247</v>
      </c>
      <c r="B1006" s="1" t="s">
        <v>4248</v>
      </c>
      <c r="C1006" s="1" t="s">
        <v>4249</v>
      </c>
      <c r="D1006" s="1" t="s">
        <v>17</v>
      </c>
      <c r="E1006" s="1" t="s">
        <v>97</v>
      </c>
      <c r="F1006" s="1">
        <v>0</v>
      </c>
      <c r="G1006" s="1" t="s">
        <v>238</v>
      </c>
      <c r="H1006" s="1" t="s">
        <v>37</v>
      </c>
      <c r="I1006" s="1" t="s">
        <v>38</v>
      </c>
      <c r="J1006" s="16">
        <v>75</v>
      </c>
      <c r="K1006" s="5">
        <v>1</v>
      </c>
      <c r="L1006" s="1" t="s">
        <v>22</v>
      </c>
      <c r="M1006" s="1">
        <v>1</v>
      </c>
      <c r="N1006" s="1" t="s">
        <v>238</v>
      </c>
    </row>
    <row r="1007" spans="1:14" ht="13.2" x14ac:dyDescent="0.25">
      <c r="A1007" s="1" t="s">
        <v>4250</v>
      </c>
      <c r="B1007" s="1" t="s">
        <v>4251</v>
      </c>
      <c r="C1007" s="1" t="s">
        <v>4252</v>
      </c>
      <c r="D1007" s="1" t="s">
        <v>88</v>
      </c>
      <c r="E1007" s="1" t="s">
        <v>18</v>
      </c>
      <c r="G1007" s="2">
        <v>45417</v>
      </c>
      <c r="H1007" s="1" t="s">
        <v>149</v>
      </c>
      <c r="I1007" s="1" t="s">
        <v>150</v>
      </c>
      <c r="J1007" s="16">
        <v>0.63</v>
      </c>
      <c r="K1007" s="5">
        <v>90</v>
      </c>
      <c r="L1007" s="1" t="s">
        <v>39</v>
      </c>
      <c r="N1007" s="1" t="s">
        <v>4253</v>
      </c>
    </row>
    <row r="1008" spans="1:14" ht="13.2" x14ac:dyDescent="0.25">
      <c r="A1008" s="1" t="s">
        <v>4254</v>
      </c>
      <c r="B1008" s="1" t="s">
        <v>4255</v>
      </c>
      <c r="C1008" s="1" t="s">
        <v>4256</v>
      </c>
      <c r="D1008" s="1" t="s">
        <v>17</v>
      </c>
      <c r="E1008" s="1" t="s">
        <v>51</v>
      </c>
      <c r="G1008" s="2">
        <v>44597</v>
      </c>
      <c r="H1008" s="1" t="s">
        <v>173</v>
      </c>
      <c r="I1008" s="1" t="s">
        <v>150</v>
      </c>
      <c r="J1008" s="16">
        <v>0.22</v>
      </c>
      <c r="K1008" s="5">
        <v>1.5</v>
      </c>
      <c r="L1008" s="1" t="s">
        <v>32</v>
      </c>
      <c r="N1008" s="1" t="s">
        <v>4257</v>
      </c>
    </row>
    <row r="1009" spans="1:14" ht="13.2" x14ac:dyDescent="0.25">
      <c r="A1009" s="1" t="s">
        <v>4258</v>
      </c>
      <c r="B1009" s="1" t="s">
        <v>4259</v>
      </c>
      <c r="C1009" s="1" t="s">
        <v>4260</v>
      </c>
      <c r="D1009" s="1" t="s">
        <v>57</v>
      </c>
      <c r="E1009" s="1" t="s">
        <v>74</v>
      </c>
      <c r="F1009" s="1">
        <v>23</v>
      </c>
      <c r="G1009" s="1" t="s">
        <v>4261</v>
      </c>
      <c r="H1009" s="1" t="s">
        <v>322</v>
      </c>
      <c r="I1009" s="1" t="s">
        <v>21</v>
      </c>
      <c r="J1009" s="16">
        <v>0.02</v>
      </c>
      <c r="K1009" s="5">
        <v>1.5</v>
      </c>
      <c r="L1009" s="1">
        <v>1</v>
      </c>
      <c r="M1009" s="1">
        <v>5</v>
      </c>
      <c r="N1009" s="1" t="s">
        <v>4262</v>
      </c>
    </row>
    <row r="1010" spans="1:14" ht="13.2" x14ac:dyDescent="0.25">
      <c r="A1010" s="1" t="s">
        <v>4263</v>
      </c>
      <c r="B1010" s="1" t="s">
        <v>4264</v>
      </c>
      <c r="C1010" s="1" t="s">
        <v>4265</v>
      </c>
      <c r="D1010" s="1" t="s">
        <v>111</v>
      </c>
      <c r="E1010" s="1" t="s">
        <v>89</v>
      </c>
      <c r="F1010" s="1">
        <v>0</v>
      </c>
      <c r="G1010" s="1" t="s">
        <v>973</v>
      </c>
      <c r="H1010" s="1" t="s">
        <v>20</v>
      </c>
      <c r="I1010" s="1" t="s">
        <v>21</v>
      </c>
      <c r="J1010" s="16">
        <v>0.72</v>
      </c>
      <c r="K1010" s="5">
        <v>120</v>
      </c>
      <c r="L1010" s="1">
        <v>1</v>
      </c>
      <c r="M1010" s="1">
        <v>5</v>
      </c>
      <c r="N1010" s="1" t="s">
        <v>4266</v>
      </c>
    </row>
    <row r="1011" spans="1:14" ht="13.2" x14ac:dyDescent="0.25">
      <c r="A1011" s="1" t="s">
        <v>4267</v>
      </c>
      <c r="B1011" s="1" t="s">
        <v>4268</v>
      </c>
      <c r="C1011" s="1" t="s">
        <v>4269</v>
      </c>
      <c r="D1011" s="1" t="s">
        <v>111</v>
      </c>
      <c r="E1011" s="1" t="s">
        <v>97</v>
      </c>
      <c r="G1011" s="2">
        <v>45871</v>
      </c>
      <c r="H1011" s="1" t="s">
        <v>173</v>
      </c>
      <c r="I1011" s="1" t="s">
        <v>150</v>
      </c>
      <c r="J1011" s="16">
        <v>76</v>
      </c>
      <c r="K1011" s="5">
        <v>1</v>
      </c>
      <c r="L1011" s="1" t="s">
        <v>76</v>
      </c>
      <c r="M1011" s="1">
        <v>3</v>
      </c>
      <c r="N1011" s="1" t="s">
        <v>4270</v>
      </c>
    </row>
    <row r="1012" spans="1:14" ht="13.2" x14ac:dyDescent="0.25">
      <c r="A1012" s="1" t="s">
        <v>4271</v>
      </c>
      <c r="B1012" s="1" t="s">
        <v>4272</v>
      </c>
      <c r="C1012" s="1" t="s">
        <v>4273</v>
      </c>
      <c r="D1012" s="1" t="s">
        <v>17</v>
      </c>
      <c r="E1012" s="1" t="s">
        <v>139</v>
      </c>
      <c r="F1012" s="1">
        <v>0</v>
      </c>
      <c r="G1012" s="1" t="s">
        <v>750</v>
      </c>
      <c r="H1012" s="1" t="s">
        <v>91</v>
      </c>
      <c r="I1012" s="1" t="s">
        <v>31</v>
      </c>
      <c r="J1012" s="16">
        <v>0.87</v>
      </c>
      <c r="K1012" s="5">
        <v>2</v>
      </c>
      <c r="L1012" s="1">
        <v>1</v>
      </c>
      <c r="M1012" s="1">
        <v>2</v>
      </c>
      <c r="N1012" s="1" t="s">
        <v>1938</v>
      </c>
    </row>
    <row r="1013" spans="1:14" ht="13.2" x14ac:dyDescent="0.25">
      <c r="A1013" s="1" t="s">
        <v>4274</v>
      </c>
      <c r="B1013" s="1" t="s">
        <v>4275</v>
      </c>
      <c r="C1013" s="1" t="s">
        <v>4276</v>
      </c>
      <c r="D1013" s="1" t="s">
        <v>111</v>
      </c>
      <c r="E1013" s="1" t="s">
        <v>89</v>
      </c>
      <c r="G1013" s="1" t="s">
        <v>2284</v>
      </c>
      <c r="H1013" s="1" t="s">
        <v>52</v>
      </c>
      <c r="I1013" s="1" t="s">
        <v>38</v>
      </c>
      <c r="J1013" s="16">
        <v>85</v>
      </c>
      <c r="K1013" s="5">
        <v>120</v>
      </c>
      <c r="L1013" s="1" t="s">
        <v>39</v>
      </c>
      <c r="M1013" s="1">
        <v>5</v>
      </c>
      <c r="N1013" s="1" t="s">
        <v>4277</v>
      </c>
    </row>
    <row r="1014" spans="1:14" ht="13.2" x14ac:dyDescent="0.25">
      <c r="A1014" s="1" t="s">
        <v>4278</v>
      </c>
      <c r="B1014" s="1" t="s">
        <v>4279</v>
      </c>
      <c r="C1014" s="1" t="s">
        <v>4280</v>
      </c>
      <c r="D1014" s="1" t="s">
        <v>17</v>
      </c>
      <c r="E1014" s="1" t="s">
        <v>159</v>
      </c>
      <c r="F1014" s="1">
        <v>0</v>
      </c>
      <c r="G1014" s="2">
        <v>44993</v>
      </c>
      <c r="H1014" s="1" t="s">
        <v>322</v>
      </c>
      <c r="I1014" s="1" t="s">
        <v>21</v>
      </c>
      <c r="J1014" s="16">
        <v>84</v>
      </c>
      <c r="K1014" s="5">
        <v>120</v>
      </c>
      <c r="L1014" s="1">
        <v>1</v>
      </c>
      <c r="N1014" s="2">
        <v>44993</v>
      </c>
    </row>
    <row r="1015" spans="1:14" ht="13.2" x14ac:dyDescent="0.25">
      <c r="A1015" s="1" t="s">
        <v>4281</v>
      </c>
      <c r="B1015" s="1" t="s">
        <v>4282</v>
      </c>
      <c r="C1015" s="1" t="s">
        <v>4283</v>
      </c>
      <c r="D1015" s="1" t="s">
        <v>88</v>
      </c>
      <c r="E1015" s="1" t="s">
        <v>18</v>
      </c>
      <c r="G1015" s="1" t="s">
        <v>1526</v>
      </c>
      <c r="H1015" s="1" t="s">
        <v>69</v>
      </c>
      <c r="I1015" s="1" t="s">
        <v>31</v>
      </c>
      <c r="J1015" s="16">
        <v>0.56999999999999995</v>
      </c>
      <c r="K1015" s="5">
        <v>2</v>
      </c>
      <c r="L1015" s="1" t="s">
        <v>76</v>
      </c>
      <c r="M1015" s="1">
        <v>6</v>
      </c>
      <c r="N1015" s="1" t="s">
        <v>4284</v>
      </c>
    </row>
    <row r="1016" spans="1:14" ht="13.2" x14ac:dyDescent="0.25">
      <c r="A1016" s="1" t="s">
        <v>4285</v>
      </c>
      <c r="B1016" s="1" t="s">
        <v>4286</v>
      </c>
      <c r="C1016" s="1" t="s">
        <v>4287</v>
      </c>
      <c r="D1016" s="1" t="s">
        <v>27</v>
      </c>
      <c r="E1016" s="1" t="s">
        <v>28</v>
      </c>
      <c r="F1016" s="1">
        <v>34</v>
      </c>
      <c r="G1016" s="1" t="s">
        <v>4288</v>
      </c>
      <c r="H1016" s="1" t="s">
        <v>161</v>
      </c>
      <c r="I1016" s="1" t="s">
        <v>60</v>
      </c>
      <c r="J1016" s="16">
        <v>0.49</v>
      </c>
      <c r="K1016" s="5">
        <v>45</v>
      </c>
      <c r="L1016" s="1" t="s">
        <v>76</v>
      </c>
      <c r="M1016" s="1">
        <v>3</v>
      </c>
      <c r="N1016" s="1" t="s">
        <v>4289</v>
      </c>
    </row>
    <row r="1017" spans="1:14" ht="13.2" x14ac:dyDescent="0.25">
      <c r="A1017" s="1" t="s">
        <v>4290</v>
      </c>
      <c r="B1017" s="1" t="s">
        <v>4291</v>
      </c>
      <c r="C1017" s="1" t="s">
        <v>4292</v>
      </c>
      <c r="D1017" s="1" t="s">
        <v>88</v>
      </c>
      <c r="E1017" s="1" t="s">
        <v>89</v>
      </c>
      <c r="F1017" s="1">
        <v>0</v>
      </c>
      <c r="G1017" s="1" t="s">
        <v>4293</v>
      </c>
      <c r="H1017" s="1" t="s">
        <v>75</v>
      </c>
      <c r="I1017" s="1" t="s">
        <v>38</v>
      </c>
      <c r="J1017" s="16">
        <v>0.06</v>
      </c>
      <c r="K1017" s="5">
        <v>1</v>
      </c>
      <c r="L1017" s="1">
        <v>0</v>
      </c>
      <c r="M1017" s="1">
        <v>5</v>
      </c>
      <c r="N1017" s="1" t="s">
        <v>4294</v>
      </c>
    </row>
    <row r="1018" spans="1:14" ht="13.2" x14ac:dyDescent="0.25">
      <c r="A1018" s="1" t="s">
        <v>4295</v>
      </c>
      <c r="B1018" s="1" t="s">
        <v>4296</v>
      </c>
      <c r="C1018" s="1" t="s">
        <v>4297</v>
      </c>
      <c r="D1018" s="1" t="s">
        <v>111</v>
      </c>
      <c r="E1018" s="1" t="s">
        <v>89</v>
      </c>
      <c r="G1018" s="1" t="s">
        <v>1963</v>
      </c>
      <c r="H1018" s="1" t="s">
        <v>116</v>
      </c>
      <c r="I1018" s="1" t="s">
        <v>60</v>
      </c>
      <c r="J1018" s="16">
        <v>0.89</v>
      </c>
      <c r="K1018" s="5">
        <v>45</v>
      </c>
      <c r="L1018" s="1" t="s">
        <v>22</v>
      </c>
      <c r="M1018" s="1">
        <v>1</v>
      </c>
      <c r="N1018" s="1" t="s">
        <v>4298</v>
      </c>
    </row>
    <row r="1019" spans="1:14" ht="13.2" x14ac:dyDescent="0.25">
      <c r="A1019" s="1" t="s">
        <v>4299</v>
      </c>
      <c r="B1019" s="1" t="s">
        <v>4300</v>
      </c>
      <c r="C1019" s="1" t="s">
        <v>4301</v>
      </c>
      <c r="D1019" s="1" t="s">
        <v>44</v>
      </c>
      <c r="E1019" s="1" t="s">
        <v>159</v>
      </c>
      <c r="G1019" s="2">
        <v>45356</v>
      </c>
      <c r="H1019" s="1" t="s">
        <v>161</v>
      </c>
      <c r="I1019" s="1" t="s">
        <v>60</v>
      </c>
      <c r="J1019" s="16">
        <v>26</v>
      </c>
      <c r="K1019" s="5">
        <v>1.5</v>
      </c>
      <c r="L1019" s="1" t="s">
        <v>32</v>
      </c>
      <c r="N1019" s="2">
        <v>45356</v>
      </c>
    </row>
    <row r="1020" spans="1:14" ht="13.2" x14ac:dyDescent="0.25">
      <c r="A1020" s="1" t="s">
        <v>4302</v>
      </c>
      <c r="B1020" s="1" t="s">
        <v>4303</v>
      </c>
      <c r="C1020" s="1" t="s">
        <v>4304</v>
      </c>
      <c r="D1020" s="1" t="s">
        <v>27</v>
      </c>
      <c r="E1020" s="1" t="s">
        <v>89</v>
      </c>
      <c r="F1020" s="1">
        <v>0</v>
      </c>
      <c r="G1020" s="1" t="s">
        <v>4305</v>
      </c>
      <c r="H1020" s="1" t="s">
        <v>161</v>
      </c>
      <c r="I1020" s="1" t="s">
        <v>60</v>
      </c>
      <c r="J1020" s="16">
        <v>0.79</v>
      </c>
      <c r="K1020" s="5">
        <v>90</v>
      </c>
      <c r="L1020" s="1" t="s">
        <v>39</v>
      </c>
      <c r="N1020" s="1" t="s">
        <v>4306</v>
      </c>
    </row>
    <row r="1021" spans="1:14" ht="13.2" x14ac:dyDescent="0.25">
      <c r="A1021" s="1" t="s">
        <v>4307</v>
      </c>
      <c r="B1021" s="1" t="s">
        <v>4308</v>
      </c>
      <c r="C1021" s="1" t="s">
        <v>4309</v>
      </c>
      <c r="D1021" s="1" t="s">
        <v>96</v>
      </c>
      <c r="E1021" s="1" t="s">
        <v>18</v>
      </c>
      <c r="F1021" s="1">
        <v>0</v>
      </c>
      <c r="G1021" s="1" t="s">
        <v>1388</v>
      </c>
      <c r="H1021" s="1" t="s">
        <v>322</v>
      </c>
      <c r="I1021" s="1" t="s">
        <v>21</v>
      </c>
      <c r="J1021" s="16">
        <v>0.24</v>
      </c>
      <c r="K1021" s="5">
        <v>120</v>
      </c>
      <c r="L1021" s="1" t="s">
        <v>22</v>
      </c>
      <c r="M1021" s="1">
        <v>6</v>
      </c>
      <c r="N1021" s="1" t="s">
        <v>4310</v>
      </c>
    </row>
    <row r="1022" spans="1:14" ht="13.2" x14ac:dyDescent="0.25">
      <c r="A1022" s="1" t="s">
        <v>4311</v>
      </c>
      <c r="B1022" s="1" t="s">
        <v>4312</v>
      </c>
      <c r="C1022" s="1" t="s">
        <v>4313</v>
      </c>
      <c r="D1022" s="1" t="s">
        <v>27</v>
      </c>
      <c r="E1022" s="1" t="s">
        <v>18</v>
      </c>
      <c r="F1022" s="1">
        <v>0</v>
      </c>
      <c r="G1022" s="2">
        <v>45298</v>
      </c>
      <c r="H1022" s="1" t="s">
        <v>249</v>
      </c>
      <c r="I1022" s="1" t="s">
        <v>150</v>
      </c>
      <c r="J1022" s="16">
        <v>0.62</v>
      </c>
      <c r="K1022" s="5">
        <v>1.5</v>
      </c>
      <c r="L1022" s="1">
        <v>1</v>
      </c>
      <c r="M1022" s="1">
        <v>1</v>
      </c>
      <c r="N1022" s="1" t="s">
        <v>4314</v>
      </c>
    </row>
    <row r="1023" spans="1:14" ht="13.2" x14ac:dyDescent="0.25">
      <c r="A1023" s="1" t="s">
        <v>4315</v>
      </c>
      <c r="B1023" s="1" t="s">
        <v>4316</v>
      </c>
      <c r="C1023" s="1" t="s">
        <v>4317</v>
      </c>
      <c r="D1023" s="1" t="s">
        <v>111</v>
      </c>
      <c r="E1023" s="1" t="s">
        <v>97</v>
      </c>
      <c r="G1023" s="2">
        <v>45180</v>
      </c>
      <c r="H1023" s="1" t="s">
        <v>37</v>
      </c>
      <c r="I1023" s="1" t="s">
        <v>38</v>
      </c>
      <c r="J1023" s="16">
        <v>25</v>
      </c>
      <c r="K1023" s="5">
        <v>120</v>
      </c>
      <c r="L1023" s="1" t="s">
        <v>76</v>
      </c>
      <c r="M1023" s="1">
        <v>1</v>
      </c>
      <c r="N1023" s="1" t="s">
        <v>4318</v>
      </c>
    </row>
    <row r="1024" spans="1:14" ht="13.2" x14ac:dyDescent="0.25">
      <c r="A1024" s="1" t="s">
        <v>4319</v>
      </c>
      <c r="B1024" s="1" t="s">
        <v>4320</v>
      </c>
      <c r="C1024" s="1" t="s">
        <v>4321</v>
      </c>
      <c r="D1024" s="1" t="s">
        <v>57</v>
      </c>
      <c r="E1024" s="1" t="s">
        <v>139</v>
      </c>
      <c r="F1024" s="1">
        <v>41</v>
      </c>
      <c r="G1024" s="2">
        <v>44997</v>
      </c>
      <c r="H1024" s="1" t="s">
        <v>249</v>
      </c>
      <c r="I1024" s="1" t="s">
        <v>150</v>
      </c>
      <c r="J1024" s="16">
        <v>0.88</v>
      </c>
      <c r="K1024" s="5">
        <v>90</v>
      </c>
      <c r="L1024" s="1" t="s">
        <v>76</v>
      </c>
      <c r="M1024" s="1">
        <v>6</v>
      </c>
      <c r="N1024" s="1" t="s">
        <v>4322</v>
      </c>
    </row>
    <row r="1025" spans="1:14" ht="13.2" x14ac:dyDescent="0.25">
      <c r="A1025" s="1" t="s">
        <v>4323</v>
      </c>
      <c r="B1025" s="1" t="s">
        <v>4324</v>
      </c>
      <c r="C1025" s="1" t="s">
        <v>4325</v>
      </c>
      <c r="D1025" s="1" t="s">
        <v>27</v>
      </c>
      <c r="E1025" s="1" t="s">
        <v>51</v>
      </c>
      <c r="G1025" s="2">
        <v>45024</v>
      </c>
      <c r="H1025" s="1" t="s">
        <v>91</v>
      </c>
      <c r="I1025" s="1" t="s">
        <v>31</v>
      </c>
      <c r="J1025" s="16">
        <v>0.72</v>
      </c>
      <c r="K1025" s="5">
        <v>1</v>
      </c>
      <c r="L1025" s="1">
        <v>0</v>
      </c>
      <c r="M1025" s="1">
        <v>1</v>
      </c>
      <c r="N1025" s="1" t="s">
        <v>4326</v>
      </c>
    </row>
    <row r="1026" spans="1:14" ht="13.2" x14ac:dyDescent="0.25">
      <c r="A1026" s="1" t="s">
        <v>4327</v>
      </c>
      <c r="B1026" s="1" t="s">
        <v>4328</v>
      </c>
      <c r="C1026" s="1" t="s">
        <v>4329</v>
      </c>
      <c r="D1026" s="1" t="s">
        <v>57</v>
      </c>
      <c r="E1026" s="1" t="s">
        <v>139</v>
      </c>
      <c r="G1026" s="2">
        <v>45058</v>
      </c>
      <c r="H1026" s="1" t="s">
        <v>322</v>
      </c>
      <c r="I1026" s="1" t="s">
        <v>21</v>
      </c>
      <c r="J1026" s="16">
        <v>64</v>
      </c>
      <c r="K1026" s="5">
        <v>90</v>
      </c>
      <c r="L1026" s="1" t="s">
        <v>22</v>
      </c>
      <c r="M1026" s="1">
        <v>1</v>
      </c>
      <c r="N1026" s="1" t="s">
        <v>4330</v>
      </c>
    </row>
    <row r="1027" spans="1:14" ht="13.2" x14ac:dyDescent="0.25">
      <c r="A1027" s="1" t="s">
        <v>4331</v>
      </c>
      <c r="B1027" s="1" t="s">
        <v>4332</v>
      </c>
      <c r="C1027" s="1" t="s">
        <v>4333</v>
      </c>
      <c r="D1027" s="1" t="s">
        <v>88</v>
      </c>
      <c r="E1027" s="1" t="s">
        <v>97</v>
      </c>
      <c r="F1027" s="1">
        <v>35</v>
      </c>
      <c r="G1027" s="1" t="s">
        <v>4003</v>
      </c>
      <c r="H1027" s="1" t="s">
        <v>30</v>
      </c>
      <c r="I1027" s="1" t="s">
        <v>31</v>
      </c>
      <c r="J1027" s="16">
        <v>0.7</v>
      </c>
      <c r="K1027" s="5">
        <v>45</v>
      </c>
      <c r="L1027" s="1" t="s">
        <v>22</v>
      </c>
      <c r="M1027" s="1">
        <v>3</v>
      </c>
      <c r="N1027" s="1" t="s">
        <v>4004</v>
      </c>
    </row>
    <row r="1028" spans="1:14" ht="13.2" x14ac:dyDescent="0.25">
      <c r="A1028" s="1" t="s">
        <v>4334</v>
      </c>
      <c r="B1028" s="1" t="s">
        <v>4335</v>
      </c>
      <c r="C1028" s="1" t="s">
        <v>130</v>
      </c>
      <c r="D1028" s="1" t="s">
        <v>96</v>
      </c>
      <c r="E1028" s="1" t="s">
        <v>18</v>
      </c>
      <c r="F1028" s="1">
        <v>0</v>
      </c>
      <c r="G1028" s="1" t="s">
        <v>1403</v>
      </c>
      <c r="H1028" s="1" t="s">
        <v>52</v>
      </c>
      <c r="I1028" s="1" t="s">
        <v>38</v>
      </c>
      <c r="J1028" s="16">
        <v>87</v>
      </c>
      <c r="K1028" s="5">
        <v>90</v>
      </c>
      <c r="L1028" s="1" t="s">
        <v>22</v>
      </c>
      <c r="M1028" s="1">
        <v>2</v>
      </c>
      <c r="N1028" s="1" t="s">
        <v>1403</v>
      </c>
    </row>
    <row r="1029" spans="1:14" ht="13.2" x14ac:dyDescent="0.25">
      <c r="A1029" s="1" t="s">
        <v>4336</v>
      </c>
      <c r="B1029" s="1" t="s">
        <v>4337</v>
      </c>
      <c r="C1029" s="1" t="s">
        <v>4338</v>
      </c>
      <c r="D1029" s="1" t="s">
        <v>88</v>
      </c>
      <c r="E1029" s="1" t="s">
        <v>139</v>
      </c>
      <c r="F1029" s="1">
        <v>41</v>
      </c>
      <c r="G1029" s="1" t="s">
        <v>4339</v>
      </c>
      <c r="H1029" s="1" t="s">
        <v>46</v>
      </c>
      <c r="I1029" s="1" t="s">
        <v>21</v>
      </c>
      <c r="J1029" s="16">
        <v>0.6</v>
      </c>
      <c r="K1029" s="5">
        <v>1.5</v>
      </c>
      <c r="L1029" s="1">
        <v>1</v>
      </c>
      <c r="M1029" s="1">
        <v>5</v>
      </c>
      <c r="N1029" s="1" t="s">
        <v>4340</v>
      </c>
    </row>
    <row r="1030" spans="1:14" ht="13.2" x14ac:dyDescent="0.25">
      <c r="A1030" s="1" t="s">
        <v>4341</v>
      </c>
      <c r="B1030" s="1" t="s">
        <v>4342</v>
      </c>
      <c r="C1030" s="1" t="s">
        <v>4343</v>
      </c>
      <c r="D1030" s="1" t="s">
        <v>111</v>
      </c>
      <c r="E1030" s="1" t="s">
        <v>45</v>
      </c>
      <c r="F1030" s="1">
        <v>0</v>
      </c>
      <c r="G1030" s="2">
        <v>45356</v>
      </c>
      <c r="H1030" s="1" t="s">
        <v>52</v>
      </c>
      <c r="I1030" s="1" t="s">
        <v>38</v>
      </c>
      <c r="J1030" s="16">
        <v>19</v>
      </c>
      <c r="K1030" s="5">
        <v>120</v>
      </c>
      <c r="L1030" s="1" t="s">
        <v>39</v>
      </c>
      <c r="M1030" s="1">
        <v>4</v>
      </c>
      <c r="N1030" s="1" t="s">
        <v>4344</v>
      </c>
    </row>
    <row r="1031" spans="1:14" ht="13.2" x14ac:dyDescent="0.25">
      <c r="A1031" s="1" t="s">
        <v>4345</v>
      </c>
      <c r="B1031" s="1" t="s">
        <v>4346</v>
      </c>
      <c r="C1031" s="1" t="s">
        <v>4347</v>
      </c>
      <c r="D1031" s="1" t="s">
        <v>44</v>
      </c>
      <c r="E1031" s="1" t="s">
        <v>18</v>
      </c>
      <c r="F1031" s="1">
        <v>0</v>
      </c>
      <c r="G1031" s="2">
        <v>45475</v>
      </c>
      <c r="H1031" s="1" t="s">
        <v>37</v>
      </c>
      <c r="I1031" s="1" t="s">
        <v>38</v>
      </c>
      <c r="J1031" s="16">
        <v>0.38</v>
      </c>
      <c r="K1031" s="5">
        <v>1</v>
      </c>
      <c r="L1031" s="1" t="s">
        <v>39</v>
      </c>
      <c r="M1031" s="1">
        <v>2</v>
      </c>
      <c r="N1031" s="1" t="s">
        <v>4348</v>
      </c>
    </row>
    <row r="1032" spans="1:14" ht="13.2" x14ac:dyDescent="0.25">
      <c r="A1032" s="1" t="s">
        <v>4349</v>
      </c>
      <c r="B1032" s="1" t="s">
        <v>4350</v>
      </c>
      <c r="C1032" s="1" t="s">
        <v>4351</v>
      </c>
      <c r="D1032" s="1" t="s">
        <v>88</v>
      </c>
      <c r="E1032" s="1" t="s">
        <v>51</v>
      </c>
      <c r="F1032" s="1">
        <v>0</v>
      </c>
      <c r="G1032" s="2">
        <v>44962</v>
      </c>
      <c r="H1032" s="1" t="s">
        <v>59</v>
      </c>
      <c r="I1032" s="1" t="s">
        <v>60</v>
      </c>
      <c r="J1032" s="16">
        <v>0.49</v>
      </c>
      <c r="K1032" s="5">
        <v>1</v>
      </c>
      <c r="L1032" s="1" t="s">
        <v>22</v>
      </c>
      <c r="M1032" s="1">
        <v>4</v>
      </c>
      <c r="N1032" s="1" t="s">
        <v>4352</v>
      </c>
    </row>
    <row r="1033" spans="1:14" ht="13.2" x14ac:dyDescent="0.25">
      <c r="A1033" s="1" t="s">
        <v>4353</v>
      </c>
      <c r="B1033" s="1" t="s">
        <v>4354</v>
      </c>
      <c r="C1033" s="1" t="s">
        <v>4355</v>
      </c>
      <c r="D1033" s="1" t="s">
        <v>88</v>
      </c>
      <c r="E1033" s="1" t="s">
        <v>159</v>
      </c>
      <c r="G1033" s="2">
        <v>45356</v>
      </c>
      <c r="H1033" s="1" t="s">
        <v>149</v>
      </c>
      <c r="I1033" s="1" t="s">
        <v>150</v>
      </c>
      <c r="J1033" s="16">
        <v>0.79</v>
      </c>
      <c r="K1033" s="5">
        <v>1</v>
      </c>
      <c r="L1033" s="1" t="s">
        <v>22</v>
      </c>
      <c r="M1033" s="1">
        <v>3</v>
      </c>
      <c r="N1033" s="1" t="s">
        <v>4356</v>
      </c>
    </row>
    <row r="1034" spans="1:14" ht="13.2" x14ac:dyDescent="0.25">
      <c r="A1034" s="1" t="s">
        <v>4357</v>
      </c>
      <c r="B1034" s="1" t="s">
        <v>4358</v>
      </c>
      <c r="C1034" s="1" t="s">
        <v>4359</v>
      </c>
      <c r="D1034" s="1" t="s">
        <v>44</v>
      </c>
      <c r="E1034" s="1" t="s">
        <v>159</v>
      </c>
      <c r="F1034" s="1">
        <v>35</v>
      </c>
      <c r="G1034" s="2">
        <v>44751</v>
      </c>
      <c r="H1034" s="1" t="s">
        <v>161</v>
      </c>
      <c r="I1034" s="1" t="s">
        <v>60</v>
      </c>
      <c r="J1034" s="16">
        <v>99</v>
      </c>
      <c r="K1034" s="5">
        <v>2</v>
      </c>
      <c r="L1034" s="1">
        <v>1</v>
      </c>
      <c r="M1034" s="1">
        <v>6</v>
      </c>
      <c r="N1034" s="1" t="s">
        <v>4360</v>
      </c>
    </row>
    <row r="1035" spans="1:14" ht="13.2" x14ac:dyDescent="0.25">
      <c r="A1035" s="1" t="s">
        <v>4361</v>
      </c>
      <c r="B1035" s="1" t="s">
        <v>4362</v>
      </c>
      <c r="C1035" s="1" t="s">
        <v>4363</v>
      </c>
      <c r="D1035" s="1" t="s">
        <v>111</v>
      </c>
      <c r="E1035" s="1" t="s">
        <v>18</v>
      </c>
      <c r="F1035" s="1">
        <v>36</v>
      </c>
      <c r="G1035" s="2">
        <v>45809</v>
      </c>
      <c r="H1035" s="1" t="s">
        <v>161</v>
      </c>
      <c r="I1035" s="1" t="s">
        <v>60</v>
      </c>
      <c r="J1035" s="16">
        <v>0.49</v>
      </c>
      <c r="K1035" s="5">
        <v>1.5</v>
      </c>
      <c r="L1035" s="1" t="s">
        <v>32</v>
      </c>
      <c r="M1035" s="1">
        <v>5</v>
      </c>
      <c r="N1035" s="1" t="s">
        <v>2441</v>
      </c>
    </row>
    <row r="1036" spans="1:14" ht="13.2" x14ac:dyDescent="0.25">
      <c r="A1036" s="1" t="s">
        <v>4364</v>
      </c>
      <c r="B1036" s="1" t="s">
        <v>4365</v>
      </c>
      <c r="C1036" s="1" t="s">
        <v>4366</v>
      </c>
      <c r="D1036" s="1" t="s">
        <v>96</v>
      </c>
      <c r="E1036" s="1" t="s">
        <v>74</v>
      </c>
      <c r="F1036" s="1">
        <v>43</v>
      </c>
      <c r="G1036" s="1" t="s">
        <v>4367</v>
      </c>
      <c r="H1036" s="1" t="s">
        <v>161</v>
      </c>
      <c r="I1036" s="1" t="s">
        <v>60</v>
      </c>
      <c r="J1036" s="16">
        <v>0.97</v>
      </c>
      <c r="K1036" s="5">
        <v>120</v>
      </c>
      <c r="L1036" s="1" t="s">
        <v>76</v>
      </c>
      <c r="M1036" s="1">
        <v>5</v>
      </c>
      <c r="N1036" s="1" t="s">
        <v>4368</v>
      </c>
    </row>
    <row r="1037" spans="1:14" ht="13.2" x14ac:dyDescent="0.25">
      <c r="A1037" s="1" t="s">
        <v>4369</v>
      </c>
      <c r="B1037" s="1" t="s">
        <v>4370</v>
      </c>
      <c r="C1037" s="1" t="s">
        <v>4371</v>
      </c>
      <c r="D1037" s="1" t="s">
        <v>27</v>
      </c>
      <c r="E1037" s="1" t="s">
        <v>74</v>
      </c>
      <c r="F1037" s="1">
        <v>0</v>
      </c>
      <c r="G1037" s="2">
        <v>45205</v>
      </c>
      <c r="H1037" s="1" t="s">
        <v>322</v>
      </c>
      <c r="I1037" s="1" t="s">
        <v>21</v>
      </c>
      <c r="J1037" s="16">
        <v>45</v>
      </c>
      <c r="K1037" s="5">
        <v>2</v>
      </c>
      <c r="L1037" s="1">
        <v>1</v>
      </c>
      <c r="M1037" s="1">
        <v>2</v>
      </c>
      <c r="N1037" s="1" t="s">
        <v>4372</v>
      </c>
    </row>
    <row r="1038" spans="1:14" ht="13.2" x14ac:dyDescent="0.25">
      <c r="A1038" s="1" t="s">
        <v>4373</v>
      </c>
      <c r="B1038" s="1" t="s">
        <v>4374</v>
      </c>
      <c r="C1038" s="1" t="s">
        <v>4375</v>
      </c>
      <c r="D1038" s="1" t="s">
        <v>111</v>
      </c>
      <c r="E1038" s="1" t="s">
        <v>51</v>
      </c>
      <c r="F1038" s="1">
        <v>31</v>
      </c>
      <c r="G1038" s="1" t="s">
        <v>4376</v>
      </c>
      <c r="H1038" s="1" t="s">
        <v>59</v>
      </c>
      <c r="I1038" s="1" t="s">
        <v>60</v>
      </c>
      <c r="J1038" s="16">
        <v>0.38</v>
      </c>
      <c r="K1038" s="5">
        <v>1</v>
      </c>
      <c r="L1038" s="1">
        <v>1</v>
      </c>
      <c r="M1038" s="1">
        <v>1</v>
      </c>
      <c r="N1038" s="1" t="s">
        <v>4377</v>
      </c>
    </row>
    <row r="1039" spans="1:14" ht="13.2" x14ac:dyDescent="0.25">
      <c r="A1039" s="1" t="s">
        <v>4378</v>
      </c>
      <c r="B1039" s="1" t="s">
        <v>4379</v>
      </c>
      <c r="C1039" s="1" t="s">
        <v>4380</v>
      </c>
      <c r="D1039" s="1" t="s">
        <v>111</v>
      </c>
      <c r="E1039" s="1" t="s">
        <v>139</v>
      </c>
      <c r="F1039" s="1">
        <v>21</v>
      </c>
      <c r="G1039" s="1" t="s">
        <v>2677</v>
      </c>
      <c r="H1039" s="1" t="s">
        <v>161</v>
      </c>
      <c r="I1039" s="1" t="s">
        <v>60</v>
      </c>
      <c r="J1039" s="16">
        <v>88</v>
      </c>
      <c r="K1039" s="5">
        <v>1</v>
      </c>
      <c r="L1039" s="1" t="s">
        <v>39</v>
      </c>
      <c r="M1039" s="1">
        <v>6</v>
      </c>
      <c r="N1039" s="1" t="s">
        <v>4381</v>
      </c>
    </row>
    <row r="1040" spans="1:14" ht="13.2" x14ac:dyDescent="0.25">
      <c r="A1040" s="1" t="s">
        <v>4382</v>
      </c>
      <c r="B1040" s="1" t="s">
        <v>4383</v>
      </c>
      <c r="C1040" s="1" t="s">
        <v>4384</v>
      </c>
      <c r="D1040" s="1" t="s">
        <v>121</v>
      </c>
      <c r="E1040" s="1" t="s">
        <v>51</v>
      </c>
      <c r="F1040" s="1">
        <v>32</v>
      </c>
      <c r="G1040" s="1" t="s">
        <v>1942</v>
      </c>
      <c r="H1040" s="1" t="s">
        <v>59</v>
      </c>
      <c r="I1040" s="1" t="s">
        <v>60</v>
      </c>
      <c r="J1040" s="16">
        <v>75</v>
      </c>
      <c r="K1040" s="5">
        <v>90</v>
      </c>
      <c r="L1040" s="1">
        <v>0</v>
      </c>
      <c r="N1040" s="1" t="s">
        <v>4385</v>
      </c>
    </row>
    <row r="1041" spans="1:14" ht="13.2" x14ac:dyDescent="0.25">
      <c r="A1041" s="1" t="s">
        <v>4386</v>
      </c>
      <c r="B1041" s="1" t="s">
        <v>4387</v>
      </c>
      <c r="C1041" s="1" t="s">
        <v>4388</v>
      </c>
      <c r="D1041" s="1" t="s">
        <v>88</v>
      </c>
      <c r="E1041" s="1" t="s">
        <v>51</v>
      </c>
      <c r="F1041" s="1">
        <v>0</v>
      </c>
      <c r="G1041" s="1" t="s">
        <v>263</v>
      </c>
      <c r="H1041" s="1" t="s">
        <v>69</v>
      </c>
      <c r="I1041" s="1" t="s">
        <v>31</v>
      </c>
      <c r="J1041" s="16">
        <v>8</v>
      </c>
      <c r="K1041" s="5">
        <v>1.5</v>
      </c>
      <c r="L1041" s="1">
        <v>0</v>
      </c>
      <c r="M1041" s="1">
        <v>2</v>
      </c>
      <c r="N1041" s="1" t="s">
        <v>4389</v>
      </c>
    </row>
    <row r="1042" spans="1:14" ht="13.2" x14ac:dyDescent="0.25">
      <c r="A1042" s="1" t="s">
        <v>4390</v>
      </c>
      <c r="B1042" s="1" t="s">
        <v>4391</v>
      </c>
      <c r="C1042" s="1" t="s">
        <v>4392</v>
      </c>
      <c r="D1042" s="1" t="s">
        <v>111</v>
      </c>
      <c r="E1042" s="1" t="s">
        <v>159</v>
      </c>
      <c r="G1042" s="1" t="s">
        <v>4393</v>
      </c>
      <c r="H1042" s="1" t="s">
        <v>52</v>
      </c>
      <c r="I1042" s="1" t="s">
        <v>38</v>
      </c>
      <c r="J1042" s="16">
        <v>0.63</v>
      </c>
      <c r="K1042" s="5">
        <v>2</v>
      </c>
      <c r="L1042" s="1" t="s">
        <v>32</v>
      </c>
      <c r="M1042" s="1">
        <v>1</v>
      </c>
      <c r="N1042" s="1" t="s">
        <v>4394</v>
      </c>
    </row>
    <row r="1043" spans="1:14" ht="13.2" x14ac:dyDescent="0.25">
      <c r="A1043" s="1" t="s">
        <v>4395</v>
      </c>
      <c r="B1043" s="1" t="s">
        <v>4396</v>
      </c>
      <c r="C1043" s="1" t="s">
        <v>4397</v>
      </c>
      <c r="D1043" s="1" t="s">
        <v>121</v>
      </c>
      <c r="E1043" s="1" t="s">
        <v>18</v>
      </c>
      <c r="F1043" s="1">
        <v>28</v>
      </c>
      <c r="G1043" s="2">
        <v>44809</v>
      </c>
      <c r="H1043" s="1" t="s">
        <v>91</v>
      </c>
      <c r="I1043" s="1" t="s">
        <v>31</v>
      </c>
      <c r="J1043" s="16">
        <v>6</v>
      </c>
      <c r="K1043" s="5">
        <v>2</v>
      </c>
      <c r="L1043" s="1">
        <v>0</v>
      </c>
      <c r="N1043" s="1" t="s">
        <v>4398</v>
      </c>
    </row>
    <row r="1044" spans="1:14" ht="13.2" x14ac:dyDescent="0.25">
      <c r="A1044" s="1" t="s">
        <v>4399</v>
      </c>
      <c r="B1044" s="1" t="s">
        <v>4400</v>
      </c>
      <c r="C1044" s="1" t="s">
        <v>4401</v>
      </c>
      <c r="D1044" s="1" t="s">
        <v>96</v>
      </c>
      <c r="E1044" s="1" t="s">
        <v>45</v>
      </c>
      <c r="F1044" s="1">
        <v>30</v>
      </c>
      <c r="G1044" s="1" t="s">
        <v>4402</v>
      </c>
      <c r="H1044" s="1" t="s">
        <v>116</v>
      </c>
      <c r="I1044" s="1" t="s">
        <v>60</v>
      </c>
      <c r="J1044" s="16">
        <v>0.16</v>
      </c>
      <c r="K1044" s="5">
        <v>2</v>
      </c>
      <c r="L1044" s="1" t="s">
        <v>39</v>
      </c>
      <c r="M1044" s="1">
        <v>6</v>
      </c>
      <c r="N1044" s="1" t="s">
        <v>4403</v>
      </c>
    </row>
    <row r="1045" spans="1:14" ht="13.2" x14ac:dyDescent="0.25">
      <c r="A1045" s="1" t="s">
        <v>4404</v>
      </c>
      <c r="B1045" s="1" t="s">
        <v>4405</v>
      </c>
      <c r="C1045" s="1" t="s">
        <v>4406</v>
      </c>
      <c r="D1045" s="1" t="s">
        <v>88</v>
      </c>
      <c r="E1045" s="1" t="s">
        <v>18</v>
      </c>
      <c r="G1045" s="1" t="s">
        <v>193</v>
      </c>
      <c r="H1045" s="1" t="s">
        <v>161</v>
      </c>
      <c r="I1045" s="1" t="s">
        <v>60</v>
      </c>
      <c r="J1045" s="16">
        <v>0.46</v>
      </c>
      <c r="K1045" s="5">
        <v>1</v>
      </c>
      <c r="L1045" s="1" t="s">
        <v>32</v>
      </c>
      <c r="M1045" s="1">
        <v>6</v>
      </c>
      <c r="N1045" s="1" t="s">
        <v>4407</v>
      </c>
    </row>
    <row r="1046" spans="1:14" ht="13.2" x14ac:dyDescent="0.25">
      <c r="A1046" s="1" t="s">
        <v>4408</v>
      </c>
      <c r="B1046" s="1" t="s">
        <v>4409</v>
      </c>
      <c r="C1046" s="1" t="s">
        <v>4410</v>
      </c>
      <c r="D1046" s="1" t="s">
        <v>57</v>
      </c>
      <c r="E1046" s="1" t="s">
        <v>97</v>
      </c>
      <c r="F1046" s="1">
        <v>21</v>
      </c>
      <c r="G1046" s="1" t="s">
        <v>3962</v>
      </c>
      <c r="H1046" s="1" t="s">
        <v>75</v>
      </c>
      <c r="I1046" s="1" t="s">
        <v>38</v>
      </c>
      <c r="J1046" s="16">
        <v>0.1</v>
      </c>
      <c r="K1046" s="5">
        <v>120</v>
      </c>
      <c r="L1046" s="1" t="s">
        <v>76</v>
      </c>
      <c r="M1046" s="1">
        <v>4</v>
      </c>
      <c r="N1046" s="1" t="s">
        <v>4411</v>
      </c>
    </row>
    <row r="1047" spans="1:14" ht="13.2" x14ac:dyDescent="0.25">
      <c r="A1047" s="1" t="s">
        <v>4412</v>
      </c>
      <c r="B1047" s="1" t="s">
        <v>4413</v>
      </c>
      <c r="C1047" s="1" t="s">
        <v>4414</v>
      </c>
      <c r="D1047" s="1" t="s">
        <v>17</v>
      </c>
      <c r="E1047" s="1" t="s">
        <v>28</v>
      </c>
      <c r="F1047" s="1">
        <v>41</v>
      </c>
      <c r="G1047" s="2">
        <v>45354</v>
      </c>
      <c r="H1047" s="1" t="s">
        <v>249</v>
      </c>
      <c r="I1047" s="1" t="s">
        <v>150</v>
      </c>
      <c r="J1047" s="16">
        <v>0.73</v>
      </c>
      <c r="K1047" s="5">
        <v>2</v>
      </c>
      <c r="L1047" s="1" t="s">
        <v>32</v>
      </c>
      <c r="M1047" s="1">
        <v>6</v>
      </c>
      <c r="N1047" s="1" t="s">
        <v>4415</v>
      </c>
    </row>
    <row r="1048" spans="1:14" ht="13.2" x14ac:dyDescent="0.25">
      <c r="A1048" s="1" t="s">
        <v>4416</v>
      </c>
      <c r="B1048" s="1" t="s">
        <v>4417</v>
      </c>
      <c r="C1048" s="1" t="s">
        <v>4418</v>
      </c>
      <c r="D1048" s="1" t="s">
        <v>17</v>
      </c>
      <c r="E1048" s="1" t="s">
        <v>74</v>
      </c>
      <c r="F1048" s="1">
        <v>0</v>
      </c>
      <c r="G1048" s="1" t="s">
        <v>2672</v>
      </c>
      <c r="H1048" s="1" t="s">
        <v>91</v>
      </c>
      <c r="I1048" s="1" t="s">
        <v>31</v>
      </c>
      <c r="J1048" s="16">
        <v>0.57999999999999996</v>
      </c>
      <c r="K1048" s="5">
        <v>45</v>
      </c>
      <c r="L1048" s="1">
        <v>0</v>
      </c>
      <c r="N1048" s="1" t="s">
        <v>4419</v>
      </c>
    </row>
    <row r="1049" spans="1:14" ht="13.2" x14ac:dyDescent="0.25">
      <c r="A1049" s="1" t="s">
        <v>4420</v>
      </c>
      <c r="B1049" s="1" t="s">
        <v>4421</v>
      </c>
      <c r="C1049" s="1" t="s">
        <v>4422</v>
      </c>
      <c r="D1049" s="1" t="s">
        <v>96</v>
      </c>
      <c r="E1049" s="1" t="s">
        <v>74</v>
      </c>
      <c r="G1049" s="1" t="s">
        <v>4423</v>
      </c>
      <c r="H1049" s="1" t="s">
        <v>20</v>
      </c>
      <c r="I1049" s="1" t="s">
        <v>21</v>
      </c>
      <c r="J1049" s="16">
        <v>0</v>
      </c>
      <c r="K1049" s="5">
        <v>1</v>
      </c>
      <c r="L1049" s="1" t="s">
        <v>22</v>
      </c>
      <c r="M1049" s="1">
        <v>4</v>
      </c>
      <c r="N1049" s="1" t="s">
        <v>4424</v>
      </c>
    </row>
    <row r="1050" spans="1:14" ht="13.2" x14ac:dyDescent="0.25">
      <c r="A1050" s="1" t="s">
        <v>4425</v>
      </c>
      <c r="B1050" s="1" t="s">
        <v>4426</v>
      </c>
      <c r="C1050" s="1" t="s">
        <v>4427</v>
      </c>
      <c r="D1050" s="1" t="s">
        <v>96</v>
      </c>
      <c r="E1050" s="1" t="s">
        <v>139</v>
      </c>
      <c r="F1050" s="1">
        <v>0</v>
      </c>
      <c r="G1050" s="2">
        <v>44987</v>
      </c>
      <c r="H1050" s="1" t="s">
        <v>161</v>
      </c>
      <c r="I1050" s="1" t="s">
        <v>60</v>
      </c>
      <c r="J1050" s="16">
        <v>60</v>
      </c>
      <c r="K1050" s="5">
        <v>45</v>
      </c>
      <c r="L1050" s="1" t="s">
        <v>22</v>
      </c>
      <c r="M1050" s="1">
        <v>3</v>
      </c>
      <c r="N1050" s="1" t="s">
        <v>4428</v>
      </c>
    </row>
    <row r="1051" spans="1:14" ht="13.2" x14ac:dyDescent="0.25">
      <c r="A1051" s="1" t="s">
        <v>4429</v>
      </c>
      <c r="B1051" s="1" t="s">
        <v>4430</v>
      </c>
      <c r="C1051" s="1" t="s">
        <v>4431</v>
      </c>
      <c r="D1051" s="1" t="s">
        <v>44</v>
      </c>
      <c r="E1051" s="1" t="s">
        <v>51</v>
      </c>
      <c r="G1051" s="1" t="s">
        <v>2836</v>
      </c>
      <c r="H1051" s="1" t="s">
        <v>173</v>
      </c>
      <c r="I1051" s="1" t="s">
        <v>150</v>
      </c>
      <c r="J1051" s="16">
        <v>0.24</v>
      </c>
      <c r="K1051" s="5">
        <v>45</v>
      </c>
      <c r="L1051" s="1" t="s">
        <v>22</v>
      </c>
      <c r="N1051" s="1" t="s">
        <v>4432</v>
      </c>
    </row>
    <row r="1052" spans="1:14" ht="13.2" x14ac:dyDescent="0.25">
      <c r="A1052" s="1" t="s">
        <v>4433</v>
      </c>
      <c r="B1052" s="1" t="s">
        <v>4434</v>
      </c>
      <c r="C1052" s="1" t="s">
        <v>4435</v>
      </c>
      <c r="D1052" s="1" t="s">
        <v>57</v>
      </c>
      <c r="E1052" s="1" t="s">
        <v>89</v>
      </c>
      <c r="F1052" s="1">
        <v>34</v>
      </c>
      <c r="G1052" s="2">
        <v>45384</v>
      </c>
      <c r="H1052" s="1" t="s">
        <v>173</v>
      </c>
      <c r="I1052" s="1" t="s">
        <v>150</v>
      </c>
      <c r="J1052" s="16">
        <v>0.81</v>
      </c>
      <c r="K1052" s="5">
        <v>45</v>
      </c>
      <c r="L1052" s="1">
        <v>0</v>
      </c>
      <c r="M1052" s="1">
        <v>3</v>
      </c>
      <c r="N1052" s="1" t="s">
        <v>4436</v>
      </c>
    </row>
    <row r="1053" spans="1:14" ht="13.2" x14ac:dyDescent="0.25">
      <c r="A1053" s="1" t="s">
        <v>4437</v>
      </c>
      <c r="B1053" s="1" t="s">
        <v>860</v>
      </c>
      <c r="C1053" s="1" t="s">
        <v>4438</v>
      </c>
      <c r="D1053" s="1" t="s">
        <v>88</v>
      </c>
      <c r="E1053" s="1" t="s">
        <v>74</v>
      </c>
      <c r="F1053" s="1">
        <v>0</v>
      </c>
      <c r="G1053" s="2">
        <v>44749</v>
      </c>
      <c r="H1053" s="1" t="s">
        <v>52</v>
      </c>
      <c r="I1053" s="1" t="s">
        <v>38</v>
      </c>
      <c r="J1053" s="16">
        <v>0.63</v>
      </c>
      <c r="K1053" s="5">
        <v>1.5</v>
      </c>
      <c r="L1053" s="1">
        <v>0</v>
      </c>
      <c r="M1053" s="1">
        <v>3</v>
      </c>
      <c r="N1053" s="1" t="s">
        <v>3043</v>
      </c>
    </row>
    <row r="1054" spans="1:14" ht="13.2" x14ac:dyDescent="0.25">
      <c r="A1054" s="1" t="s">
        <v>4439</v>
      </c>
      <c r="B1054" s="1" t="s">
        <v>4440</v>
      </c>
      <c r="C1054" s="1" t="s">
        <v>4441</v>
      </c>
      <c r="D1054" s="1" t="s">
        <v>57</v>
      </c>
      <c r="E1054" s="1" t="s">
        <v>139</v>
      </c>
      <c r="F1054" s="1">
        <v>0</v>
      </c>
      <c r="G1054" s="1" t="s">
        <v>1521</v>
      </c>
      <c r="H1054" s="1" t="s">
        <v>322</v>
      </c>
      <c r="I1054" s="1" t="s">
        <v>21</v>
      </c>
      <c r="J1054" s="16">
        <v>0.86</v>
      </c>
      <c r="K1054" s="5">
        <v>1</v>
      </c>
      <c r="L1054" s="1" t="s">
        <v>32</v>
      </c>
      <c r="M1054" s="1">
        <v>1</v>
      </c>
      <c r="N1054" s="1" t="s">
        <v>4442</v>
      </c>
    </row>
    <row r="1055" spans="1:14" ht="13.2" x14ac:dyDescent="0.25">
      <c r="A1055" s="1" t="s">
        <v>4443</v>
      </c>
      <c r="B1055" s="1" t="s">
        <v>4444</v>
      </c>
      <c r="C1055" s="1" t="s">
        <v>4445</v>
      </c>
      <c r="D1055" s="1" t="s">
        <v>57</v>
      </c>
      <c r="E1055" s="1" t="s">
        <v>18</v>
      </c>
      <c r="G1055" s="2">
        <v>45357</v>
      </c>
      <c r="H1055" s="1" t="s">
        <v>59</v>
      </c>
      <c r="I1055" s="1" t="s">
        <v>60</v>
      </c>
      <c r="J1055" s="16">
        <v>0.95</v>
      </c>
      <c r="K1055" s="5">
        <v>2</v>
      </c>
      <c r="L1055" s="1" t="s">
        <v>39</v>
      </c>
      <c r="M1055" s="1">
        <v>2</v>
      </c>
      <c r="N1055" s="1" t="s">
        <v>4446</v>
      </c>
    </row>
    <row r="1056" spans="1:14" ht="13.2" x14ac:dyDescent="0.25">
      <c r="A1056" s="1" t="s">
        <v>4447</v>
      </c>
      <c r="B1056" s="1" t="s">
        <v>4448</v>
      </c>
      <c r="C1056" s="1" t="s">
        <v>130</v>
      </c>
      <c r="D1056" s="1" t="s">
        <v>111</v>
      </c>
      <c r="E1056" s="1" t="s">
        <v>159</v>
      </c>
      <c r="F1056" s="1">
        <v>0</v>
      </c>
      <c r="G1056" s="2">
        <v>44928</v>
      </c>
      <c r="H1056" s="1" t="s">
        <v>59</v>
      </c>
      <c r="I1056" s="1" t="s">
        <v>60</v>
      </c>
      <c r="J1056" s="16">
        <v>0.96</v>
      </c>
      <c r="K1056" s="5">
        <v>90</v>
      </c>
      <c r="L1056" s="1" t="s">
        <v>32</v>
      </c>
      <c r="M1056" s="1">
        <v>4</v>
      </c>
      <c r="N1056" s="1" t="s">
        <v>4449</v>
      </c>
    </row>
    <row r="1057" spans="1:14" ht="13.2" x14ac:dyDescent="0.25">
      <c r="A1057" s="1" t="s">
        <v>4450</v>
      </c>
      <c r="B1057" s="1" t="s">
        <v>4451</v>
      </c>
      <c r="C1057" s="1" t="s">
        <v>4452</v>
      </c>
      <c r="D1057" s="1" t="s">
        <v>111</v>
      </c>
      <c r="E1057" s="1" t="s">
        <v>45</v>
      </c>
      <c r="F1057" s="1">
        <v>28</v>
      </c>
      <c r="G1057" s="2">
        <v>45420</v>
      </c>
      <c r="H1057" s="1" t="s">
        <v>322</v>
      </c>
      <c r="I1057" s="1" t="s">
        <v>21</v>
      </c>
      <c r="J1057" s="16">
        <v>0.23</v>
      </c>
      <c r="K1057" s="5">
        <v>90</v>
      </c>
      <c r="L1057" s="1" t="s">
        <v>39</v>
      </c>
      <c r="M1057" s="1">
        <v>2</v>
      </c>
      <c r="N1057" s="1" t="s">
        <v>4453</v>
      </c>
    </row>
    <row r="1058" spans="1:14" ht="13.2" x14ac:dyDescent="0.25">
      <c r="A1058" s="1" t="s">
        <v>4454</v>
      </c>
      <c r="B1058" s="1" t="s">
        <v>4455</v>
      </c>
      <c r="C1058" s="1" t="s">
        <v>4456</v>
      </c>
      <c r="D1058" s="1" t="s">
        <v>111</v>
      </c>
      <c r="E1058" s="1" t="s">
        <v>139</v>
      </c>
      <c r="F1058" s="1">
        <v>39</v>
      </c>
      <c r="G1058" s="1" t="s">
        <v>3501</v>
      </c>
      <c r="H1058" s="1" t="s">
        <v>173</v>
      </c>
      <c r="I1058" s="1" t="s">
        <v>150</v>
      </c>
      <c r="J1058" s="16">
        <v>0.77</v>
      </c>
      <c r="K1058" s="5">
        <v>90</v>
      </c>
      <c r="L1058" s="1" t="s">
        <v>76</v>
      </c>
      <c r="N1058" s="1" t="s">
        <v>4457</v>
      </c>
    </row>
    <row r="1059" spans="1:14" ht="13.2" x14ac:dyDescent="0.25">
      <c r="A1059" s="1" t="s">
        <v>4458</v>
      </c>
      <c r="B1059" s="1" t="s">
        <v>4459</v>
      </c>
      <c r="C1059" s="1" t="s">
        <v>4460</v>
      </c>
      <c r="D1059" s="1" t="s">
        <v>88</v>
      </c>
      <c r="E1059" s="1" t="s">
        <v>139</v>
      </c>
      <c r="G1059" s="1" t="s">
        <v>4461</v>
      </c>
      <c r="H1059" s="1" t="s">
        <v>322</v>
      </c>
      <c r="I1059" s="1" t="s">
        <v>21</v>
      </c>
      <c r="J1059" s="16">
        <v>0.3</v>
      </c>
      <c r="K1059" s="5">
        <v>45</v>
      </c>
      <c r="L1059" s="1" t="s">
        <v>32</v>
      </c>
      <c r="M1059" s="1">
        <v>5</v>
      </c>
      <c r="N1059" s="1" t="s">
        <v>4462</v>
      </c>
    </row>
    <row r="1060" spans="1:14" ht="13.2" x14ac:dyDescent="0.25">
      <c r="A1060" s="1" t="s">
        <v>4463</v>
      </c>
      <c r="B1060" s="1" t="s">
        <v>4464</v>
      </c>
      <c r="C1060" s="1" t="s">
        <v>4465</v>
      </c>
      <c r="D1060" s="1" t="s">
        <v>111</v>
      </c>
      <c r="E1060" s="1" t="s">
        <v>159</v>
      </c>
      <c r="G1060" s="1" t="s">
        <v>2841</v>
      </c>
      <c r="H1060" s="1" t="s">
        <v>75</v>
      </c>
      <c r="I1060" s="1" t="s">
        <v>38</v>
      </c>
      <c r="J1060" s="16">
        <v>0.16</v>
      </c>
      <c r="K1060" s="5">
        <v>45</v>
      </c>
      <c r="L1060" s="1" t="s">
        <v>39</v>
      </c>
      <c r="M1060" s="1">
        <v>5</v>
      </c>
      <c r="N1060" s="1" t="s">
        <v>2842</v>
      </c>
    </row>
    <row r="1061" spans="1:14" ht="13.2" x14ac:dyDescent="0.25">
      <c r="A1061" s="1" t="s">
        <v>4466</v>
      </c>
      <c r="B1061" s="1" t="s">
        <v>4467</v>
      </c>
      <c r="C1061" s="1" t="s">
        <v>4468</v>
      </c>
      <c r="D1061" s="1" t="s">
        <v>121</v>
      </c>
      <c r="E1061" s="1" t="s">
        <v>45</v>
      </c>
      <c r="G1061" s="1" t="s">
        <v>1086</v>
      </c>
      <c r="H1061" s="1" t="s">
        <v>52</v>
      </c>
      <c r="I1061" s="1" t="s">
        <v>38</v>
      </c>
      <c r="J1061" s="16">
        <v>88</v>
      </c>
      <c r="K1061" s="5">
        <v>90</v>
      </c>
      <c r="L1061" s="1" t="s">
        <v>32</v>
      </c>
      <c r="M1061" s="1">
        <v>2</v>
      </c>
      <c r="N1061" s="1" t="s">
        <v>1087</v>
      </c>
    </row>
    <row r="1062" spans="1:14" ht="13.2" x14ac:dyDescent="0.25">
      <c r="A1062" s="1" t="s">
        <v>4469</v>
      </c>
      <c r="B1062" s="1" t="s">
        <v>4470</v>
      </c>
      <c r="C1062" s="1" t="s">
        <v>4471</v>
      </c>
      <c r="D1062" s="1" t="s">
        <v>44</v>
      </c>
      <c r="E1062" s="1" t="s">
        <v>139</v>
      </c>
      <c r="G1062" s="2">
        <v>45750</v>
      </c>
      <c r="H1062" s="1" t="s">
        <v>249</v>
      </c>
      <c r="I1062" s="1" t="s">
        <v>150</v>
      </c>
      <c r="J1062" s="16">
        <v>0.28999999999999998</v>
      </c>
      <c r="K1062" s="5">
        <v>1</v>
      </c>
      <c r="L1062" s="1" t="s">
        <v>32</v>
      </c>
      <c r="N1062" s="1" t="s">
        <v>4472</v>
      </c>
    </row>
    <row r="1063" spans="1:14" ht="13.2" x14ac:dyDescent="0.25">
      <c r="A1063" s="1" t="s">
        <v>4473</v>
      </c>
      <c r="B1063" s="1" t="s">
        <v>4474</v>
      </c>
      <c r="C1063" s="1" t="s">
        <v>4475</v>
      </c>
      <c r="D1063" s="1" t="s">
        <v>27</v>
      </c>
      <c r="E1063" s="1" t="s">
        <v>74</v>
      </c>
      <c r="G1063" s="1" t="s">
        <v>3524</v>
      </c>
      <c r="H1063" s="1" t="s">
        <v>91</v>
      </c>
      <c r="I1063" s="1" t="s">
        <v>31</v>
      </c>
      <c r="J1063" s="16">
        <v>0.1</v>
      </c>
      <c r="K1063" s="5">
        <v>90</v>
      </c>
      <c r="L1063" s="1" t="s">
        <v>32</v>
      </c>
      <c r="M1063" s="1">
        <v>5</v>
      </c>
      <c r="N1063" s="1" t="s">
        <v>4476</v>
      </c>
    </row>
    <row r="1064" spans="1:14" ht="13.2" x14ac:dyDescent="0.25">
      <c r="A1064" s="1" t="s">
        <v>4477</v>
      </c>
      <c r="B1064" s="1" t="s">
        <v>4478</v>
      </c>
      <c r="C1064" s="1" t="s">
        <v>4479</v>
      </c>
      <c r="D1064" s="1" t="s">
        <v>121</v>
      </c>
      <c r="E1064" s="1" t="s">
        <v>97</v>
      </c>
      <c r="G1064" s="1" t="s">
        <v>4480</v>
      </c>
      <c r="H1064" s="1" t="s">
        <v>173</v>
      </c>
      <c r="I1064" s="1" t="s">
        <v>150</v>
      </c>
      <c r="J1064" s="16">
        <v>0.81</v>
      </c>
      <c r="K1064" s="5">
        <v>120</v>
      </c>
      <c r="L1064" s="1" t="s">
        <v>39</v>
      </c>
      <c r="M1064" s="1">
        <v>1</v>
      </c>
      <c r="N1064" s="1" t="s">
        <v>4480</v>
      </c>
    </row>
    <row r="1065" spans="1:14" ht="13.2" x14ac:dyDescent="0.25">
      <c r="A1065" s="1" t="s">
        <v>4481</v>
      </c>
      <c r="B1065" s="1" t="s">
        <v>4482</v>
      </c>
      <c r="C1065" s="1" t="s">
        <v>4483</v>
      </c>
      <c r="D1065" s="1" t="s">
        <v>44</v>
      </c>
      <c r="E1065" s="1" t="s">
        <v>97</v>
      </c>
      <c r="F1065" s="1">
        <v>0</v>
      </c>
      <c r="G1065" s="1" t="s">
        <v>4484</v>
      </c>
      <c r="H1065" s="1" t="s">
        <v>75</v>
      </c>
      <c r="I1065" s="1" t="s">
        <v>38</v>
      </c>
      <c r="J1065" s="16">
        <v>0.76</v>
      </c>
      <c r="K1065" s="5">
        <v>1</v>
      </c>
      <c r="L1065" s="1" t="s">
        <v>39</v>
      </c>
      <c r="M1065" s="1">
        <v>5</v>
      </c>
      <c r="N1065" s="1" t="s">
        <v>4485</v>
      </c>
    </row>
    <row r="1066" spans="1:14" ht="13.2" x14ac:dyDescent="0.25">
      <c r="A1066" s="1" t="s">
        <v>4486</v>
      </c>
      <c r="B1066" s="1" t="s">
        <v>4487</v>
      </c>
      <c r="C1066" s="1" t="s">
        <v>4488</v>
      </c>
      <c r="D1066" s="1" t="s">
        <v>88</v>
      </c>
      <c r="E1066" s="1" t="s">
        <v>74</v>
      </c>
      <c r="G1066" s="2">
        <v>45385</v>
      </c>
      <c r="H1066" s="1" t="s">
        <v>116</v>
      </c>
      <c r="I1066" s="1" t="s">
        <v>60</v>
      </c>
      <c r="J1066" s="16">
        <v>0.18</v>
      </c>
      <c r="K1066" s="5">
        <v>2</v>
      </c>
      <c r="L1066" s="1" t="s">
        <v>22</v>
      </c>
      <c r="M1066" s="1">
        <v>3</v>
      </c>
      <c r="N1066" s="2">
        <v>45385</v>
      </c>
    </row>
    <row r="1067" spans="1:14" ht="13.2" x14ac:dyDescent="0.25">
      <c r="A1067" s="1" t="s">
        <v>4489</v>
      </c>
      <c r="B1067" s="1" t="s">
        <v>4490</v>
      </c>
      <c r="C1067" s="1" t="s">
        <v>4491</v>
      </c>
      <c r="D1067" s="1" t="s">
        <v>121</v>
      </c>
      <c r="E1067" s="1" t="s">
        <v>45</v>
      </c>
      <c r="F1067" s="1">
        <v>0</v>
      </c>
      <c r="G1067" s="2">
        <v>45204</v>
      </c>
      <c r="H1067" s="1" t="s">
        <v>116</v>
      </c>
      <c r="I1067" s="1" t="s">
        <v>60</v>
      </c>
      <c r="J1067" s="16">
        <v>0.56000000000000005</v>
      </c>
      <c r="K1067" s="5">
        <v>45</v>
      </c>
      <c r="L1067" s="1" t="s">
        <v>32</v>
      </c>
      <c r="M1067" s="1">
        <v>6</v>
      </c>
      <c r="N1067" s="1" t="s">
        <v>4492</v>
      </c>
    </row>
    <row r="1068" spans="1:14" ht="13.2" x14ac:dyDescent="0.25">
      <c r="A1068" s="1" t="s">
        <v>4493</v>
      </c>
      <c r="B1068" s="1" t="s">
        <v>4494</v>
      </c>
      <c r="C1068" s="1" t="s">
        <v>4495</v>
      </c>
      <c r="D1068" s="1" t="s">
        <v>57</v>
      </c>
      <c r="E1068" s="1" t="s">
        <v>51</v>
      </c>
      <c r="F1068" s="1">
        <v>0</v>
      </c>
      <c r="G1068" s="1" t="s">
        <v>4496</v>
      </c>
      <c r="H1068" s="1" t="s">
        <v>149</v>
      </c>
      <c r="I1068" s="1" t="s">
        <v>150</v>
      </c>
      <c r="J1068" s="16">
        <v>15</v>
      </c>
      <c r="K1068" s="5">
        <v>2</v>
      </c>
      <c r="L1068" s="1" t="s">
        <v>76</v>
      </c>
      <c r="M1068" s="1">
        <v>1</v>
      </c>
      <c r="N1068" s="1" t="s">
        <v>4497</v>
      </c>
    </row>
    <row r="1069" spans="1:14" ht="13.2" x14ac:dyDescent="0.25">
      <c r="A1069" s="1" t="s">
        <v>4498</v>
      </c>
      <c r="B1069" s="1" t="s">
        <v>4499</v>
      </c>
      <c r="C1069" s="1" t="s">
        <v>4500</v>
      </c>
      <c r="D1069" s="1" t="s">
        <v>57</v>
      </c>
      <c r="E1069" s="1" t="s">
        <v>28</v>
      </c>
      <c r="F1069" s="1">
        <v>34</v>
      </c>
      <c r="G1069" s="1" t="s">
        <v>2298</v>
      </c>
      <c r="H1069" s="1" t="s">
        <v>116</v>
      </c>
      <c r="I1069" s="1" t="s">
        <v>60</v>
      </c>
      <c r="J1069" s="16">
        <v>0.78</v>
      </c>
      <c r="K1069" s="5">
        <v>120</v>
      </c>
      <c r="L1069" s="1">
        <v>0</v>
      </c>
      <c r="M1069" s="1">
        <v>6</v>
      </c>
      <c r="N1069" s="1" t="s">
        <v>4501</v>
      </c>
    </row>
    <row r="1070" spans="1:14" ht="13.2" x14ac:dyDescent="0.25">
      <c r="A1070" s="1" t="s">
        <v>4502</v>
      </c>
      <c r="B1070" s="1" t="s">
        <v>4503</v>
      </c>
      <c r="C1070" s="1" t="s">
        <v>4504</v>
      </c>
      <c r="D1070" s="1" t="s">
        <v>17</v>
      </c>
      <c r="E1070" s="1" t="s">
        <v>159</v>
      </c>
      <c r="G1070" s="2">
        <v>45017</v>
      </c>
      <c r="H1070" s="1" t="s">
        <v>173</v>
      </c>
      <c r="I1070" s="1" t="s">
        <v>150</v>
      </c>
      <c r="J1070" s="16">
        <v>0.13</v>
      </c>
      <c r="K1070" s="5">
        <v>1.5</v>
      </c>
      <c r="L1070" s="1" t="s">
        <v>32</v>
      </c>
      <c r="M1070" s="1">
        <v>5</v>
      </c>
      <c r="N1070" s="1" t="s">
        <v>4505</v>
      </c>
    </row>
    <row r="1071" spans="1:14" ht="13.2" x14ac:dyDescent="0.25">
      <c r="A1071" s="1" t="s">
        <v>4506</v>
      </c>
      <c r="B1071" s="1" t="s">
        <v>4507</v>
      </c>
      <c r="C1071" s="1" t="s">
        <v>4508</v>
      </c>
      <c r="D1071" s="1" t="s">
        <v>17</v>
      </c>
      <c r="E1071" s="1" t="s">
        <v>89</v>
      </c>
      <c r="F1071" s="1">
        <v>32</v>
      </c>
      <c r="G1071" s="1" t="s">
        <v>2491</v>
      </c>
      <c r="H1071" s="1" t="s">
        <v>322</v>
      </c>
      <c r="I1071" s="1" t="s">
        <v>21</v>
      </c>
      <c r="J1071" s="16">
        <v>0.53</v>
      </c>
      <c r="K1071" s="5">
        <v>45</v>
      </c>
      <c r="L1071" s="1" t="s">
        <v>32</v>
      </c>
      <c r="N1071" s="1" t="s">
        <v>4509</v>
      </c>
    </row>
    <row r="1072" spans="1:14" ht="13.2" x14ac:dyDescent="0.25">
      <c r="A1072" s="1" t="s">
        <v>4510</v>
      </c>
      <c r="B1072" s="1" t="s">
        <v>4511</v>
      </c>
      <c r="C1072" s="1" t="s">
        <v>4512</v>
      </c>
      <c r="D1072" s="1" t="s">
        <v>121</v>
      </c>
      <c r="E1072" s="1" t="s">
        <v>28</v>
      </c>
      <c r="F1072" s="1">
        <v>19</v>
      </c>
      <c r="G1072" s="1" t="s">
        <v>2538</v>
      </c>
      <c r="H1072" s="1" t="s">
        <v>249</v>
      </c>
      <c r="I1072" s="1" t="s">
        <v>150</v>
      </c>
      <c r="J1072" s="16">
        <v>0.03</v>
      </c>
      <c r="K1072" s="5">
        <v>1</v>
      </c>
      <c r="L1072" s="1" t="s">
        <v>22</v>
      </c>
      <c r="M1072" s="1">
        <v>1</v>
      </c>
      <c r="N1072" s="1" t="s">
        <v>2538</v>
      </c>
    </row>
    <row r="1073" spans="1:14" ht="13.2" x14ac:dyDescent="0.25">
      <c r="A1073" s="1" t="s">
        <v>4513</v>
      </c>
      <c r="B1073" s="1" t="s">
        <v>4514</v>
      </c>
      <c r="C1073" s="1" t="s">
        <v>4515</v>
      </c>
      <c r="D1073" s="1" t="s">
        <v>27</v>
      </c>
      <c r="E1073" s="1" t="s">
        <v>139</v>
      </c>
      <c r="F1073" s="1">
        <v>0</v>
      </c>
      <c r="G1073" s="1" t="s">
        <v>1433</v>
      </c>
      <c r="H1073" s="1" t="s">
        <v>149</v>
      </c>
      <c r="I1073" s="1" t="s">
        <v>150</v>
      </c>
      <c r="J1073" s="16">
        <v>0.81</v>
      </c>
      <c r="K1073" s="5">
        <v>2</v>
      </c>
      <c r="L1073" s="1" t="s">
        <v>39</v>
      </c>
      <c r="N1073" s="1" t="s">
        <v>4516</v>
      </c>
    </row>
    <row r="1074" spans="1:14" ht="13.2" x14ac:dyDescent="0.25">
      <c r="A1074" s="1" t="s">
        <v>4517</v>
      </c>
      <c r="B1074" s="1" t="s">
        <v>4518</v>
      </c>
      <c r="C1074" s="1" t="s">
        <v>130</v>
      </c>
      <c r="D1074" s="1" t="s">
        <v>17</v>
      </c>
      <c r="E1074" s="1" t="s">
        <v>159</v>
      </c>
      <c r="F1074" s="1">
        <v>34</v>
      </c>
      <c r="G1074" s="2">
        <v>45841</v>
      </c>
      <c r="H1074" s="1" t="s">
        <v>91</v>
      </c>
      <c r="I1074" s="1" t="s">
        <v>31</v>
      </c>
      <c r="J1074" s="16">
        <v>0.26</v>
      </c>
      <c r="K1074" s="5">
        <v>90</v>
      </c>
      <c r="L1074" s="1" t="s">
        <v>22</v>
      </c>
      <c r="M1074" s="1">
        <v>2</v>
      </c>
      <c r="N1074" s="2">
        <v>45841</v>
      </c>
    </row>
    <row r="1075" spans="1:14" ht="13.2" x14ac:dyDescent="0.25">
      <c r="A1075" s="1" t="s">
        <v>4519</v>
      </c>
      <c r="B1075" s="1" t="s">
        <v>4520</v>
      </c>
      <c r="C1075" s="1" t="s">
        <v>4521</v>
      </c>
      <c r="D1075" s="1" t="s">
        <v>27</v>
      </c>
      <c r="E1075" s="1" t="s">
        <v>159</v>
      </c>
      <c r="G1075" s="1" t="s">
        <v>502</v>
      </c>
      <c r="H1075" s="1" t="s">
        <v>91</v>
      </c>
      <c r="I1075" s="1" t="s">
        <v>31</v>
      </c>
      <c r="J1075" s="16">
        <v>0.65</v>
      </c>
      <c r="K1075" s="5">
        <v>2</v>
      </c>
      <c r="L1075" s="1" t="s">
        <v>39</v>
      </c>
      <c r="M1075" s="1">
        <v>4</v>
      </c>
      <c r="N1075" s="1" t="s">
        <v>4522</v>
      </c>
    </row>
    <row r="1076" spans="1:14" ht="13.2" x14ac:dyDescent="0.25">
      <c r="A1076" s="1" t="s">
        <v>4523</v>
      </c>
      <c r="B1076" s="1" t="s">
        <v>4524</v>
      </c>
      <c r="C1076" s="1" t="s">
        <v>4525</v>
      </c>
      <c r="D1076" s="1" t="s">
        <v>44</v>
      </c>
      <c r="E1076" s="1" t="s">
        <v>51</v>
      </c>
      <c r="F1076" s="1">
        <v>21</v>
      </c>
      <c r="G1076" s="2">
        <v>44938</v>
      </c>
      <c r="H1076" s="1" t="s">
        <v>46</v>
      </c>
      <c r="I1076" s="1" t="s">
        <v>21</v>
      </c>
      <c r="J1076" s="16">
        <v>0.77</v>
      </c>
      <c r="K1076" s="5">
        <v>120</v>
      </c>
      <c r="L1076" s="1" t="s">
        <v>76</v>
      </c>
      <c r="N1076" s="1" t="s">
        <v>4526</v>
      </c>
    </row>
    <row r="1077" spans="1:14" ht="13.2" x14ac:dyDescent="0.25">
      <c r="A1077" s="1" t="s">
        <v>4527</v>
      </c>
      <c r="B1077" s="1" t="s">
        <v>2227</v>
      </c>
      <c r="C1077" s="1" t="s">
        <v>4528</v>
      </c>
      <c r="D1077" s="1" t="s">
        <v>44</v>
      </c>
      <c r="E1077" s="1" t="s">
        <v>45</v>
      </c>
      <c r="F1077" s="1">
        <v>0</v>
      </c>
      <c r="G1077" s="1" t="s">
        <v>3433</v>
      </c>
      <c r="H1077" s="1" t="s">
        <v>249</v>
      </c>
      <c r="I1077" s="1" t="s">
        <v>150</v>
      </c>
      <c r="J1077" s="16">
        <v>0.75</v>
      </c>
      <c r="K1077" s="5">
        <v>1</v>
      </c>
      <c r="L1077" s="1" t="s">
        <v>76</v>
      </c>
      <c r="M1077" s="1">
        <v>6</v>
      </c>
      <c r="N1077" s="1" t="s">
        <v>4529</v>
      </c>
    </row>
    <row r="1078" spans="1:14" ht="13.2" x14ac:dyDescent="0.25">
      <c r="A1078" s="1" t="s">
        <v>4530</v>
      </c>
      <c r="B1078" s="1" t="s">
        <v>4531</v>
      </c>
      <c r="C1078" s="1" t="s">
        <v>4532</v>
      </c>
      <c r="D1078" s="1" t="s">
        <v>88</v>
      </c>
      <c r="E1078" s="1" t="s">
        <v>51</v>
      </c>
      <c r="G1078" s="1" t="s">
        <v>1592</v>
      </c>
      <c r="H1078" s="1" t="s">
        <v>249</v>
      </c>
      <c r="I1078" s="1" t="s">
        <v>150</v>
      </c>
      <c r="J1078" s="16">
        <v>0.92</v>
      </c>
      <c r="K1078" s="5">
        <v>90</v>
      </c>
      <c r="L1078" s="1" t="s">
        <v>32</v>
      </c>
      <c r="M1078" s="1">
        <v>4</v>
      </c>
      <c r="N1078" s="1" t="s">
        <v>1593</v>
      </c>
    </row>
    <row r="1079" spans="1:14" ht="13.2" x14ac:dyDescent="0.25">
      <c r="A1079" s="1" t="s">
        <v>4533</v>
      </c>
      <c r="B1079" s="1" t="s">
        <v>4534</v>
      </c>
      <c r="C1079" s="1" t="s">
        <v>4535</v>
      </c>
      <c r="D1079" s="1" t="s">
        <v>96</v>
      </c>
      <c r="E1079" s="1" t="s">
        <v>45</v>
      </c>
      <c r="G1079" s="3">
        <v>45210</v>
      </c>
      <c r="H1079" s="1" t="s">
        <v>249</v>
      </c>
      <c r="I1079" s="1" t="s">
        <v>150</v>
      </c>
      <c r="J1079" s="16">
        <v>79</v>
      </c>
      <c r="K1079" s="5">
        <v>1.5</v>
      </c>
      <c r="L1079" s="1" t="s">
        <v>22</v>
      </c>
      <c r="M1079" s="1">
        <v>1</v>
      </c>
      <c r="N1079" s="1" t="s">
        <v>4204</v>
      </c>
    </row>
    <row r="1080" spans="1:14" ht="13.2" x14ac:dyDescent="0.25">
      <c r="A1080" s="1" t="s">
        <v>4536</v>
      </c>
      <c r="B1080" s="1" t="s">
        <v>4537</v>
      </c>
      <c r="C1080" s="1" t="s">
        <v>4538</v>
      </c>
      <c r="D1080" s="1" t="s">
        <v>88</v>
      </c>
      <c r="E1080" s="1" t="s">
        <v>28</v>
      </c>
      <c r="F1080" s="1">
        <v>27</v>
      </c>
      <c r="G1080" s="2">
        <v>45604</v>
      </c>
      <c r="H1080" s="1" t="s">
        <v>20</v>
      </c>
      <c r="I1080" s="1" t="s">
        <v>21</v>
      </c>
      <c r="J1080" s="16">
        <v>0.54</v>
      </c>
      <c r="K1080" s="5">
        <v>90</v>
      </c>
      <c r="L1080" s="1" t="s">
        <v>32</v>
      </c>
      <c r="N1080" s="1" t="s">
        <v>4539</v>
      </c>
    </row>
    <row r="1081" spans="1:14" ht="13.2" x14ac:dyDescent="0.25">
      <c r="A1081" s="1" t="s">
        <v>4540</v>
      </c>
      <c r="B1081" s="1" t="s">
        <v>4541</v>
      </c>
      <c r="C1081" s="1" t="s">
        <v>4542</v>
      </c>
      <c r="D1081" s="1" t="s">
        <v>121</v>
      </c>
      <c r="E1081" s="1" t="s">
        <v>51</v>
      </c>
      <c r="F1081" s="1">
        <v>18</v>
      </c>
      <c r="G1081" s="1" t="s">
        <v>183</v>
      </c>
      <c r="H1081" s="1" t="s">
        <v>173</v>
      </c>
      <c r="I1081" s="1" t="s">
        <v>150</v>
      </c>
      <c r="J1081" s="16">
        <v>0.81</v>
      </c>
      <c r="K1081" s="5">
        <v>90</v>
      </c>
      <c r="L1081" s="1" t="s">
        <v>22</v>
      </c>
      <c r="N1081" s="1" t="s">
        <v>4543</v>
      </c>
    </row>
    <row r="1082" spans="1:14" ht="13.2" x14ac:dyDescent="0.25">
      <c r="A1082" s="1" t="s">
        <v>4544</v>
      </c>
      <c r="B1082" s="1" t="s">
        <v>4545</v>
      </c>
      <c r="C1082" s="1" t="s">
        <v>4546</v>
      </c>
      <c r="D1082" s="1" t="s">
        <v>44</v>
      </c>
      <c r="E1082" s="1" t="s">
        <v>74</v>
      </c>
      <c r="F1082" s="1">
        <v>0</v>
      </c>
      <c r="G1082" s="1" t="s">
        <v>2787</v>
      </c>
      <c r="H1082" s="1" t="s">
        <v>116</v>
      </c>
      <c r="I1082" s="1" t="s">
        <v>60</v>
      </c>
      <c r="J1082" s="16">
        <v>0.72</v>
      </c>
      <c r="K1082" s="5">
        <v>2</v>
      </c>
      <c r="L1082" s="1" t="s">
        <v>76</v>
      </c>
      <c r="M1082" s="1">
        <v>4</v>
      </c>
      <c r="N1082" s="1" t="s">
        <v>4547</v>
      </c>
    </row>
    <row r="1083" spans="1:14" ht="13.2" x14ac:dyDescent="0.25">
      <c r="A1083" s="1" t="s">
        <v>4548</v>
      </c>
      <c r="B1083" s="1" t="s">
        <v>4549</v>
      </c>
      <c r="C1083" s="1" t="s">
        <v>4550</v>
      </c>
      <c r="D1083" s="1" t="s">
        <v>27</v>
      </c>
      <c r="E1083" s="1" t="s">
        <v>45</v>
      </c>
      <c r="G1083" s="1" t="s">
        <v>1840</v>
      </c>
      <c r="H1083" s="1" t="s">
        <v>59</v>
      </c>
      <c r="I1083" s="1" t="s">
        <v>60</v>
      </c>
      <c r="J1083" s="16">
        <v>0.01</v>
      </c>
      <c r="K1083" s="5">
        <v>120</v>
      </c>
      <c r="L1083" s="1" t="s">
        <v>32</v>
      </c>
      <c r="M1083" s="1">
        <v>5</v>
      </c>
      <c r="N1083" s="1" t="s">
        <v>4551</v>
      </c>
    </row>
    <row r="1084" spans="1:14" ht="13.2" x14ac:dyDescent="0.25">
      <c r="A1084" s="1" t="s">
        <v>4552</v>
      </c>
      <c r="B1084" s="1" t="s">
        <v>4553</v>
      </c>
      <c r="C1084" s="1" t="s">
        <v>4554</v>
      </c>
      <c r="D1084" s="1" t="s">
        <v>88</v>
      </c>
      <c r="E1084" s="1" t="s">
        <v>97</v>
      </c>
      <c r="G1084" s="1" t="s">
        <v>4555</v>
      </c>
      <c r="H1084" s="1" t="s">
        <v>46</v>
      </c>
      <c r="I1084" s="1" t="s">
        <v>21</v>
      </c>
      <c r="J1084" s="16">
        <v>0.56999999999999995</v>
      </c>
      <c r="K1084" s="5">
        <v>90</v>
      </c>
      <c r="L1084" s="1">
        <v>0</v>
      </c>
      <c r="M1084" s="1">
        <v>6</v>
      </c>
      <c r="N1084" s="1" t="s">
        <v>4556</v>
      </c>
    </row>
    <row r="1085" spans="1:14" ht="13.2" x14ac:dyDescent="0.25">
      <c r="A1085" s="1" t="s">
        <v>4557</v>
      </c>
      <c r="B1085" s="1" t="s">
        <v>4558</v>
      </c>
      <c r="C1085" s="1" t="s">
        <v>4559</v>
      </c>
      <c r="D1085" s="1" t="s">
        <v>57</v>
      </c>
      <c r="E1085" s="1" t="s">
        <v>97</v>
      </c>
      <c r="F1085" s="1">
        <v>35</v>
      </c>
      <c r="G1085" s="2">
        <v>45569</v>
      </c>
      <c r="H1085" s="1" t="s">
        <v>322</v>
      </c>
      <c r="I1085" s="1" t="s">
        <v>21</v>
      </c>
      <c r="J1085" s="16">
        <v>0.57999999999999996</v>
      </c>
      <c r="K1085" s="5">
        <v>1.5</v>
      </c>
      <c r="L1085" s="1">
        <v>0</v>
      </c>
      <c r="M1085" s="1">
        <v>6</v>
      </c>
      <c r="N1085" s="1" t="s">
        <v>4560</v>
      </c>
    </row>
    <row r="1086" spans="1:14" ht="13.2" x14ac:dyDescent="0.25">
      <c r="A1086" s="1" t="s">
        <v>4561</v>
      </c>
      <c r="B1086" s="1" t="s">
        <v>4562</v>
      </c>
      <c r="C1086" s="1" t="s">
        <v>4563</v>
      </c>
      <c r="D1086" s="1" t="s">
        <v>121</v>
      </c>
      <c r="E1086" s="1" t="s">
        <v>97</v>
      </c>
      <c r="G1086" s="1" t="s">
        <v>4564</v>
      </c>
      <c r="H1086" s="1" t="s">
        <v>52</v>
      </c>
      <c r="I1086" s="1" t="s">
        <v>38</v>
      </c>
      <c r="J1086" s="16">
        <v>0.59</v>
      </c>
      <c r="K1086" s="5">
        <v>45</v>
      </c>
      <c r="L1086" s="1" t="s">
        <v>76</v>
      </c>
      <c r="M1086" s="1">
        <v>3</v>
      </c>
      <c r="N1086" s="1" t="s">
        <v>4565</v>
      </c>
    </row>
    <row r="1087" spans="1:14" ht="13.2" x14ac:dyDescent="0.25">
      <c r="A1087" s="1" t="s">
        <v>4566</v>
      </c>
      <c r="B1087" s="1" t="s">
        <v>4567</v>
      </c>
      <c r="C1087" s="1" t="s">
        <v>4568</v>
      </c>
      <c r="D1087" s="1" t="s">
        <v>111</v>
      </c>
      <c r="E1087" s="1" t="s">
        <v>28</v>
      </c>
      <c r="F1087" s="1">
        <v>0</v>
      </c>
      <c r="G1087" s="2">
        <v>45109</v>
      </c>
      <c r="H1087" s="1" t="s">
        <v>69</v>
      </c>
      <c r="I1087" s="1" t="s">
        <v>31</v>
      </c>
      <c r="J1087" s="16">
        <v>82</v>
      </c>
      <c r="K1087" s="5">
        <v>2</v>
      </c>
      <c r="L1087" s="1">
        <v>0</v>
      </c>
      <c r="M1087" s="1">
        <v>4</v>
      </c>
      <c r="N1087" s="1" t="s">
        <v>4569</v>
      </c>
    </row>
    <row r="1088" spans="1:14" ht="13.2" x14ac:dyDescent="0.25">
      <c r="A1088" s="1" t="s">
        <v>4570</v>
      </c>
      <c r="B1088" s="1" t="s">
        <v>4571</v>
      </c>
      <c r="C1088" s="1" t="s">
        <v>4572</v>
      </c>
      <c r="D1088" s="1" t="s">
        <v>44</v>
      </c>
      <c r="E1088" s="1" t="s">
        <v>18</v>
      </c>
      <c r="G1088" s="1" t="s">
        <v>4573</v>
      </c>
      <c r="H1088" s="1" t="s">
        <v>149</v>
      </c>
      <c r="I1088" s="1" t="s">
        <v>150</v>
      </c>
      <c r="J1088" s="16">
        <v>0.95</v>
      </c>
      <c r="K1088" s="5">
        <v>45</v>
      </c>
      <c r="L1088" s="1">
        <v>1</v>
      </c>
      <c r="M1088" s="1">
        <v>2</v>
      </c>
      <c r="N1088" s="1" t="s">
        <v>4574</v>
      </c>
    </row>
    <row r="1089" spans="1:14" ht="13.2" x14ac:dyDescent="0.25">
      <c r="A1089" s="1" t="s">
        <v>4575</v>
      </c>
      <c r="B1089" s="1" t="s">
        <v>4576</v>
      </c>
      <c r="C1089" s="1" t="s">
        <v>4577</v>
      </c>
      <c r="D1089" s="1" t="s">
        <v>57</v>
      </c>
      <c r="E1089" s="1" t="s">
        <v>139</v>
      </c>
      <c r="G1089" s="1" t="s">
        <v>1158</v>
      </c>
      <c r="H1089" s="1" t="s">
        <v>91</v>
      </c>
      <c r="I1089" s="1" t="s">
        <v>31</v>
      </c>
      <c r="J1089" s="16">
        <v>0.7</v>
      </c>
      <c r="K1089" s="5">
        <v>45</v>
      </c>
      <c r="L1089" s="1" t="s">
        <v>32</v>
      </c>
      <c r="N1089" s="1" t="s">
        <v>4578</v>
      </c>
    </row>
    <row r="1090" spans="1:14" ht="13.2" x14ac:dyDescent="0.25">
      <c r="A1090" s="1" t="s">
        <v>4579</v>
      </c>
      <c r="B1090" s="1" t="s">
        <v>4580</v>
      </c>
      <c r="C1090" s="1" t="s">
        <v>4581</v>
      </c>
      <c r="D1090" s="1" t="s">
        <v>44</v>
      </c>
      <c r="E1090" s="1" t="s">
        <v>139</v>
      </c>
      <c r="F1090" s="1">
        <v>0</v>
      </c>
      <c r="G1090" s="1" t="s">
        <v>2879</v>
      </c>
      <c r="H1090" s="1" t="s">
        <v>69</v>
      </c>
      <c r="I1090" s="1" t="s">
        <v>31</v>
      </c>
      <c r="J1090" s="16">
        <v>0.95</v>
      </c>
      <c r="K1090" s="5">
        <v>90</v>
      </c>
      <c r="L1090" s="1" t="s">
        <v>22</v>
      </c>
      <c r="M1090" s="1">
        <v>4</v>
      </c>
      <c r="N1090" s="1" t="s">
        <v>2880</v>
      </c>
    </row>
    <row r="1091" spans="1:14" ht="13.2" x14ac:dyDescent="0.25">
      <c r="A1091" s="1" t="s">
        <v>4582</v>
      </c>
      <c r="B1091" s="1" t="s">
        <v>4583</v>
      </c>
      <c r="C1091" s="1" t="s">
        <v>4584</v>
      </c>
      <c r="D1091" s="1" t="s">
        <v>88</v>
      </c>
      <c r="E1091" s="1" t="s">
        <v>45</v>
      </c>
      <c r="F1091" s="1">
        <v>44</v>
      </c>
      <c r="G1091" s="1" t="s">
        <v>1042</v>
      </c>
      <c r="H1091" s="1" t="s">
        <v>46</v>
      </c>
      <c r="I1091" s="1" t="s">
        <v>21</v>
      </c>
      <c r="J1091" s="16">
        <v>0.09</v>
      </c>
      <c r="K1091" s="5">
        <v>120</v>
      </c>
      <c r="L1091" s="1" t="s">
        <v>76</v>
      </c>
      <c r="N1091" s="1" t="s">
        <v>4585</v>
      </c>
    </row>
    <row r="1092" spans="1:14" ht="13.2" x14ac:dyDescent="0.25">
      <c r="A1092" s="1" t="s">
        <v>4586</v>
      </c>
      <c r="B1092" s="1" t="s">
        <v>4587</v>
      </c>
      <c r="C1092" s="1" t="s">
        <v>4588</v>
      </c>
      <c r="D1092" s="1" t="s">
        <v>17</v>
      </c>
      <c r="E1092" s="1" t="s">
        <v>45</v>
      </c>
      <c r="F1092" s="1">
        <v>32</v>
      </c>
      <c r="G1092" s="1" t="s">
        <v>4589</v>
      </c>
      <c r="H1092" s="1" t="s">
        <v>249</v>
      </c>
      <c r="I1092" s="1" t="s">
        <v>150</v>
      </c>
      <c r="J1092" s="16">
        <v>0.26</v>
      </c>
      <c r="K1092" s="5">
        <v>1.5</v>
      </c>
      <c r="L1092" s="1" t="s">
        <v>32</v>
      </c>
      <c r="M1092" s="1">
        <v>2</v>
      </c>
      <c r="N1092" s="1" t="s">
        <v>4589</v>
      </c>
    </row>
    <row r="1093" spans="1:14" ht="13.2" x14ac:dyDescent="0.25">
      <c r="A1093" s="1" t="s">
        <v>4590</v>
      </c>
      <c r="B1093" s="1" t="s">
        <v>4591</v>
      </c>
      <c r="C1093" s="1" t="s">
        <v>4592</v>
      </c>
      <c r="D1093" s="1" t="s">
        <v>121</v>
      </c>
      <c r="E1093" s="1" t="s">
        <v>28</v>
      </c>
      <c r="G1093" s="1" t="s">
        <v>3648</v>
      </c>
      <c r="H1093" s="1" t="s">
        <v>161</v>
      </c>
      <c r="I1093" s="1" t="s">
        <v>60</v>
      </c>
      <c r="J1093" s="16">
        <v>0.26</v>
      </c>
      <c r="K1093" s="5">
        <v>2</v>
      </c>
      <c r="L1093" s="1" t="s">
        <v>39</v>
      </c>
      <c r="M1093" s="1">
        <v>3</v>
      </c>
      <c r="N1093" s="1" t="s">
        <v>3649</v>
      </c>
    </row>
    <row r="1094" spans="1:14" ht="13.2" x14ac:dyDescent="0.25">
      <c r="A1094" s="1" t="s">
        <v>4593</v>
      </c>
      <c r="B1094" s="1" t="s">
        <v>4594</v>
      </c>
      <c r="C1094" s="1" t="s">
        <v>4595</v>
      </c>
      <c r="D1094" s="1" t="s">
        <v>57</v>
      </c>
      <c r="E1094" s="1" t="s">
        <v>139</v>
      </c>
      <c r="G1094" s="2">
        <v>44627</v>
      </c>
      <c r="H1094" s="1" t="s">
        <v>52</v>
      </c>
      <c r="I1094" s="1" t="s">
        <v>38</v>
      </c>
      <c r="J1094" s="16">
        <v>49</v>
      </c>
      <c r="K1094" s="5">
        <v>2</v>
      </c>
      <c r="L1094" s="1" t="s">
        <v>39</v>
      </c>
      <c r="M1094" s="1">
        <v>6</v>
      </c>
      <c r="N1094" s="2">
        <v>44627</v>
      </c>
    </row>
    <row r="1095" spans="1:14" ht="13.2" x14ac:dyDescent="0.25">
      <c r="A1095" s="1" t="s">
        <v>4596</v>
      </c>
      <c r="B1095" s="1" t="s">
        <v>4597</v>
      </c>
      <c r="C1095" s="1" t="s">
        <v>4598</v>
      </c>
      <c r="D1095" s="1" t="s">
        <v>17</v>
      </c>
      <c r="E1095" s="1" t="s">
        <v>139</v>
      </c>
      <c r="F1095" s="1">
        <v>0</v>
      </c>
      <c r="G1095" s="1" t="s">
        <v>1075</v>
      </c>
      <c r="H1095" s="1" t="s">
        <v>322</v>
      </c>
      <c r="I1095" s="1" t="s">
        <v>21</v>
      </c>
      <c r="J1095" s="16">
        <v>0.31</v>
      </c>
      <c r="K1095" s="5">
        <v>45</v>
      </c>
      <c r="L1095" s="1">
        <v>1</v>
      </c>
      <c r="N1095" s="1" t="s">
        <v>1076</v>
      </c>
    </row>
    <row r="1096" spans="1:14" ht="13.2" x14ac:dyDescent="0.25">
      <c r="A1096" s="1" t="s">
        <v>4599</v>
      </c>
      <c r="B1096" s="1" t="s">
        <v>4600</v>
      </c>
      <c r="C1096" s="1" t="s">
        <v>4601</v>
      </c>
      <c r="D1096" s="1" t="s">
        <v>17</v>
      </c>
      <c r="E1096" s="1" t="s">
        <v>28</v>
      </c>
      <c r="F1096" s="1">
        <v>39</v>
      </c>
      <c r="G1096" s="2">
        <v>44781</v>
      </c>
      <c r="H1096" s="1" t="s">
        <v>161</v>
      </c>
      <c r="I1096" s="1" t="s">
        <v>60</v>
      </c>
      <c r="J1096" s="16">
        <v>0.9</v>
      </c>
      <c r="K1096" s="5">
        <v>2</v>
      </c>
      <c r="L1096" s="1">
        <v>0</v>
      </c>
      <c r="M1096" s="1">
        <v>6</v>
      </c>
      <c r="N1096" s="1" t="s">
        <v>4602</v>
      </c>
    </row>
    <row r="1097" spans="1:14" ht="13.2" x14ac:dyDescent="0.25">
      <c r="A1097" s="1" t="s">
        <v>4603</v>
      </c>
      <c r="B1097" s="1" t="s">
        <v>4604</v>
      </c>
      <c r="C1097" s="1" t="s">
        <v>4605</v>
      </c>
      <c r="D1097" s="1" t="s">
        <v>96</v>
      </c>
      <c r="E1097" s="1" t="s">
        <v>45</v>
      </c>
      <c r="F1097" s="1">
        <v>36</v>
      </c>
      <c r="G1097" s="2">
        <v>45237</v>
      </c>
      <c r="H1097" s="1" t="s">
        <v>46</v>
      </c>
      <c r="I1097" s="1" t="s">
        <v>21</v>
      </c>
      <c r="J1097" s="16">
        <v>0.59</v>
      </c>
      <c r="K1097" s="5">
        <v>1.5</v>
      </c>
      <c r="L1097" s="1" t="s">
        <v>39</v>
      </c>
      <c r="M1097" s="1">
        <v>3</v>
      </c>
      <c r="N1097" s="1" t="s">
        <v>4606</v>
      </c>
    </row>
    <row r="1098" spans="1:14" ht="13.2" x14ac:dyDescent="0.25">
      <c r="A1098" s="1" t="s">
        <v>4607</v>
      </c>
      <c r="B1098" s="1" t="s">
        <v>4608</v>
      </c>
      <c r="C1098" s="1" t="s">
        <v>4609</v>
      </c>
      <c r="D1098" s="1" t="s">
        <v>17</v>
      </c>
      <c r="E1098" s="1" t="s">
        <v>89</v>
      </c>
      <c r="G1098" s="1" t="s">
        <v>4610</v>
      </c>
      <c r="H1098" s="1" t="s">
        <v>173</v>
      </c>
      <c r="I1098" s="1" t="s">
        <v>150</v>
      </c>
      <c r="J1098" s="16">
        <v>0.76</v>
      </c>
      <c r="K1098" s="5">
        <v>90</v>
      </c>
      <c r="L1098" s="1" t="s">
        <v>39</v>
      </c>
      <c r="M1098" s="1">
        <v>3</v>
      </c>
      <c r="N1098" s="1" t="s">
        <v>4611</v>
      </c>
    </row>
    <row r="1099" spans="1:14" ht="13.2" x14ac:dyDescent="0.25">
      <c r="A1099" s="1" t="s">
        <v>4612</v>
      </c>
      <c r="B1099" s="1" t="s">
        <v>4613</v>
      </c>
      <c r="C1099" s="1" t="s">
        <v>4614</v>
      </c>
      <c r="D1099" s="1" t="s">
        <v>44</v>
      </c>
      <c r="E1099" s="1" t="s">
        <v>139</v>
      </c>
      <c r="F1099" s="1">
        <v>0</v>
      </c>
      <c r="G1099" s="2">
        <v>45453</v>
      </c>
      <c r="H1099" s="1" t="s">
        <v>173</v>
      </c>
      <c r="I1099" s="1" t="s">
        <v>150</v>
      </c>
      <c r="J1099" s="16">
        <v>0.43</v>
      </c>
      <c r="K1099" s="5">
        <v>2</v>
      </c>
      <c r="L1099" s="1" t="s">
        <v>76</v>
      </c>
      <c r="M1099" s="1">
        <v>6</v>
      </c>
      <c r="N1099" s="2">
        <v>45453</v>
      </c>
    </row>
    <row r="1100" spans="1:14" ht="13.2" x14ac:dyDescent="0.25">
      <c r="A1100" s="1" t="s">
        <v>4615</v>
      </c>
      <c r="B1100" s="1" t="s">
        <v>4616</v>
      </c>
      <c r="C1100" s="1" t="s">
        <v>4617</v>
      </c>
      <c r="D1100" s="1" t="s">
        <v>88</v>
      </c>
      <c r="E1100" s="1" t="s">
        <v>28</v>
      </c>
      <c r="F1100" s="1">
        <v>0</v>
      </c>
      <c r="G1100" s="1" t="s">
        <v>144</v>
      </c>
      <c r="H1100" s="1" t="s">
        <v>20</v>
      </c>
      <c r="I1100" s="1" t="s">
        <v>21</v>
      </c>
      <c r="J1100" s="16">
        <v>77</v>
      </c>
      <c r="K1100" s="5">
        <v>90</v>
      </c>
      <c r="L1100" s="1" t="s">
        <v>32</v>
      </c>
      <c r="M1100" s="1">
        <v>5</v>
      </c>
      <c r="N1100" s="1" t="s">
        <v>4618</v>
      </c>
    </row>
    <row r="1101" spans="1:14" ht="13.2" x14ac:dyDescent="0.25">
      <c r="A1101" s="1" t="s">
        <v>4619</v>
      </c>
      <c r="B1101" s="1" t="s">
        <v>4620</v>
      </c>
      <c r="C1101" s="1" t="s">
        <v>4621</v>
      </c>
      <c r="D1101" s="1" t="s">
        <v>17</v>
      </c>
      <c r="E1101" s="1" t="s">
        <v>45</v>
      </c>
      <c r="G1101" s="1" t="s">
        <v>3614</v>
      </c>
      <c r="H1101" s="1" t="s">
        <v>91</v>
      </c>
      <c r="I1101" s="1" t="s">
        <v>31</v>
      </c>
      <c r="J1101" s="16">
        <v>0.55000000000000004</v>
      </c>
      <c r="K1101" s="5">
        <v>120</v>
      </c>
      <c r="L1101" s="1">
        <v>1</v>
      </c>
      <c r="M1101" s="1">
        <v>5</v>
      </c>
      <c r="N1101" s="1" t="s">
        <v>4622</v>
      </c>
    </row>
    <row r="1102" spans="1:14" ht="13.2" x14ac:dyDescent="0.25">
      <c r="A1102" s="1" t="s">
        <v>4623</v>
      </c>
      <c r="B1102" s="1" t="s">
        <v>4624</v>
      </c>
      <c r="C1102" s="1" t="s">
        <v>4625</v>
      </c>
      <c r="D1102" s="1" t="s">
        <v>57</v>
      </c>
      <c r="E1102" s="1" t="s">
        <v>97</v>
      </c>
      <c r="G1102" s="1" t="s">
        <v>4626</v>
      </c>
      <c r="H1102" s="1" t="s">
        <v>249</v>
      </c>
      <c r="I1102" s="1" t="s">
        <v>150</v>
      </c>
      <c r="J1102" s="16">
        <v>0.73</v>
      </c>
      <c r="K1102" s="5">
        <v>1.5</v>
      </c>
      <c r="L1102" s="1">
        <v>0</v>
      </c>
      <c r="M1102" s="1">
        <v>2</v>
      </c>
      <c r="N1102" s="1" t="s">
        <v>4627</v>
      </c>
    </row>
    <row r="1103" spans="1:14" ht="13.2" x14ac:dyDescent="0.25">
      <c r="A1103" s="1" t="s">
        <v>4628</v>
      </c>
      <c r="B1103" s="1" t="s">
        <v>4629</v>
      </c>
      <c r="C1103" s="1" t="s">
        <v>4630</v>
      </c>
      <c r="D1103" s="1" t="s">
        <v>88</v>
      </c>
      <c r="E1103" s="1" t="s">
        <v>28</v>
      </c>
      <c r="F1103" s="1">
        <v>29</v>
      </c>
      <c r="G1103" s="2">
        <v>45481</v>
      </c>
      <c r="H1103" s="1" t="s">
        <v>149</v>
      </c>
      <c r="I1103" s="1" t="s">
        <v>150</v>
      </c>
      <c r="J1103" s="16">
        <v>0.28999999999999998</v>
      </c>
      <c r="K1103" s="5">
        <v>1.5</v>
      </c>
      <c r="L1103" s="1" t="s">
        <v>76</v>
      </c>
      <c r="M1103" s="1">
        <v>2</v>
      </c>
      <c r="N1103" s="1" t="s">
        <v>4631</v>
      </c>
    </row>
    <row r="1104" spans="1:14" ht="13.2" x14ac:dyDescent="0.25">
      <c r="A1104" s="1" t="s">
        <v>4632</v>
      </c>
      <c r="B1104" s="1" t="s">
        <v>4633</v>
      </c>
      <c r="C1104" s="1" t="s">
        <v>4634</v>
      </c>
      <c r="D1104" s="1" t="s">
        <v>121</v>
      </c>
      <c r="E1104" s="1" t="s">
        <v>89</v>
      </c>
      <c r="F1104" s="1">
        <v>0</v>
      </c>
      <c r="G1104" s="1" t="s">
        <v>4635</v>
      </c>
      <c r="H1104" s="1" t="s">
        <v>46</v>
      </c>
      <c r="I1104" s="1" t="s">
        <v>21</v>
      </c>
      <c r="J1104" s="16">
        <v>0.38</v>
      </c>
      <c r="K1104" s="5">
        <v>45</v>
      </c>
      <c r="L1104" s="1" t="s">
        <v>39</v>
      </c>
      <c r="M1104" s="1">
        <v>6</v>
      </c>
      <c r="N1104" s="1" t="s">
        <v>4636</v>
      </c>
    </row>
    <row r="1105" spans="1:14" ht="13.2" x14ac:dyDescent="0.25">
      <c r="A1105" s="1" t="s">
        <v>4637</v>
      </c>
      <c r="B1105" s="1" t="s">
        <v>4638</v>
      </c>
      <c r="C1105" s="1" t="s">
        <v>4639</v>
      </c>
      <c r="D1105" s="1" t="s">
        <v>111</v>
      </c>
      <c r="E1105" s="1" t="s">
        <v>97</v>
      </c>
      <c r="F1105" s="1">
        <v>22</v>
      </c>
      <c r="G1105" s="3">
        <v>45608</v>
      </c>
      <c r="H1105" s="1" t="s">
        <v>249</v>
      </c>
      <c r="I1105" s="1" t="s">
        <v>150</v>
      </c>
      <c r="J1105" s="16">
        <v>0.8</v>
      </c>
      <c r="K1105" s="5">
        <v>120</v>
      </c>
      <c r="L1105" s="1" t="s">
        <v>76</v>
      </c>
      <c r="M1105" s="1">
        <v>5</v>
      </c>
      <c r="N1105" s="1" t="s">
        <v>4640</v>
      </c>
    </row>
    <row r="1106" spans="1:14" ht="13.2" x14ac:dyDescent="0.25">
      <c r="A1106" s="1" t="s">
        <v>4641</v>
      </c>
      <c r="B1106" s="1" t="s">
        <v>4642</v>
      </c>
      <c r="C1106" s="1" t="s">
        <v>4643</v>
      </c>
      <c r="D1106" s="1" t="s">
        <v>88</v>
      </c>
      <c r="E1106" s="1" t="s">
        <v>28</v>
      </c>
      <c r="G1106" s="2">
        <v>45600</v>
      </c>
      <c r="H1106" s="1" t="s">
        <v>91</v>
      </c>
      <c r="I1106" s="1" t="s">
        <v>31</v>
      </c>
      <c r="J1106" s="16">
        <v>80</v>
      </c>
      <c r="K1106" s="5">
        <v>1</v>
      </c>
      <c r="L1106" s="1" t="s">
        <v>32</v>
      </c>
      <c r="M1106" s="1">
        <v>3</v>
      </c>
      <c r="N1106" s="1" t="s">
        <v>4644</v>
      </c>
    </row>
    <row r="1107" spans="1:14" ht="13.2" x14ac:dyDescent="0.25">
      <c r="A1107" s="1" t="s">
        <v>4645</v>
      </c>
      <c r="B1107" s="1" t="s">
        <v>4646</v>
      </c>
      <c r="C1107" s="1" t="s">
        <v>4647</v>
      </c>
      <c r="D1107" s="1" t="s">
        <v>44</v>
      </c>
      <c r="E1107" s="1" t="s">
        <v>51</v>
      </c>
      <c r="F1107" s="1">
        <v>0</v>
      </c>
      <c r="G1107" s="1" t="s">
        <v>3867</v>
      </c>
      <c r="H1107" s="1" t="s">
        <v>161</v>
      </c>
      <c r="I1107" s="1" t="s">
        <v>60</v>
      </c>
      <c r="J1107" s="16">
        <v>47</v>
      </c>
      <c r="K1107" s="5">
        <v>1</v>
      </c>
      <c r="L1107" s="1">
        <v>1</v>
      </c>
      <c r="M1107" s="1">
        <v>4</v>
      </c>
      <c r="N1107" s="1" t="s">
        <v>3871</v>
      </c>
    </row>
    <row r="1108" spans="1:14" ht="13.2" x14ac:dyDescent="0.25">
      <c r="A1108" s="1" t="s">
        <v>4648</v>
      </c>
      <c r="B1108" s="1" t="s">
        <v>4649</v>
      </c>
      <c r="C1108" s="1" t="s">
        <v>4650</v>
      </c>
      <c r="D1108" s="1" t="s">
        <v>96</v>
      </c>
      <c r="E1108" s="1" t="s">
        <v>18</v>
      </c>
      <c r="F1108" s="1">
        <v>0</v>
      </c>
      <c r="G1108" s="1" t="s">
        <v>2004</v>
      </c>
      <c r="H1108" s="1" t="s">
        <v>116</v>
      </c>
      <c r="I1108" s="1" t="s">
        <v>60</v>
      </c>
      <c r="J1108" s="16">
        <v>0.36</v>
      </c>
      <c r="K1108" s="5">
        <v>90</v>
      </c>
      <c r="L1108" s="1" t="s">
        <v>22</v>
      </c>
      <c r="M1108" s="1">
        <v>4</v>
      </c>
      <c r="N1108" s="1" t="s">
        <v>2005</v>
      </c>
    </row>
    <row r="1109" spans="1:14" ht="13.2" x14ac:dyDescent="0.25">
      <c r="A1109" s="1" t="s">
        <v>4651</v>
      </c>
      <c r="B1109" s="1" t="s">
        <v>4652</v>
      </c>
      <c r="C1109" s="1" t="s">
        <v>4653</v>
      </c>
      <c r="D1109" s="1" t="s">
        <v>57</v>
      </c>
      <c r="E1109" s="1" t="s">
        <v>45</v>
      </c>
      <c r="G1109" s="1" t="s">
        <v>3905</v>
      </c>
      <c r="H1109" s="1" t="s">
        <v>322</v>
      </c>
      <c r="I1109" s="1" t="s">
        <v>21</v>
      </c>
      <c r="J1109" s="16">
        <v>0.83</v>
      </c>
      <c r="K1109" s="5">
        <v>120</v>
      </c>
      <c r="L1109" s="1" t="s">
        <v>39</v>
      </c>
      <c r="M1109" s="1">
        <v>6</v>
      </c>
      <c r="N1109" s="1" t="s">
        <v>4654</v>
      </c>
    </row>
    <row r="1110" spans="1:14" ht="13.2" x14ac:dyDescent="0.25">
      <c r="A1110" s="1" t="s">
        <v>4655</v>
      </c>
      <c r="B1110" s="1" t="s">
        <v>4656</v>
      </c>
      <c r="C1110" s="1" t="s">
        <v>4657</v>
      </c>
      <c r="D1110" s="1" t="s">
        <v>17</v>
      </c>
      <c r="E1110" s="1" t="s">
        <v>45</v>
      </c>
      <c r="G1110" s="1" t="s">
        <v>1075</v>
      </c>
      <c r="H1110" s="1" t="s">
        <v>30</v>
      </c>
      <c r="I1110" s="1" t="s">
        <v>31</v>
      </c>
      <c r="J1110" s="16">
        <v>0.88</v>
      </c>
      <c r="K1110" s="5">
        <v>120</v>
      </c>
      <c r="L1110" s="1" t="s">
        <v>32</v>
      </c>
      <c r="M1110" s="1">
        <v>4</v>
      </c>
      <c r="N1110" s="1" t="s">
        <v>4658</v>
      </c>
    </row>
    <row r="1111" spans="1:14" ht="13.2" x14ac:dyDescent="0.25">
      <c r="A1111" s="1" t="s">
        <v>4659</v>
      </c>
      <c r="B1111" s="1" t="s">
        <v>4660</v>
      </c>
      <c r="C1111" s="1" t="s">
        <v>4661</v>
      </c>
      <c r="D1111" s="1" t="s">
        <v>27</v>
      </c>
      <c r="E1111" s="1" t="s">
        <v>89</v>
      </c>
      <c r="G1111" s="1" t="s">
        <v>102</v>
      </c>
      <c r="H1111" s="1" t="s">
        <v>30</v>
      </c>
      <c r="I1111" s="1" t="s">
        <v>31</v>
      </c>
      <c r="J1111" s="16">
        <v>41</v>
      </c>
      <c r="K1111" s="5">
        <v>2</v>
      </c>
      <c r="L1111" s="1" t="s">
        <v>39</v>
      </c>
      <c r="M1111" s="1">
        <v>2</v>
      </c>
      <c r="N1111" s="1" t="s">
        <v>4662</v>
      </c>
    </row>
    <row r="1112" spans="1:14" ht="13.2" x14ac:dyDescent="0.25">
      <c r="A1112" s="1" t="s">
        <v>4663</v>
      </c>
      <c r="B1112" s="1" t="s">
        <v>4664</v>
      </c>
      <c r="C1112" s="1" t="s">
        <v>4665</v>
      </c>
      <c r="D1112" s="1" t="s">
        <v>27</v>
      </c>
      <c r="E1112" s="1" t="s">
        <v>89</v>
      </c>
      <c r="F1112" s="1">
        <v>0</v>
      </c>
      <c r="G1112" s="1" t="s">
        <v>4666</v>
      </c>
      <c r="H1112" s="1" t="s">
        <v>52</v>
      </c>
      <c r="I1112" s="1" t="s">
        <v>38</v>
      </c>
      <c r="J1112" s="16">
        <v>0.98</v>
      </c>
      <c r="K1112" s="5">
        <v>1</v>
      </c>
      <c r="L1112" s="1">
        <v>1</v>
      </c>
      <c r="M1112" s="1">
        <v>5</v>
      </c>
      <c r="N1112" s="1" t="s">
        <v>4667</v>
      </c>
    </row>
    <row r="1113" spans="1:14" ht="13.2" x14ac:dyDescent="0.25">
      <c r="A1113" s="1" t="s">
        <v>4668</v>
      </c>
      <c r="B1113" s="1" t="s">
        <v>4669</v>
      </c>
      <c r="C1113" s="1" t="s">
        <v>4670</v>
      </c>
      <c r="D1113" s="1" t="s">
        <v>44</v>
      </c>
      <c r="E1113" s="1" t="s">
        <v>89</v>
      </c>
      <c r="F1113" s="1">
        <v>0</v>
      </c>
      <c r="G1113" s="2">
        <v>45599</v>
      </c>
      <c r="H1113" s="1" t="s">
        <v>69</v>
      </c>
      <c r="I1113" s="1" t="s">
        <v>31</v>
      </c>
      <c r="J1113" s="16">
        <v>0.22</v>
      </c>
      <c r="K1113" s="5">
        <v>120</v>
      </c>
      <c r="L1113" s="1" t="s">
        <v>22</v>
      </c>
      <c r="M1113" s="1">
        <v>1</v>
      </c>
      <c r="N1113" s="1" t="s">
        <v>4671</v>
      </c>
    </row>
    <row r="1114" spans="1:14" ht="13.2" x14ac:dyDescent="0.25">
      <c r="A1114" s="1" t="s">
        <v>4672</v>
      </c>
      <c r="B1114" s="1" t="s">
        <v>4673</v>
      </c>
      <c r="C1114" s="1" t="s">
        <v>4674</v>
      </c>
      <c r="D1114" s="1" t="s">
        <v>27</v>
      </c>
      <c r="E1114" s="1" t="s">
        <v>74</v>
      </c>
      <c r="F1114" s="1">
        <v>26</v>
      </c>
      <c r="G1114" s="3">
        <v>45210</v>
      </c>
      <c r="H1114" s="1" t="s">
        <v>59</v>
      </c>
      <c r="I1114" s="1" t="s">
        <v>60</v>
      </c>
      <c r="J1114" s="16">
        <v>0.34</v>
      </c>
      <c r="K1114" s="5">
        <v>120</v>
      </c>
      <c r="L1114" s="1">
        <v>1</v>
      </c>
      <c r="M1114" s="1">
        <v>5</v>
      </c>
      <c r="N1114" s="1" t="s">
        <v>4675</v>
      </c>
    </row>
    <row r="1115" spans="1:14" ht="13.2" x14ac:dyDescent="0.25">
      <c r="A1115" s="1" t="s">
        <v>4676</v>
      </c>
      <c r="B1115" s="1" t="s">
        <v>4677</v>
      </c>
      <c r="C1115" s="1" t="s">
        <v>4678</v>
      </c>
      <c r="D1115" s="1" t="s">
        <v>27</v>
      </c>
      <c r="E1115" s="1" t="s">
        <v>97</v>
      </c>
      <c r="G1115" s="1" t="s">
        <v>857</v>
      </c>
      <c r="H1115" s="1" t="s">
        <v>161</v>
      </c>
      <c r="I1115" s="1" t="s">
        <v>60</v>
      </c>
      <c r="J1115" s="16">
        <v>32</v>
      </c>
      <c r="K1115" s="5">
        <v>90</v>
      </c>
      <c r="L1115" s="1" t="s">
        <v>76</v>
      </c>
      <c r="M1115" s="1">
        <v>4</v>
      </c>
      <c r="N1115" s="1" t="s">
        <v>4679</v>
      </c>
    </row>
    <row r="1116" spans="1:14" ht="13.2" x14ac:dyDescent="0.25">
      <c r="A1116" s="1" t="s">
        <v>4680</v>
      </c>
      <c r="B1116" s="1" t="s">
        <v>4681</v>
      </c>
      <c r="C1116" s="1" t="s">
        <v>4682</v>
      </c>
      <c r="D1116" s="1" t="s">
        <v>17</v>
      </c>
      <c r="E1116" s="1" t="s">
        <v>159</v>
      </c>
      <c r="F1116" s="1">
        <v>42</v>
      </c>
      <c r="G1116" s="2">
        <v>45601</v>
      </c>
      <c r="H1116" s="1" t="s">
        <v>116</v>
      </c>
      <c r="I1116" s="1" t="s">
        <v>60</v>
      </c>
      <c r="J1116" s="16">
        <v>0.55000000000000004</v>
      </c>
      <c r="K1116" s="5">
        <v>45</v>
      </c>
      <c r="L1116" s="1" t="s">
        <v>76</v>
      </c>
      <c r="M1116" s="1">
        <v>4</v>
      </c>
      <c r="N1116" s="1" t="s">
        <v>4683</v>
      </c>
    </row>
    <row r="1117" spans="1:14" ht="13.2" x14ac:dyDescent="0.25">
      <c r="A1117" s="1" t="s">
        <v>4684</v>
      </c>
      <c r="B1117" s="1" t="s">
        <v>4685</v>
      </c>
      <c r="C1117" s="1" t="s">
        <v>130</v>
      </c>
      <c r="D1117" s="1" t="s">
        <v>96</v>
      </c>
      <c r="E1117" s="1" t="s">
        <v>28</v>
      </c>
      <c r="G1117" s="1" t="s">
        <v>4686</v>
      </c>
      <c r="H1117" s="1" t="s">
        <v>37</v>
      </c>
      <c r="I1117" s="1" t="s">
        <v>38</v>
      </c>
      <c r="J1117" s="16">
        <v>95</v>
      </c>
      <c r="K1117" s="5">
        <v>90</v>
      </c>
      <c r="L1117" s="1">
        <v>0</v>
      </c>
      <c r="N1117" s="1" t="s">
        <v>4687</v>
      </c>
    </row>
    <row r="1118" spans="1:14" ht="13.2" x14ac:dyDescent="0.25">
      <c r="A1118" s="1" t="s">
        <v>4688</v>
      </c>
      <c r="B1118" s="1" t="s">
        <v>4689</v>
      </c>
      <c r="C1118" s="1" t="s">
        <v>4690</v>
      </c>
      <c r="D1118" s="1" t="s">
        <v>57</v>
      </c>
      <c r="E1118" s="1" t="s">
        <v>89</v>
      </c>
      <c r="F1118" s="1">
        <v>22</v>
      </c>
      <c r="G1118" s="2">
        <v>44989</v>
      </c>
      <c r="H1118" s="1" t="s">
        <v>52</v>
      </c>
      <c r="I1118" s="1" t="s">
        <v>38</v>
      </c>
      <c r="J1118" s="16">
        <v>0.79</v>
      </c>
      <c r="K1118" s="5">
        <v>90</v>
      </c>
      <c r="L1118" s="1" t="s">
        <v>32</v>
      </c>
      <c r="M1118" s="1">
        <v>5</v>
      </c>
      <c r="N1118" s="1" t="s">
        <v>4691</v>
      </c>
    </row>
    <row r="1119" spans="1:14" ht="13.2" x14ac:dyDescent="0.25">
      <c r="A1119" s="1" t="s">
        <v>4692</v>
      </c>
      <c r="B1119" s="1" t="s">
        <v>4693</v>
      </c>
      <c r="C1119" s="1" t="s">
        <v>4694</v>
      </c>
      <c r="D1119" s="1" t="s">
        <v>27</v>
      </c>
      <c r="E1119" s="1" t="s">
        <v>139</v>
      </c>
      <c r="F1119" s="1">
        <v>21</v>
      </c>
      <c r="G1119" s="2">
        <v>45932</v>
      </c>
      <c r="H1119" s="1" t="s">
        <v>249</v>
      </c>
      <c r="I1119" s="1" t="s">
        <v>150</v>
      </c>
      <c r="J1119" s="16">
        <v>0.02</v>
      </c>
      <c r="K1119" s="5">
        <v>90</v>
      </c>
      <c r="L1119" s="1" t="s">
        <v>39</v>
      </c>
      <c r="M1119" s="1">
        <v>2</v>
      </c>
      <c r="N1119" s="1" t="s">
        <v>1167</v>
      </c>
    </row>
    <row r="1120" spans="1:14" ht="13.2" x14ac:dyDescent="0.25">
      <c r="A1120" s="1" t="s">
        <v>4695</v>
      </c>
      <c r="B1120" s="1" t="s">
        <v>4696</v>
      </c>
      <c r="C1120" s="1" t="s">
        <v>130</v>
      </c>
      <c r="D1120" s="1" t="s">
        <v>27</v>
      </c>
      <c r="E1120" s="1" t="s">
        <v>18</v>
      </c>
      <c r="F1120" s="1">
        <v>0</v>
      </c>
      <c r="G1120" s="1" t="s">
        <v>659</v>
      </c>
      <c r="H1120" s="1" t="s">
        <v>249</v>
      </c>
      <c r="I1120" s="1" t="s">
        <v>150</v>
      </c>
      <c r="J1120" s="16">
        <v>0.22</v>
      </c>
      <c r="K1120" s="5">
        <v>45</v>
      </c>
      <c r="L1120" s="1" t="s">
        <v>39</v>
      </c>
      <c r="M1120" s="1">
        <v>2</v>
      </c>
      <c r="N1120" s="1" t="s">
        <v>4697</v>
      </c>
    </row>
    <row r="1121" spans="1:14" ht="13.2" x14ac:dyDescent="0.25">
      <c r="A1121" s="1" t="s">
        <v>4698</v>
      </c>
      <c r="B1121" s="1" t="s">
        <v>4699</v>
      </c>
      <c r="C1121" s="1" t="s">
        <v>4700</v>
      </c>
      <c r="D1121" s="1" t="s">
        <v>88</v>
      </c>
      <c r="E1121" s="1" t="s">
        <v>28</v>
      </c>
      <c r="G1121" s="1" t="s">
        <v>1600</v>
      </c>
      <c r="H1121" s="1" t="s">
        <v>249</v>
      </c>
      <c r="I1121" s="1" t="s">
        <v>150</v>
      </c>
      <c r="J1121" s="16">
        <v>0.56000000000000005</v>
      </c>
      <c r="K1121" s="5">
        <v>1.5</v>
      </c>
      <c r="L1121" s="1">
        <v>0</v>
      </c>
      <c r="M1121" s="1">
        <v>4</v>
      </c>
      <c r="N1121" s="1" t="s">
        <v>4701</v>
      </c>
    </row>
    <row r="1122" spans="1:14" ht="13.2" x14ac:dyDescent="0.25">
      <c r="A1122" s="1" t="s">
        <v>4702</v>
      </c>
      <c r="B1122" s="1" t="s">
        <v>4703</v>
      </c>
      <c r="C1122" s="1" t="s">
        <v>4704</v>
      </c>
      <c r="D1122" s="1" t="s">
        <v>44</v>
      </c>
      <c r="E1122" s="1" t="s">
        <v>159</v>
      </c>
      <c r="F1122" s="1">
        <v>0</v>
      </c>
      <c r="G1122" s="2">
        <v>45962</v>
      </c>
      <c r="H1122" s="1" t="s">
        <v>59</v>
      </c>
      <c r="I1122" s="1" t="s">
        <v>60</v>
      </c>
      <c r="J1122" s="16">
        <v>0.64</v>
      </c>
      <c r="K1122" s="5">
        <v>2</v>
      </c>
      <c r="L1122" s="1">
        <v>0</v>
      </c>
      <c r="M1122" s="1">
        <v>5</v>
      </c>
      <c r="N1122" s="1" t="s">
        <v>4230</v>
      </c>
    </row>
    <row r="1123" spans="1:14" ht="13.2" x14ac:dyDescent="0.25">
      <c r="A1123" s="1" t="s">
        <v>4705</v>
      </c>
      <c r="B1123" s="1" t="s">
        <v>4706</v>
      </c>
      <c r="C1123" s="1" t="s">
        <v>4707</v>
      </c>
      <c r="D1123" s="1" t="s">
        <v>44</v>
      </c>
      <c r="E1123" s="1" t="s">
        <v>18</v>
      </c>
      <c r="G1123" s="1" t="s">
        <v>1443</v>
      </c>
      <c r="H1123" s="1" t="s">
        <v>161</v>
      </c>
      <c r="I1123" s="1" t="s">
        <v>60</v>
      </c>
      <c r="J1123" s="16">
        <v>0.45</v>
      </c>
      <c r="K1123" s="5">
        <v>90</v>
      </c>
      <c r="L1123" s="1">
        <v>0</v>
      </c>
      <c r="M1123" s="1">
        <v>4</v>
      </c>
      <c r="N1123" s="1" t="s">
        <v>4708</v>
      </c>
    </row>
    <row r="1124" spans="1:14" ht="13.2" x14ac:dyDescent="0.25">
      <c r="A1124" s="1" t="s">
        <v>4709</v>
      </c>
      <c r="B1124" s="1" t="s">
        <v>4710</v>
      </c>
      <c r="C1124" s="1" t="s">
        <v>4711</v>
      </c>
      <c r="D1124" s="1" t="s">
        <v>96</v>
      </c>
      <c r="E1124" s="1" t="s">
        <v>139</v>
      </c>
      <c r="F1124" s="1">
        <v>0</v>
      </c>
      <c r="G1124" s="2">
        <v>45172</v>
      </c>
      <c r="H1124" s="1" t="s">
        <v>91</v>
      </c>
      <c r="I1124" s="1" t="s">
        <v>31</v>
      </c>
      <c r="J1124" s="16">
        <v>2</v>
      </c>
      <c r="K1124" s="5">
        <v>120</v>
      </c>
      <c r="L1124" s="1" t="s">
        <v>39</v>
      </c>
      <c r="M1124" s="1">
        <v>4</v>
      </c>
      <c r="N1124" s="1" t="s">
        <v>4712</v>
      </c>
    </row>
    <row r="1125" spans="1:14" ht="13.2" x14ac:dyDescent="0.25">
      <c r="A1125" s="1" t="s">
        <v>4713</v>
      </c>
      <c r="B1125" s="1" t="s">
        <v>4714</v>
      </c>
      <c r="C1125" s="1" t="s">
        <v>4715</v>
      </c>
      <c r="D1125" s="1" t="s">
        <v>44</v>
      </c>
      <c r="E1125" s="1" t="s">
        <v>28</v>
      </c>
      <c r="G1125" s="1" t="s">
        <v>2637</v>
      </c>
      <c r="H1125" s="1" t="s">
        <v>322</v>
      </c>
      <c r="I1125" s="1" t="s">
        <v>21</v>
      </c>
      <c r="J1125" s="16">
        <v>0.46</v>
      </c>
      <c r="K1125" s="5">
        <v>2</v>
      </c>
      <c r="L1125" s="1" t="s">
        <v>22</v>
      </c>
      <c r="M1125" s="1">
        <v>3</v>
      </c>
      <c r="N1125" s="1" t="s">
        <v>4716</v>
      </c>
    </row>
    <row r="1126" spans="1:14" ht="13.2" x14ac:dyDescent="0.25">
      <c r="A1126" s="1" t="s">
        <v>4717</v>
      </c>
      <c r="B1126" s="1" t="s">
        <v>4718</v>
      </c>
      <c r="C1126" s="1" t="s">
        <v>4719</v>
      </c>
      <c r="D1126" s="1" t="s">
        <v>27</v>
      </c>
      <c r="E1126" s="1" t="s">
        <v>139</v>
      </c>
      <c r="G1126" s="2">
        <v>44746</v>
      </c>
      <c r="H1126" s="1" t="s">
        <v>46</v>
      </c>
      <c r="I1126" s="1" t="s">
        <v>21</v>
      </c>
      <c r="J1126" s="16">
        <v>0.7</v>
      </c>
      <c r="K1126" s="5">
        <v>1.5</v>
      </c>
      <c r="L1126" s="1" t="s">
        <v>39</v>
      </c>
      <c r="M1126" s="1">
        <v>1</v>
      </c>
      <c r="N1126" s="1" t="s">
        <v>4720</v>
      </c>
    </row>
    <row r="1127" spans="1:14" ht="13.2" x14ac:dyDescent="0.25">
      <c r="A1127" s="1" t="s">
        <v>4721</v>
      </c>
      <c r="B1127" s="1" t="s">
        <v>4722</v>
      </c>
      <c r="C1127" s="1" t="s">
        <v>4723</v>
      </c>
      <c r="D1127" s="1" t="s">
        <v>96</v>
      </c>
      <c r="E1127" s="1" t="s">
        <v>51</v>
      </c>
      <c r="F1127" s="1">
        <v>0</v>
      </c>
      <c r="G1127" s="1" t="s">
        <v>963</v>
      </c>
      <c r="H1127" s="1" t="s">
        <v>37</v>
      </c>
      <c r="I1127" s="1" t="s">
        <v>38</v>
      </c>
      <c r="J1127" s="16">
        <v>0.66</v>
      </c>
      <c r="K1127" s="5">
        <v>120</v>
      </c>
      <c r="L1127" s="1" t="s">
        <v>39</v>
      </c>
      <c r="M1127" s="1">
        <v>1</v>
      </c>
      <c r="N1127" s="1" t="s">
        <v>4724</v>
      </c>
    </row>
    <row r="1128" spans="1:14" ht="13.2" x14ac:dyDescent="0.25">
      <c r="A1128" s="1" t="s">
        <v>4725</v>
      </c>
      <c r="B1128" s="1" t="s">
        <v>4726</v>
      </c>
      <c r="C1128" s="1" t="s">
        <v>4727</v>
      </c>
      <c r="D1128" s="1" t="s">
        <v>111</v>
      </c>
      <c r="E1128" s="1" t="s">
        <v>97</v>
      </c>
      <c r="G1128" s="1" t="s">
        <v>4728</v>
      </c>
      <c r="H1128" s="1" t="s">
        <v>249</v>
      </c>
      <c r="I1128" s="1" t="s">
        <v>150</v>
      </c>
      <c r="J1128" s="16">
        <v>0.09</v>
      </c>
      <c r="K1128" s="5">
        <v>90</v>
      </c>
      <c r="L1128" s="1" t="s">
        <v>32</v>
      </c>
      <c r="M1128" s="1">
        <v>1</v>
      </c>
      <c r="N1128" s="1" t="s">
        <v>4728</v>
      </c>
    </row>
    <row r="1129" spans="1:14" ht="13.2" x14ac:dyDescent="0.25">
      <c r="A1129" s="1" t="s">
        <v>4729</v>
      </c>
      <c r="B1129" s="1" t="s">
        <v>4730</v>
      </c>
      <c r="C1129" s="1" t="s">
        <v>4731</v>
      </c>
      <c r="D1129" s="1" t="s">
        <v>96</v>
      </c>
      <c r="E1129" s="1" t="s">
        <v>97</v>
      </c>
      <c r="F1129" s="1">
        <v>34</v>
      </c>
      <c r="G1129" s="1" t="s">
        <v>2119</v>
      </c>
      <c r="H1129" s="1" t="s">
        <v>249</v>
      </c>
      <c r="I1129" s="1" t="s">
        <v>150</v>
      </c>
      <c r="J1129" s="16">
        <v>41</v>
      </c>
      <c r="K1129" s="5">
        <v>90</v>
      </c>
      <c r="L1129" s="1" t="s">
        <v>22</v>
      </c>
      <c r="M1129" s="1">
        <v>6</v>
      </c>
      <c r="N1129" s="1" t="s">
        <v>4732</v>
      </c>
    </row>
    <row r="1130" spans="1:14" ht="13.2" x14ac:dyDescent="0.25">
      <c r="A1130" s="1" t="s">
        <v>4733</v>
      </c>
      <c r="B1130" s="1" t="s">
        <v>4734</v>
      </c>
      <c r="C1130" s="1" t="s">
        <v>4735</v>
      </c>
      <c r="D1130" s="1" t="s">
        <v>121</v>
      </c>
      <c r="E1130" s="1" t="s">
        <v>89</v>
      </c>
      <c r="F1130" s="1">
        <v>32</v>
      </c>
      <c r="G1130" s="1" t="s">
        <v>4736</v>
      </c>
      <c r="H1130" s="1" t="s">
        <v>322</v>
      </c>
      <c r="I1130" s="1" t="s">
        <v>21</v>
      </c>
      <c r="J1130" s="16">
        <v>0.77</v>
      </c>
      <c r="K1130" s="5">
        <v>90</v>
      </c>
      <c r="L1130" s="1">
        <v>0</v>
      </c>
      <c r="M1130" s="1">
        <v>6</v>
      </c>
      <c r="N1130" s="1" t="s">
        <v>4737</v>
      </c>
    </row>
    <row r="1131" spans="1:14" ht="13.2" x14ac:dyDescent="0.25">
      <c r="A1131" s="1" t="s">
        <v>4738</v>
      </c>
      <c r="B1131" s="1" t="s">
        <v>4739</v>
      </c>
      <c r="C1131" s="1" t="s">
        <v>4740</v>
      </c>
      <c r="D1131" s="1" t="s">
        <v>121</v>
      </c>
      <c r="E1131" s="1" t="s">
        <v>18</v>
      </c>
      <c r="F1131" s="1">
        <v>0</v>
      </c>
      <c r="G1131" s="1" t="s">
        <v>4741</v>
      </c>
      <c r="H1131" s="1" t="s">
        <v>249</v>
      </c>
      <c r="I1131" s="1" t="s">
        <v>150</v>
      </c>
      <c r="J1131" s="16">
        <v>17</v>
      </c>
      <c r="K1131" s="5">
        <v>1.5</v>
      </c>
      <c r="L1131" s="1">
        <v>1</v>
      </c>
      <c r="M1131" s="1">
        <v>1</v>
      </c>
      <c r="N1131" s="1" t="s">
        <v>4741</v>
      </c>
    </row>
    <row r="1132" spans="1:14" ht="13.2" x14ac:dyDescent="0.25">
      <c r="A1132" s="1" t="s">
        <v>4742</v>
      </c>
      <c r="B1132" s="1" t="s">
        <v>4743</v>
      </c>
      <c r="C1132" s="1" t="s">
        <v>4744</v>
      </c>
      <c r="D1132" s="1" t="s">
        <v>88</v>
      </c>
      <c r="E1132" s="1" t="s">
        <v>51</v>
      </c>
      <c r="G1132" s="1" t="s">
        <v>4745</v>
      </c>
      <c r="H1132" s="1" t="s">
        <v>116</v>
      </c>
      <c r="I1132" s="1" t="s">
        <v>60</v>
      </c>
      <c r="J1132" s="16">
        <v>0.95</v>
      </c>
      <c r="K1132" s="5">
        <v>45</v>
      </c>
      <c r="L1132" s="1" t="s">
        <v>76</v>
      </c>
      <c r="M1132" s="1">
        <v>4</v>
      </c>
      <c r="N1132" s="1" t="s">
        <v>4746</v>
      </c>
    </row>
    <row r="1133" spans="1:14" ht="13.2" x14ac:dyDescent="0.25">
      <c r="A1133" s="1" t="s">
        <v>4747</v>
      </c>
      <c r="B1133" s="1" t="s">
        <v>4748</v>
      </c>
      <c r="C1133" s="1" t="s">
        <v>4749</v>
      </c>
      <c r="D1133" s="1" t="s">
        <v>57</v>
      </c>
      <c r="E1133" s="1" t="s">
        <v>139</v>
      </c>
      <c r="F1133" s="1">
        <v>24</v>
      </c>
      <c r="G1133" s="2">
        <v>45053</v>
      </c>
      <c r="H1133" s="1" t="s">
        <v>249</v>
      </c>
      <c r="I1133" s="1" t="s">
        <v>150</v>
      </c>
      <c r="J1133" s="16">
        <v>0.52</v>
      </c>
      <c r="K1133" s="5">
        <v>2</v>
      </c>
      <c r="L1133" s="1">
        <v>0</v>
      </c>
      <c r="M1133" s="1">
        <v>4</v>
      </c>
      <c r="N1133" s="1" t="s">
        <v>4750</v>
      </c>
    </row>
    <row r="1134" spans="1:14" ht="13.2" x14ac:dyDescent="0.25">
      <c r="A1134" s="1" t="s">
        <v>4751</v>
      </c>
      <c r="B1134" s="1" t="s">
        <v>4752</v>
      </c>
      <c r="C1134" s="1" t="s">
        <v>4753</v>
      </c>
      <c r="D1134" s="1" t="s">
        <v>121</v>
      </c>
      <c r="E1134" s="1" t="s">
        <v>45</v>
      </c>
      <c r="G1134" s="1" t="s">
        <v>1499</v>
      </c>
      <c r="H1134" s="1" t="s">
        <v>173</v>
      </c>
      <c r="I1134" s="1" t="s">
        <v>150</v>
      </c>
      <c r="J1134" s="16">
        <v>50</v>
      </c>
      <c r="K1134" s="5">
        <v>1</v>
      </c>
      <c r="L1134" s="1" t="s">
        <v>39</v>
      </c>
      <c r="M1134" s="1">
        <v>2</v>
      </c>
      <c r="N1134" s="1" t="s">
        <v>4754</v>
      </c>
    </row>
    <row r="1135" spans="1:14" ht="13.2" x14ac:dyDescent="0.25">
      <c r="A1135" s="1" t="s">
        <v>4755</v>
      </c>
      <c r="B1135" s="1" t="s">
        <v>4756</v>
      </c>
      <c r="C1135" s="1" t="s">
        <v>4757</v>
      </c>
      <c r="D1135" s="1" t="s">
        <v>17</v>
      </c>
      <c r="E1135" s="1" t="s">
        <v>45</v>
      </c>
      <c r="F1135" s="1">
        <v>29</v>
      </c>
      <c r="G1135" s="3">
        <v>44846</v>
      </c>
      <c r="H1135" s="1" t="s">
        <v>37</v>
      </c>
      <c r="I1135" s="1" t="s">
        <v>38</v>
      </c>
      <c r="J1135" s="16">
        <v>0.06</v>
      </c>
      <c r="K1135" s="5">
        <v>90</v>
      </c>
      <c r="L1135" s="1" t="s">
        <v>39</v>
      </c>
      <c r="M1135" s="1">
        <v>2</v>
      </c>
      <c r="N1135" s="1" t="s">
        <v>4758</v>
      </c>
    </row>
    <row r="1136" spans="1:14" ht="13.2" x14ac:dyDescent="0.25">
      <c r="A1136" s="1" t="s">
        <v>4759</v>
      </c>
      <c r="B1136" s="1" t="s">
        <v>4760</v>
      </c>
      <c r="C1136" s="1" t="s">
        <v>4761</v>
      </c>
      <c r="D1136" s="1" t="s">
        <v>121</v>
      </c>
      <c r="E1136" s="1" t="s">
        <v>74</v>
      </c>
      <c r="G1136" s="1" t="s">
        <v>4762</v>
      </c>
      <c r="H1136" s="1" t="s">
        <v>161</v>
      </c>
      <c r="I1136" s="1" t="s">
        <v>60</v>
      </c>
      <c r="J1136" s="16">
        <v>70</v>
      </c>
      <c r="K1136" s="5">
        <v>2</v>
      </c>
      <c r="L1136" s="1">
        <v>1</v>
      </c>
      <c r="M1136" s="1">
        <v>4</v>
      </c>
      <c r="N1136" s="1" t="s">
        <v>4763</v>
      </c>
    </row>
    <row r="1137" spans="1:14" ht="13.2" x14ac:dyDescent="0.25">
      <c r="A1137" s="1" t="s">
        <v>4764</v>
      </c>
      <c r="B1137" s="1" t="s">
        <v>4765</v>
      </c>
      <c r="C1137" s="1" t="s">
        <v>4766</v>
      </c>
      <c r="D1137" s="1" t="s">
        <v>57</v>
      </c>
      <c r="E1137" s="1" t="s">
        <v>28</v>
      </c>
      <c r="G1137" s="2">
        <v>45420</v>
      </c>
      <c r="H1137" s="1" t="s">
        <v>249</v>
      </c>
      <c r="I1137" s="1" t="s">
        <v>150</v>
      </c>
      <c r="J1137" s="16">
        <v>71</v>
      </c>
      <c r="K1137" s="5">
        <v>90</v>
      </c>
      <c r="L1137" s="1">
        <v>1</v>
      </c>
      <c r="M1137" s="1">
        <v>3</v>
      </c>
      <c r="N1137" s="1" t="s">
        <v>4767</v>
      </c>
    </row>
    <row r="1138" spans="1:14" ht="13.2" x14ac:dyDescent="0.25">
      <c r="A1138" s="1" t="s">
        <v>4768</v>
      </c>
      <c r="B1138" s="1" t="s">
        <v>4769</v>
      </c>
      <c r="C1138" s="1" t="s">
        <v>4770</v>
      </c>
      <c r="D1138" s="1" t="s">
        <v>121</v>
      </c>
      <c r="E1138" s="1" t="s">
        <v>18</v>
      </c>
      <c r="F1138" s="1">
        <v>0</v>
      </c>
      <c r="G1138" s="1" t="s">
        <v>1973</v>
      </c>
      <c r="H1138" s="1" t="s">
        <v>59</v>
      </c>
      <c r="I1138" s="1" t="s">
        <v>60</v>
      </c>
      <c r="J1138" s="16">
        <v>0.66</v>
      </c>
      <c r="K1138" s="5">
        <v>2</v>
      </c>
      <c r="L1138" s="1">
        <v>1</v>
      </c>
      <c r="M1138" s="1">
        <v>5</v>
      </c>
      <c r="N1138" s="1" t="s">
        <v>4771</v>
      </c>
    </row>
    <row r="1139" spans="1:14" ht="13.2" x14ac:dyDescent="0.25">
      <c r="A1139" s="1" t="s">
        <v>4772</v>
      </c>
      <c r="B1139" s="1" t="s">
        <v>4773</v>
      </c>
      <c r="C1139" s="1" t="s">
        <v>4774</v>
      </c>
      <c r="D1139" s="1" t="s">
        <v>27</v>
      </c>
      <c r="E1139" s="1" t="s">
        <v>51</v>
      </c>
      <c r="F1139" s="1">
        <v>22</v>
      </c>
      <c r="G1139" s="1" t="s">
        <v>2667</v>
      </c>
      <c r="H1139" s="1" t="s">
        <v>30</v>
      </c>
      <c r="I1139" s="1" t="s">
        <v>31</v>
      </c>
      <c r="J1139" s="16">
        <v>48</v>
      </c>
      <c r="K1139" s="5">
        <v>90</v>
      </c>
      <c r="L1139" s="1" t="s">
        <v>39</v>
      </c>
      <c r="M1139" s="1">
        <v>3</v>
      </c>
      <c r="N1139" s="1" t="s">
        <v>4775</v>
      </c>
    </row>
    <row r="1140" spans="1:14" ht="13.2" x14ac:dyDescent="0.25">
      <c r="A1140" s="1" t="s">
        <v>4776</v>
      </c>
      <c r="B1140" s="1" t="s">
        <v>4777</v>
      </c>
      <c r="C1140" s="1" t="s">
        <v>4778</v>
      </c>
      <c r="D1140" s="1" t="s">
        <v>88</v>
      </c>
      <c r="E1140" s="1" t="s">
        <v>51</v>
      </c>
      <c r="F1140" s="1">
        <v>0</v>
      </c>
      <c r="G1140" s="1" t="s">
        <v>4779</v>
      </c>
      <c r="H1140" s="1" t="s">
        <v>52</v>
      </c>
      <c r="I1140" s="1" t="s">
        <v>38</v>
      </c>
      <c r="J1140" s="16">
        <v>0.01</v>
      </c>
      <c r="K1140" s="5">
        <v>1.5</v>
      </c>
      <c r="L1140" s="1" t="s">
        <v>22</v>
      </c>
      <c r="M1140" s="1">
        <v>2</v>
      </c>
      <c r="N1140" s="1" t="s">
        <v>4780</v>
      </c>
    </row>
    <row r="1141" spans="1:14" ht="13.2" x14ac:dyDescent="0.25">
      <c r="A1141" s="1" t="s">
        <v>4781</v>
      </c>
      <c r="B1141" s="1" t="s">
        <v>4782</v>
      </c>
      <c r="C1141" s="1" t="s">
        <v>4783</v>
      </c>
      <c r="D1141" s="1" t="s">
        <v>111</v>
      </c>
      <c r="E1141" s="1" t="s">
        <v>139</v>
      </c>
      <c r="F1141" s="1">
        <v>21</v>
      </c>
      <c r="G1141" s="1" t="s">
        <v>4784</v>
      </c>
      <c r="H1141" s="1" t="s">
        <v>20</v>
      </c>
      <c r="I1141" s="1" t="s">
        <v>21</v>
      </c>
      <c r="J1141" s="16">
        <v>0.61</v>
      </c>
      <c r="K1141" s="5">
        <v>1.5</v>
      </c>
      <c r="L1141" s="1" t="s">
        <v>32</v>
      </c>
      <c r="M1141" s="1">
        <v>6</v>
      </c>
      <c r="N1141" s="1" t="s">
        <v>4785</v>
      </c>
    </row>
    <row r="1142" spans="1:14" ht="13.2" x14ac:dyDescent="0.25">
      <c r="A1142" s="1" t="s">
        <v>4786</v>
      </c>
      <c r="B1142" s="1" t="s">
        <v>4787</v>
      </c>
      <c r="C1142" s="1" t="s">
        <v>4788</v>
      </c>
      <c r="D1142" s="1" t="s">
        <v>57</v>
      </c>
      <c r="E1142" s="1" t="s">
        <v>159</v>
      </c>
      <c r="F1142" s="1">
        <v>34</v>
      </c>
      <c r="G1142" s="2">
        <v>44721</v>
      </c>
      <c r="H1142" s="1" t="s">
        <v>30</v>
      </c>
      <c r="I1142" s="1" t="s">
        <v>31</v>
      </c>
      <c r="J1142" s="16">
        <v>33</v>
      </c>
      <c r="K1142" s="5">
        <v>120</v>
      </c>
      <c r="L1142" s="1">
        <v>0</v>
      </c>
      <c r="M1142" s="1">
        <v>5</v>
      </c>
      <c r="N1142" s="1" t="s">
        <v>4789</v>
      </c>
    </row>
    <row r="1143" spans="1:14" ht="13.2" x14ac:dyDescent="0.25">
      <c r="A1143" s="1" t="s">
        <v>4790</v>
      </c>
      <c r="B1143" s="1" t="s">
        <v>4791</v>
      </c>
      <c r="C1143" s="1" t="s">
        <v>4792</v>
      </c>
      <c r="D1143" s="1" t="s">
        <v>27</v>
      </c>
      <c r="E1143" s="1" t="s">
        <v>159</v>
      </c>
      <c r="G1143" s="1" t="s">
        <v>875</v>
      </c>
      <c r="H1143" s="1" t="s">
        <v>30</v>
      </c>
      <c r="I1143" s="1" t="s">
        <v>31</v>
      </c>
      <c r="J1143" s="16">
        <v>31</v>
      </c>
      <c r="K1143" s="5">
        <v>45</v>
      </c>
      <c r="L1143" s="1">
        <v>0</v>
      </c>
      <c r="M1143" s="1">
        <v>2</v>
      </c>
      <c r="N1143" s="1" t="s">
        <v>4793</v>
      </c>
    </row>
    <row r="1144" spans="1:14" ht="13.2" x14ac:dyDescent="0.25">
      <c r="A1144" s="1" t="s">
        <v>4794</v>
      </c>
      <c r="B1144" s="1" t="s">
        <v>4795</v>
      </c>
      <c r="C1144" s="1" t="s">
        <v>4796</v>
      </c>
      <c r="D1144" s="1" t="s">
        <v>44</v>
      </c>
      <c r="E1144" s="1" t="s">
        <v>139</v>
      </c>
      <c r="F1144" s="1">
        <v>22</v>
      </c>
      <c r="G1144" s="2">
        <v>44934</v>
      </c>
      <c r="H1144" s="1" t="s">
        <v>161</v>
      </c>
      <c r="I1144" s="1" t="s">
        <v>60</v>
      </c>
      <c r="J1144" s="16">
        <v>0.18</v>
      </c>
      <c r="K1144" s="5">
        <v>2</v>
      </c>
      <c r="L1144" s="1">
        <v>1</v>
      </c>
      <c r="M1144" s="1">
        <v>5</v>
      </c>
      <c r="N1144" s="1" t="s">
        <v>4797</v>
      </c>
    </row>
    <row r="1145" spans="1:14" ht="13.2" x14ac:dyDescent="0.25">
      <c r="A1145" s="1" t="s">
        <v>4798</v>
      </c>
      <c r="B1145" s="1" t="s">
        <v>4799</v>
      </c>
      <c r="C1145" s="1" t="s">
        <v>4800</v>
      </c>
      <c r="D1145" s="1" t="s">
        <v>17</v>
      </c>
      <c r="E1145" s="1" t="s">
        <v>159</v>
      </c>
      <c r="G1145" s="1" t="s">
        <v>1304</v>
      </c>
      <c r="H1145" s="1" t="s">
        <v>52</v>
      </c>
      <c r="I1145" s="1" t="s">
        <v>38</v>
      </c>
      <c r="J1145" s="16">
        <v>0.38</v>
      </c>
      <c r="K1145" s="5">
        <v>120</v>
      </c>
      <c r="L1145" s="1" t="s">
        <v>39</v>
      </c>
      <c r="M1145" s="1">
        <v>1</v>
      </c>
      <c r="N1145" s="1" t="s">
        <v>4801</v>
      </c>
    </row>
    <row r="1146" spans="1:14" ht="13.2" x14ac:dyDescent="0.25">
      <c r="A1146" s="1" t="s">
        <v>4802</v>
      </c>
      <c r="B1146" s="1" t="s">
        <v>4803</v>
      </c>
      <c r="C1146" s="1" t="s">
        <v>4804</v>
      </c>
      <c r="D1146" s="1" t="s">
        <v>121</v>
      </c>
      <c r="E1146" s="1" t="s">
        <v>18</v>
      </c>
      <c r="F1146" s="1">
        <v>36</v>
      </c>
      <c r="G1146" s="2">
        <v>44994</v>
      </c>
      <c r="H1146" s="1" t="s">
        <v>173</v>
      </c>
      <c r="I1146" s="1" t="s">
        <v>150</v>
      </c>
      <c r="J1146" s="16">
        <v>0.47</v>
      </c>
      <c r="K1146" s="5">
        <v>1.5</v>
      </c>
      <c r="L1146" s="1" t="s">
        <v>22</v>
      </c>
      <c r="M1146" s="1">
        <v>1</v>
      </c>
      <c r="N1146" s="1" t="s">
        <v>1276</v>
      </c>
    </row>
    <row r="1147" spans="1:14" ht="13.2" x14ac:dyDescent="0.25">
      <c r="A1147" s="1" t="s">
        <v>4805</v>
      </c>
      <c r="B1147" s="1" t="s">
        <v>4806</v>
      </c>
      <c r="C1147" s="1" t="s">
        <v>4807</v>
      </c>
      <c r="D1147" s="1" t="s">
        <v>17</v>
      </c>
      <c r="E1147" s="1" t="s">
        <v>74</v>
      </c>
      <c r="F1147" s="1">
        <v>0</v>
      </c>
      <c r="G1147" s="1" t="s">
        <v>4808</v>
      </c>
      <c r="H1147" s="1" t="s">
        <v>37</v>
      </c>
      <c r="I1147" s="1" t="s">
        <v>38</v>
      </c>
      <c r="J1147" s="16">
        <v>0.41</v>
      </c>
      <c r="K1147" s="5">
        <v>2</v>
      </c>
      <c r="L1147" s="1">
        <v>1</v>
      </c>
      <c r="M1147" s="1">
        <v>5</v>
      </c>
      <c r="N1147" s="1" t="s">
        <v>4809</v>
      </c>
    </row>
    <row r="1148" spans="1:14" ht="13.2" x14ac:dyDescent="0.25">
      <c r="A1148" s="1" t="s">
        <v>4810</v>
      </c>
      <c r="B1148" s="1" t="s">
        <v>4811</v>
      </c>
      <c r="C1148" s="1" t="s">
        <v>130</v>
      </c>
      <c r="D1148" s="1" t="s">
        <v>27</v>
      </c>
      <c r="E1148" s="1" t="s">
        <v>159</v>
      </c>
      <c r="F1148" s="1">
        <v>0</v>
      </c>
      <c r="G1148" s="2">
        <v>44778</v>
      </c>
      <c r="H1148" s="1" t="s">
        <v>59</v>
      </c>
      <c r="I1148" s="1" t="s">
        <v>60</v>
      </c>
      <c r="J1148" s="16">
        <v>0.06</v>
      </c>
      <c r="K1148" s="5">
        <v>1</v>
      </c>
      <c r="L1148" s="1">
        <v>0</v>
      </c>
      <c r="M1148" s="1">
        <v>1</v>
      </c>
      <c r="N1148" s="1" t="s">
        <v>4812</v>
      </c>
    </row>
    <row r="1149" spans="1:14" ht="13.2" x14ac:dyDescent="0.25">
      <c r="A1149" s="1" t="s">
        <v>4813</v>
      </c>
      <c r="B1149" s="1" t="s">
        <v>4814</v>
      </c>
      <c r="C1149" s="1" t="s">
        <v>4815</v>
      </c>
      <c r="D1149" s="1" t="s">
        <v>17</v>
      </c>
      <c r="E1149" s="1" t="s">
        <v>28</v>
      </c>
      <c r="F1149" s="1">
        <v>37</v>
      </c>
      <c r="G1149" s="1" t="s">
        <v>4816</v>
      </c>
      <c r="H1149" s="1" t="s">
        <v>75</v>
      </c>
      <c r="I1149" s="1" t="s">
        <v>38</v>
      </c>
      <c r="J1149" s="16">
        <v>0.39</v>
      </c>
      <c r="K1149" s="5">
        <v>1.5</v>
      </c>
      <c r="L1149" s="1" t="s">
        <v>22</v>
      </c>
      <c r="M1149" s="1">
        <v>3</v>
      </c>
      <c r="N1149" s="1" t="s">
        <v>4817</v>
      </c>
    </row>
    <row r="1150" spans="1:14" ht="13.2" x14ac:dyDescent="0.25">
      <c r="A1150" s="1" t="s">
        <v>4818</v>
      </c>
      <c r="B1150" s="1" t="s">
        <v>4819</v>
      </c>
      <c r="C1150" s="1" t="s">
        <v>4820</v>
      </c>
      <c r="D1150" s="1" t="s">
        <v>27</v>
      </c>
      <c r="E1150" s="1" t="s">
        <v>51</v>
      </c>
      <c r="G1150" s="3">
        <v>44875</v>
      </c>
      <c r="H1150" s="1" t="s">
        <v>173</v>
      </c>
      <c r="I1150" s="1" t="s">
        <v>150</v>
      </c>
      <c r="J1150" s="16">
        <v>0.37</v>
      </c>
      <c r="K1150" s="5">
        <v>1.5</v>
      </c>
      <c r="L1150" s="1" t="s">
        <v>32</v>
      </c>
      <c r="M1150" s="1">
        <v>5</v>
      </c>
      <c r="N1150" s="1" t="s">
        <v>4821</v>
      </c>
    </row>
    <row r="1151" spans="1:14" ht="13.2" x14ac:dyDescent="0.25">
      <c r="A1151" s="1" t="s">
        <v>4822</v>
      </c>
      <c r="B1151" s="1" t="s">
        <v>4823</v>
      </c>
      <c r="C1151" s="1" t="s">
        <v>4824</v>
      </c>
      <c r="D1151" s="1" t="s">
        <v>111</v>
      </c>
      <c r="E1151" s="1" t="s">
        <v>139</v>
      </c>
      <c r="G1151" s="2">
        <v>44630</v>
      </c>
      <c r="H1151" s="1" t="s">
        <v>149</v>
      </c>
      <c r="I1151" s="1" t="s">
        <v>150</v>
      </c>
      <c r="J1151" s="16">
        <v>0.88</v>
      </c>
      <c r="K1151" s="5">
        <v>120</v>
      </c>
      <c r="L1151" s="1">
        <v>1</v>
      </c>
      <c r="M1151" s="1">
        <v>3</v>
      </c>
      <c r="N1151" s="1" t="s">
        <v>4825</v>
      </c>
    </row>
    <row r="1152" spans="1:14" ht="13.2" x14ac:dyDescent="0.25">
      <c r="A1152" s="1" t="s">
        <v>4826</v>
      </c>
      <c r="B1152" s="1" t="s">
        <v>4827</v>
      </c>
      <c r="C1152" s="1" t="s">
        <v>4828</v>
      </c>
      <c r="D1152" s="1" t="s">
        <v>57</v>
      </c>
      <c r="E1152" s="1" t="s">
        <v>89</v>
      </c>
      <c r="G1152" s="1" t="s">
        <v>4829</v>
      </c>
      <c r="H1152" s="1" t="s">
        <v>52</v>
      </c>
      <c r="I1152" s="1" t="s">
        <v>38</v>
      </c>
      <c r="J1152" s="16">
        <v>30</v>
      </c>
      <c r="K1152" s="5">
        <v>120</v>
      </c>
      <c r="L1152" s="1" t="s">
        <v>22</v>
      </c>
      <c r="M1152" s="1">
        <v>6</v>
      </c>
      <c r="N1152" s="1" t="s">
        <v>4830</v>
      </c>
    </row>
    <row r="1153" spans="1:14" ht="13.2" x14ac:dyDescent="0.25">
      <c r="A1153" s="1" t="s">
        <v>4831</v>
      </c>
      <c r="B1153" s="1" t="s">
        <v>4832</v>
      </c>
      <c r="C1153" s="1" t="s">
        <v>4833</v>
      </c>
      <c r="D1153" s="1" t="s">
        <v>17</v>
      </c>
      <c r="E1153" s="1" t="s">
        <v>45</v>
      </c>
      <c r="G1153" s="2">
        <v>45455</v>
      </c>
      <c r="H1153" s="1" t="s">
        <v>20</v>
      </c>
      <c r="I1153" s="1" t="s">
        <v>21</v>
      </c>
      <c r="J1153" s="16">
        <v>18</v>
      </c>
      <c r="K1153" s="5">
        <v>45</v>
      </c>
      <c r="L1153" s="1">
        <v>1</v>
      </c>
      <c r="M1153" s="1">
        <v>1</v>
      </c>
      <c r="N1153" s="2">
        <v>45455</v>
      </c>
    </row>
    <row r="1154" spans="1:14" ht="13.2" x14ac:dyDescent="0.25">
      <c r="A1154" s="1" t="s">
        <v>4834</v>
      </c>
      <c r="B1154" s="1" t="s">
        <v>4835</v>
      </c>
      <c r="C1154" s="1" t="s">
        <v>4836</v>
      </c>
      <c r="D1154" s="1" t="s">
        <v>27</v>
      </c>
      <c r="E1154" s="1" t="s">
        <v>89</v>
      </c>
      <c r="F1154" s="1">
        <v>0</v>
      </c>
      <c r="G1154" s="1" t="s">
        <v>422</v>
      </c>
      <c r="H1154" s="1" t="s">
        <v>149</v>
      </c>
      <c r="I1154" s="1" t="s">
        <v>150</v>
      </c>
      <c r="J1154" s="16">
        <v>0.82</v>
      </c>
      <c r="K1154" s="5">
        <v>120</v>
      </c>
      <c r="L1154" s="1" t="s">
        <v>22</v>
      </c>
      <c r="N1154" s="1" t="s">
        <v>4837</v>
      </c>
    </row>
    <row r="1155" spans="1:14" ht="13.2" x14ac:dyDescent="0.25">
      <c r="A1155" s="1" t="s">
        <v>4838</v>
      </c>
      <c r="B1155" s="1" t="s">
        <v>4839</v>
      </c>
      <c r="C1155" s="1" t="s">
        <v>4840</v>
      </c>
      <c r="D1155" s="1" t="s">
        <v>88</v>
      </c>
      <c r="E1155" s="1" t="s">
        <v>159</v>
      </c>
      <c r="F1155" s="1">
        <v>32</v>
      </c>
      <c r="G1155" s="2">
        <v>45058</v>
      </c>
      <c r="H1155" s="1" t="s">
        <v>161</v>
      </c>
      <c r="I1155" s="1" t="s">
        <v>60</v>
      </c>
      <c r="J1155" s="16">
        <v>0.32</v>
      </c>
      <c r="K1155" s="5">
        <v>1.5</v>
      </c>
      <c r="L1155" s="1">
        <v>0</v>
      </c>
      <c r="M1155" s="1">
        <v>4</v>
      </c>
      <c r="N1155" s="1" t="s">
        <v>4841</v>
      </c>
    </row>
    <row r="1156" spans="1:14" ht="13.2" x14ac:dyDescent="0.25">
      <c r="A1156" s="1" t="s">
        <v>4842</v>
      </c>
      <c r="B1156" s="1" t="s">
        <v>4843</v>
      </c>
      <c r="C1156" s="1" t="s">
        <v>4844</v>
      </c>
      <c r="D1156" s="1" t="s">
        <v>27</v>
      </c>
      <c r="E1156" s="1" t="s">
        <v>18</v>
      </c>
      <c r="G1156" s="2">
        <v>44569</v>
      </c>
      <c r="H1156" s="1" t="s">
        <v>116</v>
      </c>
      <c r="I1156" s="1" t="s">
        <v>60</v>
      </c>
      <c r="J1156" s="16">
        <v>23</v>
      </c>
      <c r="K1156" s="5">
        <v>45</v>
      </c>
      <c r="L1156" s="1" t="s">
        <v>32</v>
      </c>
      <c r="M1156" s="1">
        <v>1</v>
      </c>
      <c r="N1156" s="1" t="s">
        <v>4845</v>
      </c>
    </row>
    <row r="1157" spans="1:14" ht="13.2" x14ac:dyDescent="0.25">
      <c r="A1157" s="1" t="s">
        <v>4846</v>
      </c>
      <c r="B1157" s="1" t="s">
        <v>4847</v>
      </c>
      <c r="C1157" s="1" t="s">
        <v>4848</v>
      </c>
      <c r="D1157" s="1" t="s">
        <v>88</v>
      </c>
      <c r="E1157" s="1" t="s">
        <v>28</v>
      </c>
      <c r="F1157" s="1">
        <v>42</v>
      </c>
      <c r="G1157" s="1" t="s">
        <v>1829</v>
      </c>
      <c r="H1157" s="1" t="s">
        <v>249</v>
      </c>
      <c r="I1157" s="1" t="s">
        <v>150</v>
      </c>
      <c r="J1157" s="16">
        <v>0.63</v>
      </c>
      <c r="K1157" s="5">
        <v>90</v>
      </c>
      <c r="L1157" s="1">
        <v>0</v>
      </c>
      <c r="M1157" s="1">
        <v>3</v>
      </c>
      <c r="N1157" s="1" t="s">
        <v>4849</v>
      </c>
    </row>
    <row r="1158" spans="1:14" ht="13.2" x14ac:dyDescent="0.25">
      <c r="A1158" s="1" t="s">
        <v>4850</v>
      </c>
      <c r="B1158" s="1" t="s">
        <v>4851</v>
      </c>
      <c r="C1158" s="1" t="s">
        <v>4852</v>
      </c>
      <c r="D1158" s="1" t="s">
        <v>44</v>
      </c>
      <c r="E1158" s="1" t="s">
        <v>51</v>
      </c>
      <c r="F1158" s="1">
        <v>0</v>
      </c>
      <c r="G1158" s="1" t="s">
        <v>3293</v>
      </c>
      <c r="H1158" s="1" t="s">
        <v>75</v>
      </c>
      <c r="I1158" s="1" t="s">
        <v>38</v>
      </c>
      <c r="J1158" s="16">
        <v>0.61</v>
      </c>
      <c r="K1158" s="5">
        <v>2</v>
      </c>
      <c r="L1158" s="1">
        <v>0</v>
      </c>
      <c r="M1158" s="1">
        <v>6</v>
      </c>
      <c r="N1158" s="1" t="s">
        <v>4853</v>
      </c>
    </row>
    <row r="1159" spans="1:14" ht="13.2" x14ac:dyDescent="0.25">
      <c r="A1159" s="1" t="s">
        <v>4854</v>
      </c>
      <c r="B1159" s="1" t="s">
        <v>4855</v>
      </c>
      <c r="C1159" s="1" t="s">
        <v>4856</v>
      </c>
      <c r="D1159" s="1" t="s">
        <v>96</v>
      </c>
      <c r="E1159" s="1" t="s">
        <v>139</v>
      </c>
      <c r="F1159" s="1">
        <v>0</v>
      </c>
      <c r="G1159" s="1" t="s">
        <v>1059</v>
      </c>
      <c r="H1159" s="1" t="s">
        <v>69</v>
      </c>
      <c r="I1159" s="1" t="s">
        <v>31</v>
      </c>
      <c r="J1159" s="16">
        <v>78</v>
      </c>
      <c r="K1159" s="5">
        <v>45</v>
      </c>
      <c r="L1159" s="1">
        <v>1</v>
      </c>
      <c r="M1159" s="1">
        <v>5</v>
      </c>
      <c r="N1159" s="1" t="s">
        <v>4857</v>
      </c>
    </row>
    <row r="1160" spans="1:14" ht="13.2" x14ac:dyDescent="0.25">
      <c r="A1160" s="1" t="s">
        <v>4858</v>
      </c>
      <c r="B1160" s="1" t="s">
        <v>4859</v>
      </c>
      <c r="C1160" s="1" t="s">
        <v>4860</v>
      </c>
      <c r="D1160" s="1" t="s">
        <v>88</v>
      </c>
      <c r="E1160" s="1" t="s">
        <v>139</v>
      </c>
      <c r="F1160" s="1">
        <v>0</v>
      </c>
      <c r="G1160" s="1" t="s">
        <v>3543</v>
      </c>
      <c r="H1160" s="1" t="s">
        <v>161</v>
      </c>
      <c r="I1160" s="1" t="s">
        <v>60</v>
      </c>
      <c r="J1160" s="16">
        <v>0.75</v>
      </c>
      <c r="K1160" s="5">
        <v>2</v>
      </c>
      <c r="L1160" s="1" t="s">
        <v>32</v>
      </c>
      <c r="N1160" s="1" t="s">
        <v>4861</v>
      </c>
    </row>
    <row r="1161" spans="1:14" ht="13.2" x14ac:dyDescent="0.25">
      <c r="A1161" s="1" t="s">
        <v>4862</v>
      </c>
      <c r="B1161" s="1" t="s">
        <v>4863</v>
      </c>
      <c r="C1161" s="1" t="s">
        <v>4864</v>
      </c>
      <c r="D1161" s="1" t="s">
        <v>27</v>
      </c>
      <c r="E1161" s="1" t="s">
        <v>18</v>
      </c>
      <c r="F1161" s="1">
        <v>26</v>
      </c>
      <c r="G1161" s="2">
        <v>44722</v>
      </c>
      <c r="H1161" s="1" t="s">
        <v>91</v>
      </c>
      <c r="I1161" s="1" t="s">
        <v>31</v>
      </c>
      <c r="J1161" s="16">
        <v>0.83</v>
      </c>
      <c r="K1161" s="5">
        <v>2</v>
      </c>
      <c r="L1161" s="1" t="s">
        <v>76</v>
      </c>
      <c r="M1161" s="1">
        <v>6</v>
      </c>
      <c r="N1161" s="1" t="s">
        <v>4865</v>
      </c>
    </row>
    <row r="1162" spans="1:14" ht="13.2" x14ac:dyDescent="0.25">
      <c r="A1162" s="1" t="s">
        <v>4866</v>
      </c>
      <c r="B1162" s="1" t="s">
        <v>4867</v>
      </c>
      <c r="C1162" s="1" t="s">
        <v>4868</v>
      </c>
      <c r="D1162" s="1" t="s">
        <v>88</v>
      </c>
      <c r="E1162" s="1" t="s">
        <v>28</v>
      </c>
      <c r="F1162" s="1">
        <v>0</v>
      </c>
      <c r="G1162" s="1" t="s">
        <v>4393</v>
      </c>
      <c r="H1162" s="1" t="s">
        <v>173</v>
      </c>
      <c r="I1162" s="1" t="s">
        <v>150</v>
      </c>
      <c r="J1162" s="16">
        <v>0.06</v>
      </c>
      <c r="K1162" s="5">
        <v>120</v>
      </c>
      <c r="L1162" s="1">
        <v>0</v>
      </c>
      <c r="M1162" s="1">
        <v>1</v>
      </c>
      <c r="N1162" s="1" t="s">
        <v>4869</v>
      </c>
    </row>
    <row r="1163" spans="1:14" ht="13.2" x14ac:dyDescent="0.25">
      <c r="A1163" s="1" t="s">
        <v>4870</v>
      </c>
      <c r="B1163" s="1" t="s">
        <v>4871</v>
      </c>
      <c r="C1163" s="1" t="s">
        <v>4872</v>
      </c>
      <c r="D1163" s="1" t="s">
        <v>17</v>
      </c>
      <c r="E1163" s="1" t="s">
        <v>89</v>
      </c>
      <c r="F1163" s="1">
        <v>0</v>
      </c>
      <c r="G1163" s="2">
        <v>45150</v>
      </c>
      <c r="H1163" s="1" t="s">
        <v>75</v>
      </c>
      <c r="I1163" s="1" t="s">
        <v>38</v>
      </c>
      <c r="J1163" s="16">
        <v>27</v>
      </c>
      <c r="K1163" s="5">
        <v>120</v>
      </c>
      <c r="L1163" s="1" t="s">
        <v>22</v>
      </c>
      <c r="M1163" s="1">
        <v>5</v>
      </c>
      <c r="N1163" s="2">
        <v>45150</v>
      </c>
    </row>
    <row r="1164" spans="1:14" ht="13.2" x14ac:dyDescent="0.25">
      <c r="A1164" s="1" t="s">
        <v>4873</v>
      </c>
      <c r="B1164" s="1" t="s">
        <v>957</v>
      </c>
      <c r="C1164" s="1" t="s">
        <v>4874</v>
      </c>
      <c r="D1164" s="1" t="s">
        <v>96</v>
      </c>
      <c r="E1164" s="1" t="s">
        <v>74</v>
      </c>
      <c r="F1164" s="1">
        <v>0</v>
      </c>
      <c r="G1164" s="2">
        <v>45485</v>
      </c>
      <c r="H1164" s="1" t="s">
        <v>30</v>
      </c>
      <c r="I1164" s="1" t="s">
        <v>31</v>
      </c>
      <c r="J1164" s="16">
        <v>0.1</v>
      </c>
      <c r="K1164" s="5">
        <v>1.5</v>
      </c>
      <c r="L1164" s="1" t="s">
        <v>22</v>
      </c>
      <c r="M1164" s="1">
        <v>3</v>
      </c>
      <c r="N1164" s="1" t="s">
        <v>4875</v>
      </c>
    </row>
    <row r="1165" spans="1:14" ht="13.2" x14ac:dyDescent="0.25">
      <c r="A1165" s="1" t="s">
        <v>4876</v>
      </c>
      <c r="B1165" s="1" t="s">
        <v>4877</v>
      </c>
      <c r="C1165" s="1" t="s">
        <v>4878</v>
      </c>
      <c r="D1165" s="1" t="s">
        <v>27</v>
      </c>
      <c r="E1165" s="1" t="s">
        <v>45</v>
      </c>
      <c r="F1165" s="1">
        <v>0</v>
      </c>
      <c r="G1165" s="1" t="s">
        <v>4879</v>
      </c>
      <c r="H1165" s="1" t="s">
        <v>75</v>
      </c>
      <c r="I1165" s="1" t="s">
        <v>38</v>
      </c>
      <c r="J1165" s="16">
        <v>0.54</v>
      </c>
      <c r="K1165" s="5">
        <v>120</v>
      </c>
      <c r="L1165" s="1" t="s">
        <v>76</v>
      </c>
      <c r="M1165" s="1">
        <v>2</v>
      </c>
      <c r="N1165" s="1" t="s">
        <v>4880</v>
      </c>
    </row>
    <row r="1166" spans="1:14" ht="13.2" x14ac:dyDescent="0.25">
      <c r="A1166" s="1" t="s">
        <v>4881</v>
      </c>
      <c r="B1166" s="1" t="s">
        <v>4882</v>
      </c>
      <c r="C1166" s="1" t="s">
        <v>4883</v>
      </c>
      <c r="D1166" s="1" t="s">
        <v>27</v>
      </c>
      <c r="E1166" s="1" t="s">
        <v>51</v>
      </c>
      <c r="G1166" s="1" t="s">
        <v>541</v>
      </c>
      <c r="H1166" s="1" t="s">
        <v>20</v>
      </c>
      <c r="I1166" s="1" t="s">
        <v>21</v>
      </c>
      <c r="J1166" s="16">
        <v>8</v>
      </c>
      <c r="K1166" s="5">
        <v>1.5</v>
      </c>
      <c r="L1166" s="1">
        <v>1</v>
      </c>
      <c r="M1166" s="1">
        <v>6</v>
      </c>
      <c r="N1166" s="1" t="s">
        <v>4884</v>
      </c>
    </row>
    <row r="1167" spans="1:14" ht="13.2" x14ac:dyDescent="0.25">
      <c r="A1167" s="1" t="s">
        <v>4885</v>
      </c>
      <c r="B1167" s="1" t="s">
        <v>4886</v>
      </c>
      <c r="C1167" s="1" t="s">
        <v>4887</v>
      </c>
      <c r="D1167" s="1" t="s">
        <v>57</v>
      </c>
      <c r="E1167" s="1" t="s">
        <v>51</v>
      </c>
      <c r="F1167" s="1">
        <v>30</v>
      </c>
      <c r="G1167" s="1" t="s">
        <v>58</v>
      </c>
      <c r="H1167" s="1" t="s">
        <v>69</v>
      </c>
      <c r="I1167" s="1" t="s">
        <v>31</v>
      </c>
      <c r="J1167" s="16">
        <v>0.35</v>
      </c>
      <c r="K1167" s="5">
        <v>120</v>
      </c>
      <c r="L1167" s="1" t="s">
        <v>32</v>
      </c>
      <c r="M1167" s="1">
        <v>6</v>
      </c>
      <c r="N1167" s="1" t="s">
        <v>4888</v>
      </c>
    </row>
    <row r="1168" spans="1:14" ht="13.2" x14ac:dyDescent="0.25">
      <c r="A1168" s="1" t="s">
        <v>4889</v>
      </c>
      <c r="B1168" s="1" t="s">
        <v>4890</v>
      </c>
      <c r="C1168" s="1" t="s">
        <v>4891</v>
      </c>
      <c r="D1168" s="1" t="s">
        <v>44</v>
      </c>
      <c r="E1168" s="1" t="s">
        <v>139</v>
      </c>
      <c r="F1168" s="1">
        <v>0</v>
      </c>
      <c r="G1168" s="1" t="s">
        <v>122</v>
      </c>
      <c r="H1168" s="1" t="s">
        <v>46</v>
      </c>
      <c r="I1168" s="1" t="s">
        <v>21</v>
      </c>
      <c r="J1168" s="16">
        <v>0.43</v>
      </c>
      <c r="K1168" s="5">
        <v>1.5</v>
      </c>
      <c r="L1168" s="1" t="s">
        <v>32</v>
      </c>
      <c r="M1168" s="1">
        <v>2</v>
      </c>
      <c r="N1168" s="1" t="s">
        <v>4892</v>
      </c>
    </row>
    <row r="1169" spans="1:14" ht="13.2" x14ac:dyDescent="0.25">
      <c r="A1169" s="1" t="s">
        <v>4893</v>
      </c>
      <c r="B1169" s="1" t="s">
        <v>4894</v>
      </c>
      <c r="C1169" s="1" t="s">
        <v>4895</v>
      </c>
      <c r="D1169" s="1" t="s">
        <v>121</v>
      </c>
      <c r="E1169" s="1" t="s">
        <v>74</v>
      </c>
      <c r="F1169" s="1">
        <v>41</v>
      </c>
      <c r="G1169" s="2">
        <v>44813</v>
      </c>
      <c r="H1169" s="1" t="s">
        <v>59</v>
      </c>
      <c r="I1169" s="1" t="s">
        <v>60</v>
      </c>
      <c r="J1169" s="16">
        <v>51</v>
      </c>
      <c r="K1169" s="5">
        <v>45</v>
      </c>
      <c r="L1169" s="1" t="s">
        <v>39</v>
      </c>
      <c r="M1169" s="1">
        <v>2</v>
      </c>
      <c r="N1169" s="1" t="s">
        <v>1472</v>
      </c>
    </row>
    <row r="1170" spans="1:14" ht="13.2" x14ac:dyDescent="0.25">
      <c r="A1170" s="1" t="s">
        <v>4896</v>
      </c>
      <c r="B1170" s="1" t="s">
        <v>4897</v>
      </c>
      <c r="C1170" s="1" t="s">
        <v>4898</v>
      </c>
      <c r="D1170" s="1" t="s">
        <v>57</v>
      </c>
      <c r="E1170" s="1" t="s">
        <v>28</v>
      </c>
      <c r="G1170" s="2">
        <v>45540</v>
      </c>
      <c r="H1170" s="1" t="s">
        <v>69</v>
      </c>
      <c r="I1170" s="1" t="s">
        <v>31</v>
      </c>
      <c r="J1170" s="16">
        <v>0.25</v>
      </c>
      <c r="K1170" s="5">
        <v>2</v>
      </c>
      <c r="L1170" s="1" t="s">
        <v>39</v>
      </c>
      <c r="M1170" s="1">
        <v>1</v>
      </c>
      <c r="N1170" s="1" t="s">
        <v>4899</v>
      </c>
    </row>
    <row r="1171" spans="1:14" ht="13.2" x14ac:dyDescent="0.25">
      <c r="A1171" s="1" t="s">
        <v>4900</v>
      </c>
      <c r="B1171" s="1" t="s">
        <v>4901</v>
      </c>
      <c r="C1171" s="1" t="s">
        <v>4902</v>
      </c>
      <c r="D1171" s="1" t="s">
        <v>111</v>
      </c>
      <c r="E1171" s="1" t="s">
        <v>139</v>
      </c>
      <c r="F1171" s="1">
        <v>0</v>
      </c>
      <c r="G1171" s="2">
        <v>45720</v>
      </c>
      <c r="H1171" s="1" t="s">
        <v>322</v>
      </c>
      <c r="I1171" s="1" t="s">
        <v>21</v>
      </c>
      <c r="J1171" s="16">
        <v>0.12</v>
      </c>
      <c r="K1171" s="5">
        <v>1.5</v>
      </c>
      <c r="L1171" s="1">
        <v>0</v>
      </c>
      <c r="M1171" s="1">
        <v>5</v>
      </c>
      <c r="N1171" s="1" t="s">
        <v>4903</v>
      </c>
    </row>
    <row r="1172" spans="1:14" ht="13.2" x14ac:dyDescent="0.25">
      <c r="A1172" s="1" t="s">
        <v>4904</v>
      </c>
      <c r="B1172" s="1" t="s">
        <v>4905</v>
      </c>
      <c r="C1172" s="1" t="s">
        <v>4906</v>
      </c>
      <c r="D1172" s="1" t="s">
        <v>17</v>
      </c>
      <c r="E1172" s="1" t="s">
        <v>28</v>
      </c>
      <c r="F1172" s="1">
        <v>0</v>
      </c>
      <c r="G1172" s="1" t="s">
        <v>4686</v>
      </c>
      <c r="H1172" s="1" t="s">
        <v>37</v>
      </c>
      <c r="I1172" s="1" t="s">
        <v>38</v>
      </c>
      <c r="J1172" s="16">
        <v>0.39</v>
      </c>
      <c r="K1172" s="5">
        <v>1</v>
      </c>
      <c r="L1172" s="1" t="s">
        <v>22</v>
      </c>
      <c r="M1172" s="1">
        <v>5</v>
      </c>
      <c r="N1172" s="1" t="s">
        <v>4686</v>
      </c>
    </row>
    <row r="1173" spans="1:14" ht="13.2" x14ac:dyDescent="0.25">
      <c r="A1173" s="1" t="s">
        <v>4907</v>
      </c>
      <c r="B1173" s="1" t="s">
        <v>4908</v>
      </c>
      <c r="C1173" s="1" t="s">
        <v>4909</v>
      </c>
      <c r="D1173" s="1" t="s">
        <v>121</v>
      </c>
      <c r="E1173" s="1" t="s">
        <v>45</v>
      </c>
      <c r="G1173" s="1" t="s">
        <v>2233</v>
      </c>
      <c r="H1173" s="1" t="s">
        <v>52</v>
      </c>
      <c r="I1173" s="1" t="s">
        <v>38</v>
      </c>
      <c r="J1173" s="16">
        <v>0.52</v>
      </c>
      <c r="K1173" s="5">
        <v>2</v>
      </c>
      <c r="L1173" s="1" t="s">
        <v>76</v>
      </c>
      <c r="M1173" s="1">
        <v>1</v>
      </c>
      <c r="N1173" s="1" t="s">
        <v>4910</v>
      </c>
    </row>
    <row r="1174" spans="1:14" ht="13.2" x14ac:dyDescent="0.25">
      <c r="A1174" s="1" t="s">
        <v>4911</v>
      </c>
      <c r="B1174" s="1" t="s">
        <v>4912</v>
      </c>
      <c r="C1174" s="1" t="s">
        <v>4913</v>
      </c>
      <c r="D1174" s="1" t="s">
        <v>57</v>
      </c>
      <c r="E1174" s="1" t="s">
        <v>74</v>
      </c>
      <c r="G1174" s="1" t="s">
        <v>1059</v>
      </c>
      <c r="H1174" s="1" t="s">
        <v>52</v>
      </c>
      <c r="I1174" s="1" t="s">
        <v>38</v>
      </c>
      <c r="J1174" s="16">
        <v>0.17</v>
      </c>
      <c r="K1174" s="5">
        <v>1</v>
      </c>
      <c r="L1174" s="1" t="s">
        <v>32</v>
      </c>
      <c r="M1174" s="1">
        <v>5</v>
      </c>
      <c r="N1174" s="1" t="s">
        <v>4914</v>
      </c>
    </row>
    <row r="1175" spans="1:14" ht="13.2" x14ac:dyDescent="0.25">
      <c r="A1175" s="1" t="s">
        <v>4915</v>
      </c>
      <c r="B1175" s="1" t="s">
        <v>4916</v>
      </c>
      <c r="C1175" s="1" t="s">
        <v>4917</v>
      </c>
      <c r="D1175" s="1" t="s">
        <v>17</v>
      </c>
      <c r="E1175" s="1" t="s">
        <v>97</v>
      </c>
      <c r="F1175" s="1">
        <v>0</v>
      </c>
      <c r="G1175" s="2">
        <v>45568</v>
      </c>
      <c r="H1175" s="1" t="s">
        <v>20</v>
      </c>
      <c r="I1175" s="1" t="s">
        <v>21</v>
      </c>
      <c r="J1175" s="16">
        <v>29</v>
      </c>
      <c r="K1175" s="5">
        <v>45</v>
      </c>
      <c r="L1175" s="1">
        <v>1</v>
      </c>
      <c r="M1175" s="1">
        <v>1</v>
      </c>
      <c r="N1175" s="1" t="s">
        <v>4918</v>
      </c>
    </row>
    <row r="1176" spans="1:14" ht="13.2" x14ac:dyDescent="0.25">
      <c r="A1176" s="1" t="s">
        <v>4919</v>
      </c>
      <c r="B1176" s="1" t="s">
        <v>4920</v>
      </c>
      <c r="C1176" s="1" t="s">
        <v>4921</v>
      </c>
      <c r="D1176" s="1" t="s">
        <v>96</v>
      </c>
      <c r="E1176" s="1" t="s">
        <v>51</v>
      </c>
      <c r="F1176" s="1">
        <v>20</v>
      </c>
      <c r="G1176" s="1" t="s">
        <v>4922</v>
      </c>
      <c r="H1176" s="1" t="s">
        <v>37</v>
      </c>
      <c r="I1176" s="1" t="s">
        <v>38</v>
      </c>
      <c r="J1176" s="16">
        <v>0.53</v>
      </c>
      <c r="K1176" s="5">
        <v>1.5</v>
      </c>
      <c r="L1176" s="1">
        <v>1</v>
      </c>
      <c r="M1176" s="1">
        <v>1</v>
      </c>
      <c r="N1176" s="1" t="s">
        <v>4923</v>
      </c>
    </row>
    <row r="1177" spans="1:14" ht="13.2" x14ac:dyDescent="0.25">
      <c r="A1177" s="1" t="s">
        <v>4924</v>
      </c>
      <c r="B1177" s="1" t="s">
        <v>4925</v>
      </c>
      <c r="C1177" s="1" t="s">
        <v>4926</v>
      </c>
      <c r="D1177" s="1" t="s">
        <v>44</v>
      </c>
      <c r="E1177" s="1" t="s">
        <v>74</v>
      </c>
      <c r="F1177" s="1">
        <v>28</v>
      </c>
      <c r="G1177" s="2">
        <v>44659</v>
      </c>
      <c r="H1177" s="1" t="s">
        <v>20</v>
      </c>
      <c r="I1177" s="1" t="s">
        <v>21</v>
      </c>
      <c r="J1177" s="16">
        <v>0.46</v>
      </c>
      <c r="K1177" s="5">
        <v>1.5</v>
      </c>
      <c r="L1177" s="1">
        <v>1</v>
      </c>
      <c r="M1177" s="1">
        <v>4</v>
      </c>
      <c r="N1177" s="1" t="s">
        <v>4927</v>
      </c>
    </row>
    <row r="1178" spans="1:14" ht="13.2" x14ac:dyDescent="0.25">
      <c r="A1178" s="1" t="s">
        <v>4928</v>
      </c>
      <c r="B1178" s="1" t="s">
        <v>4929</v>
      </c>
      <c r="C1178" s="1" t="s">
        <v>4930</v>
      </c>
      <c r="D1178" s="1" t="s">
        <v>44</v>
      </c>
      <c r="E1178" s="1" t="s">
        <v>18</v>
      </c>
      <c r="F1178" s="1">
        <v>0</v>
      </c>
      <c r="G1178" s="1" t="s">
        <v>4393</v>
      </c>
      <c r="H1178" s="1" t="s">
        <v>46</v>
      </c>
      <c r="I1178" s="1" t="s">
        <v>21</v>
      </c>
      <c r="J1178" s="16">
        <v>0.9</v>
      </c>
      <c r="K1178" s="5">
        <v>120</v>
      </c>
      <c r="L1178" s="1" t="s">
        <v>32</v>
      </c>
      <c r="M1178" s="1">
        <v>2</v>
      </c>
      <c r="N1178" s="1" t="s">
        <v>4393</v>
      </c>
    </row>
    <row r="1179" spans="1:14" ht="13.2" x14ac:dyDescent="0.25">
      <c r="A1179" s="1" t="s">
        <v>4931</v>
      </c>
      <c r="B1179" s="1" t="s">
        <v>4932</v>
      </c>
      <c r="C1179" s="1" t="s">
        <v>4933</v>
      </c>
      <c r="D1179" s="1" t="s">
        <v>44</v>
      </c>
      <c r="E1179" s="1" t="s">
        <v>97</v>
      </c>
      <c r="G1179" s="1" t="s">
        <v>489</v>
      </c>
      <c r="H1179" s="1" t="s">
        <v>30</v>
      </c>
      <c r="I1179" s="1" t="s">
        <v>31</v>
      </c>
      <c r="J1179" s="16">
        <v>7.0000000000000007E-2</v>
      </c>
      <c r="K1179" s="5">
        <v>120</v>
      </c>
      <c r="L1179" s="1">
        <v>1</v>
      </c>
      <c r="M1179" s="1">
        <v>4</v>
      </c>
      <c r="N1179" s="1" t="s">
        <v>4934</v>
      </c>
    </row>
    <row r="1180" spans="1:14" ht="13.2" x14ac:dyDescent="0.25">
      <c r="A1180" s="1" t="s">
        <v>4935</v>
      </c>
      <c r="B1180" s="1" t="s">
        <v>4936</v>
      </c>
      <c r="C1180" s="1" t="s">
        <v>4937</v>
      </c>
      <c r="D1180" s="1" t="s">
        <v>121</v>
      </c>
      <c r="E1180" s="1" t="s">
        <v>28</v>
      </c>
      <c r="G1180" s="1" t="s">
        <v>4938</v>
      </c>
      <c r="H1180" s="1" t="s">
        <v>116</v>
      </c>
      <c r="I1180" s="1" t="s">
        <v>60</v>
      </c>
      <c r="J1180" s="16">
        <v>0.15</v>
      </c>
      <c r="K1180" s="5">
        <v>2</v>
      </c>
      <c r="L1180" s="1">
        <v>0</v>
      </c>
      <c r="N1180" s="1" t="s">
        <v>4939</v>
      </c>
    </row>
    <row r="1181" spans="1:14" ht="13.2" x14ac:dyDescent="0.25">
      <c r="A1181" s="1" t="s">
        <v>4940</v>
      </c>
      <c r="B1181" s="1" t="s">
        <v>4941</v>
      </c>
      <c r="C1181" s="1" t="s">
        <v>4942</v>
      </c>
      <c r="D1181" s="1" t="s">
        <v>111</v>
      </c>
      <c r="E1181" s="1" t="s">
        <v>28</v>
      </c>
      <c r="F1181" s="1">
        <v>25</v>
      </c>
      <c r="G1181" s="2">
        <v>45333</v>
      </c>
      <c r="H1181" s="1" t="s">
        <v>75</v>
      </c>
      <c r="I1181" s="1" t="s">
        <v>38</v>
      </c>
      <c r="J1181" s="16">
        <v>0.82</v>
      </c>
      <c r="K1181" s="5">
        <v>45</v>
      </c>
      <c r="L1181" s="1">
        <v>0</v>
      </c>
      <c r="M1181" s="1">
        <v>5</v>
      </c>
      <c r="N1181" s="1" t="s">
        <v>1312</v>
      </c>
    </row>
    <row r="1182" spans="1:14" ht="13.2" x14ac:dyDescent="0.25">
      <c r="A1182" s="1" t="s">
        <v>4943</v>
      </c>
      <c r="B1182" s="1" t="s">
        <v>4944</v>
      </c>
      <c r="C1182" s="1" t="s">
        <v>4945</v>
      </c>
      <c r="D1182" s="1" t="s">
        <v>17</v>
      </c>
      <c r="E1182" s="1" t="s">
        <v>28</v>
      </c>
      <c r="F1182" s="1">
        <v>31</v>
      </c>
      <c r="G1182" s="2">
        <v>44630</v>
      </c>
      <c r="H1182" s="1" t="s">
        <v>46</v>
      </c>
      <c r="I1182" s="1" t="s">
        <v>21</v>
      </c>
      <c r="J1182" s="16">
        <v>35</v>
      </c>
      <c r="K1182" s="5">
        <v>90</v>
      </c>
      <c r="L1182" s="1" t="s">
        <v>39</v>
      </c>
      <c r="M1182" s="1">
        <v>1</v>
      </c>
      <c r="N1182" s="1" t="s">
        <v>4946</v>
      </c>
    </row>
    <row r="1183" spans="1:14" ht="13.2" x14ac:dyDescent="0.25">
      <c r="A1183" s="1" t="s">
        <v>4947</v>
      </c>
      <c r="B1183" s="1" t="s">
        <v>4948</v>
      </c>
      <c r="C1183" s="1" t="s">
        <v>4949</v>
      </c>
      <c r="D1183" s="1" t="s">
        <v>121</v>
      </c>
      <c r="E1183" s="1" t="s">
        <v>89</v>
      </c>
      <c r="F1183" s="1">
        <v>0</v>
      </c>
      <c r="G1183" s="2">
        <v>45901</v>
      </c>
      <c r="H1183" s="1" t="s">
        <v>249</v>
      </c>
      <c r="I1183" s="1" t="s">
        <v>150</v>
      </c>
      <c r="J1183" s="16">
        <v>0.52</v>
      </c>
      <c r="K1183" s="5">
        <v>2</v>
      </c>
      <c r="L1183" s="1" t="s">
        <v>39</v>
      </c>
      <c r="M1183" s="1">
        <v>4</v>
      </c>
      <c r="N1183" s="1" t="s">
        <v>4950</v>
      </c>
    </row>
    <row r="1184" spans="1:14" ht="13.2" x14ac:dyDescent="0.25">
      <c r="A1184" s="1" t="s">
        <v>4951</v>
      </c>
      <c r="B1184" s="1" t="s">
        <v>4952</v>
      </c>
      <c r="C1184" s="1" t="s">
        <v>130</v>
      </c>
      <c r="D1184" s="1" t="s">
        <v>121</v>
      </c>
      <c r="E1184" s="1" t="s">
        <v>51</v>
      </c>
      <c r="F1184" s="1">
        <v>19</v>
      </c>
      <c r="G1184" s="2">
        <v>45057</v>
      </c>
      <c r="H1184" s="1" t="s">
        <v>37</v>
      </c>
      <c r="I1184" s="1" t="s">
        <v>38</v>
      </c>
      <c r="J1184" s="16">
        <v>0.35</v>
      </c>
      <c r="K1184" s="5">
        <v>120</v>
      </c>
      <c r="L1184" s="1">
        <v>1</v>
      </c>
      <c r="M1184" s="1">
        <v>4</v>
      </c>
      <c r="N1184" s="1" t="s">
        <v>4953</v>
      </c>
    </row>
    <row r="1185" spans="1:14" ht="13.2" x14ac:dyDescent="0.25">
      <c r="A1185" s="1" t="s">
        <v>4954</v>
      </c>
      <c r="B1185" s="1" t="s">
        <v>4955</v>
      </c>
      <c r="C1185" s="1" t="s">
        <v>4956</v>
      </c>
      <c r="D1185" s="1" t="s">
        <v>96</v>
      </c>
      <c r="E1185" s="1" t="s">
        <v>139</v>
      </c>
      <c r="F1185" s="1">
        <v>0</v>
      </c>
      <c r="G1185" s="1" t="s">
        <v>4957</v>
      </c>
      <c r="H1185" s="1" t="s">
        <v>37</v>
      </c>
      <c r="I1185" s="1" t="s">
        <v>38</v>
      </c>
      <c r="J1185" s="16">
        <v>18</v>
      </c>
      <c r="K1185" s="5">
        <v>1.5</v>
      </c>
      <c r="L1185" s="1" t="s">
        <v>39</v>
      </c>
      <c r="M1185" s="1">
        <v>3</v>
      </c>
      <c r="N1185" s="1" t="s">
        <v>4958</v>
      </c>
    </row>
    <row r="1186" spans="1:14" ht="13.2" x14ac:dyDescent="0.25">
      <c r="A1186" s="1" t="s">
        <v>4959</v>
      </c>
      <c r="B1186" s="1" t="s">
        <v>4960</v>
      </c>
      <c r="C1186" s="1" t="s">
        <v>4961</v>
      </c>
      <c r="D1186" s="1" t="s">
        <v>111</v>
      </c>
      <c r="E1186" s="1" t="s">
        <v>139</v>
      </c>
      <c r="G1186" s="2">
        <v>45573</v>
      </c>
      <c r="H1186" s="1" t="s">
        <v>52</v>
      </c>
      <c r="I1186" s="1" t="s">
        <v>38</v>
      </c>
      <c r="J1186" s="16">
        <v>0.35</v>
      </c>
      <c r="K1186" s="5">
        <v>120</v>
      </c>
      <c r="L1186" s="1" t="s">
        <v>76</v>
      </c>
      <c r="M1186" s="1">
        <v>6</v>
      </c>
      <c r="N1186" s="1" t="s">
        <v>4962</v>
      </c>
    </row>
    <row r="1187" spans="1:14" ht="13.2" x14ac:dyDescent="0.25">
      <c r="A1187" s="1" t="s">
        <v>4963</v>
      </c>
      <c r="B1187" s="1" t="s">
        <v>4964</v>
      </c>
      <c r="C1187" s="1" t="s">
        <v>4965</v>
      </c>
      <c r="D1187" s="1" t="s">
        <v>27</v>
      </c>
      <c r="E1187" s="1" t="s">
        <v>159</v>
      </c>
      <c r="G1187" s="1" t="s">
        <v>2009</v>
      </c>
      <c r="H1187" s="1" t="s">
        <v>149</v>
      </c>
      <c r="I1187" s="1" t="s">
        <v>150</v>
      </c>
      <c r="J1187" s="16">
        <v>0.7</v>
      </c>
      <c r="K1187" s="5">
        <v>120</v>
      </c>
      <c r="L1187" s="1" t="s">
        <v>32</v>
      </c>
      <c r="M1187" s="1">
        <v>5</v>
      </c>
      <c r="N1187" s="1" t="s">
        <v>4966</v>
      </c>
    </row>
    <row r="1188" spans="1:14" ht="13.2" x14ac:dyDescent="0.25">
      <c r="A1188" s="1" t="s">
        <v>4967</v>
      </c>
      <c r="B1188" s="1" t="s">
        <v>4968</v>
      </c>
      <c r="C1188" s="1" t="s">
        <v>4969</v>
      </c>
      <c r="D1188" s="1" t="s">
        <v>44</v>
      </c>
      <c r="E1188" s="1" t="s">
        <v>97</v>
      </c>
      <c r="F1188" s="1">
        <v>0</v>
      </c>
      <c r="G1188" s="1" t="s">
        <v>4970</v>
      </c>
      <c r="H1188" s="1" t="s">
        <v>69</v>
      </c>
      <c r="I1188" s="1" t="s">
        <v>31</v>
      </c>
      <c r="J1188" s="16">
        <v>0.13</v>
      </c>
      <c r="K1188" s="5">
        <v>1.5</v>
      </c>
      <c r="L1188" s="1">
        <v>1</v>
      </c>
      <c r="M1188" s="1">
        <v>2</v>
      </c>
      <c r="N1188" s="1" t="s">
        <v>4971</v>
      </c>
    </row>
    <row r="1189" spans="1:14" ht="13.2" x14ac:dyDescent="0.25">
      <c r="A1189" s="1" t="s">
        <v>4972</v>
      </c>
      <c r="B1189" s="1" t="s">
        <v>4973</v>
      </c>
      <c r="C1189" s="1" t="s">
        <v>4974</v>
      </c>
      <c r="D1189" s="1" t="s">
        <v>88</v>
      </c>
      <c r="E1189" s="1" t="s">
        <v>159</v>
      </c>
      <c r="G1189" s="1" t="s">
        <v>382</v>
      </c>
      <c r="H1189" s="1" t="s">
        <v>149</v>
      </c>
      <c r="I1189" s="1" t="s">
        <v>150</v>
      </c>
      <c r="J1189" s="16">
        <v>0.02</v>
      </c>
      <c r="K1189" s="5">
        <v>45</v>
      </c>
      <c r="L1189" s="1" t="s">
        <v>76</v>
      </c>
      <c r="M1189" s="1">
        <v>3</v>
      </c>
      <c r="N1189" s="1" t="s">
        <v>4975</v>
      </c>
    </row>
    <row r="1190" spans="1:14" ht="13.2" x14ac:dyDescent="0.25">
      <c r="A1190" s="1" t="s">
        <v>4976</v>
      </c>
      <c r="B1190" s="1" t="s">
        <v>4977</v>
      </c>
      <c r="C1190" s="1" t="s">
        <v>4978</v>
      </c>
      <c r="D1190" s="1" t="s">
        <v>57</v>
      </c>
      <c r="E1190" s="1" t="s">
        <v>74</v>
      </c>
      <c r="G1190" s="1" t="s">
        <v>4979</v>
      </c>
      <c r="H1190" s="1" t="s">
        <v>75</v>
      </c>
      <c r="I1190" s="1" t="s">
        <v>38</v>
      </c>
      <c r="J1190" s="16">
        <v>0.34</v>
      </c>
      <c r="K1190" s="5">
        <v>2</v>
      </c>
      <c r="L1190" s="1" t="s">
        <v>22</v>
      </c>
      <c r="M1190" s="1">
        <v>5</v>
      </c>
      <c r="N1190" s="1" t="s">
        <v>4980</v>
      </c>
    </row>
    <row r="1191" spans="1:14" ht="13.2" x14ac:dyDescent="0.25">
      <c r="A1191" s="1" t="s">
        <v>4981</v>
      </c>
      <c r="B1191" s="1" t="s">
        <v>4982</v>
      </c>
      <c r="C1191" s="1" t="s">
        <v>4983</v>
      </c>
      <c r="D1191" s="1" t="s">
        <v>96</v>
      </c>
      <c r="E1191" s="1" t="s">
        <v>74</v>
      </c>
      <c r="F1191" s="1">
        <v>0</v>
      </c>
      <c r="G1191" s="2">
        <v>44571</v>
      </c>
      <c r="H1191" s="1" t="s">
        <v>37</v>
      </c>
      <c r="I1191" s="1" t="s">
        <v>38</v>
      </c>
      <c r="J1191" s="16">
        <v>0.3</v>
      </c>
      <c r="K1191" s="5">
        <v>2</v>
      </c>
      <c r="L1191" s="1" t="s">
        <v>22</v>
      </c>
      <c r="M1191" s="1">
        <v>5</v>
      </c>
      <c r="N1191" s="1" t="s">
        <v>4984</v>
      </c>
    </row>
    <row r="1192" spans="1:14" ht="13.2" x14ac:dyDescent="0.25">
      <c r="A1192" s="1" t="s">
        <v>4985</v>
      </c>
      <c r="B1192" s="1" t="s">
        <v>4986</v>
      </c>
      <c r="C1192" s="1" t="s">
        <v>4987</v>
      </c>
      <c r="D1192" s="1" t="s">
        <v>121</v>
      </c>
      <c r="E1192" s="1" t="s">
        <v>51</v>
      </c>
      <c r="F1192" s="1">
        <v>0</v>
      </c>
      <c r="G1192" s="2">
        <v>45690</v>
      </c>
      <c r="H1192" s="1" t="s">
        <v>161</v>
      </c>
      <c r="I1192" s="1" t="s">
        <v>60</v>
      </c>
      <c r="J1192" s="16">
        <v>0.94</v>
      </c>
      <c r="K1192" s="5">
        <v>120</v>
      </c>
      <c r="L1192" s="1" t="s">
        <v>32</v>
      </c>
      <c r="M1192" s="1">
        <v>1</v>
      </c>
      <c r="N1192" s="1" t="s">
        <v>4988</v>
      </c>
    </row>
    <row r="1193" spans="1:14" ht="13.2" x14ac:dyDescent="0.25">
      <c r="A1193" s="1" t="s">
        <v>4989</v>
      </c>
      <c r="B1193" s="1" t="s">
        <v>4990</v>
      </c>
      <c r="C1193" s="1" t="s">
        <v>4991</v>
      </c>
      <c r="D1193" s="1" t="s">
        <v>121</v>
      </c>
      <c r="E1193" s="1" t="s">
        <v>89</v>
      </c>
      <c r="G1193" s="2">
        <v>44991</v>
      </c>
      <c r="H1193" s="1" t="s">
        <v>20</v>
      </c>
      <c r="I1193" s="1" t="s">
        <v>21</v>
      </c>
      <c r="J1193" s="16">
        <v>52</v>
      </c>
      <c r="K1193" s="5">
        <v>1.5</v>
      </c>
      <c r="L1193" s="1">
        <v>1</v>
      </c>
      <c r="M1193" s="1">
        <v>1</v>
      </c>
      <c r="N1193" s="1" t="s">
        <v>4992</v>
      </c>
    </row>
    <row r="1194" spans="1:14" ht="13.2" x14ac:dyDescent="0.25">
      <c r="A1194" s="1" t="s">
        <v>4993</v>
      </c>
      <c r="B1194" s="1" t="s">
        <v>4994</v>
      </c>
      <c r="C1194" s="1" t="s">
        <v>4995</v>
      </c>
      <c r="D1194" s="1" t="s">
        <v>27</v>
      </c>
      <c r="E1194" s="1" t="s">
        <v>97</v>
      </c>
      <c r="F1194" s="1">
        <v>0</v>
      </c>
      <c r="G1194" s="1" t="s">
        <v>3568</v>
      </c>
      <c r="H1194" s="1" t="s">
        <v>20</v>
      </c>
      <c r="I1194" s="1" t="s">
        <v>21</v>
      </c>
      <c r="J1194" s="16">
        <v>0.8</v>
      </c>
      <c r="K1194" s="5">
        <v>45</v>
      </c>
      <c r="L1194" s="1">
        <v>0</v>
      </c>
      <c r="M1194" s="1">
        <v>6</v>
      </c>
      <c r="N1194" s="1" t="s">
        <v>4996</v>
      </c>
    </row>
    <row r="1195" spans="1:14" ht="13.2" x14ac:dyDescent="0.25">
      <c r="A1195" s="1" t="s">
        <v>4997</v>
      </c>
      <c r="B1195" s="1" t="s">
        <v>4998</v>
      </c>
      <c r="C1195" s="1" t="s">
        <v>4999</v>
      </c>
      <c r="D1195" s="1" t="s">
        <v>27</v>
      </c>
      <c r="E1195" s="1" t="s">
        <v>28</v>
      </c>
      <c r="F1195" s="1">
        <v>0</v>
      </c>
      <c r="G1195" s="1" t="s">
        <v>3584</v>
      </c>
      <c r="H1195" s="1" t="s">
        <v>322</v>
      </c>
      <c r="I1195" s="1" t="s">
        <v>21</v>
      </c>
      <c r="J1195" s="16">
        <v>12</v>
      </c>
      <c r="K1195" s="5">
        <v>120</v>
      </c>
      <c r="L1195" s="1" t="s">
        <v>32</v>
      </c>
      <c r="M1195" s="1">
        <v>1</v>
      </c>
      <c r="N1195" s="1" t="s">
        <v>5000</v>
      </c>
    </row>
    <row r="1196" spans="1:14" ht="13.2" x14ac:dyDescent="0.25">
      <c r="A1196" s="1" t="s">
        <v>5001</v>
      </c>
      <c r="B1196" s="1" t="s">
        <v>5002</v>
      </c>
      <c r="C1196" s="1" t="s">
        <v>5003</v>
      </c>
      <c r="D1196" s="1" t="s">
        <v>111</v>
      </c>
      <c r="E1196" s="1" t="s">
        <v>51</v>
      </c>
      <c r="F1196" s="1">
        <v>0</v>
      </c>
      <c r="G1196" s="2">
        <v>44996</v>
      </c>
      <c r="H1196" s="1" t="s">
        <v>116</v>
      </c>
      <c r="I1196" s="1" t="s">
        <v>60</v>
      </c>
      <c r="J1196" s="16">
        <v>80</v>
      </c>
      <c r="K1196" s="5">
        <v>1.5</v>
      </c>
      <c r="L1196" s="1" t="s">
        <v>22</v>
      </c>
      <c r="M1196" s="1">
        <v>5</v>
      </c>
      <c r="N1196" s="1" t="s">
        <v>5004</v>
      </c>
    </row>
    <row r="1197" spans="1:14" ht="13.2" x14ac:dyDescent="0.25">
      <c r="A1197" s="1" t="s">
        <v>5005</v>
      </c>
      <c r="B1197" s="1" t="s">
        <v>5006</v>
      </c>
      <c r="C1197" s="1" t="s">
        <v>5007</v>
      </c>
      <c r="D1197" s="1" t="s">
        <v>96</v>
      </c>
      <c r="E1197" s="1" t="s">
        <v>74</v>
      </c>
      <c r="F1197" s="1">
        <v>0</v>
      </c>
      <c r="G1197" s="3">
        <v>44846</v>
      </c>
      <c r="H1197" s="1" t="s">
        <v>249</v>
      </c>
      <c r="I1197" s="1" t="s">
        <v>150</v>
      </c>
      <c r="J1197" s="16">
        <v>7.0000000000000007E-2</v>
      </c>
      <c r="K1197" s="5">
        <v>90</v>
      </c>
      <c r="L1197" s="1">
        <v>0</v>
      </c>
      <c r="N1197" s="1" t="s">
        <v>5008</v>
      </c>
    </row>
    <row r="1198" spans="1:14" ht="13.2" x14ac:dyDescent="0.25">
      <c r="A1198" s="1" t="s">
        <v>5009</v>
      </c>
      <c r="B1198" s="1" t="s">
        <v>5010</v>
      </c>
      <c r="C1198" s="1" t="s">
        <v>5011</v>
      </c>
      <c r="D1198" s="1" t="s">
        <v>96</v>
      </c>
      <c r="E1198" s="1" t="s">
        <v>97</v>
      </c>
      <c r="F1198" s="1">
        <v>0</v>
      </c>
      <c r="G1198" s="1" t="s">
        <v>484</v>
      </c>
      <c r="H1198" s="1" t="s">
        <v>75</v>
      </c>
      <c r="I1198" s="1" t="s">
        <v>38</v>
      </c>
      <c r="J1198" s="16">
        <v>0.2</v>
      </c>
      <c r="K1198" s="5">
        <v>90</v>
      </c>
      <c r="L1198" s="1" t="s">
        <v>39</v>
      </c>
      <c r="M1198" s="1">
        <v>4</v>
      </c>
      <c r="N1198" s="1" t="s">
        <v>5012</v>
      </c>
    </row>
    <row r="1199" spans="1:14" ht="13.2" x14ac:dyDescent="0.25">
      <c r="A1199" s="1" t="s">
        <v>5013</v>
      </c>
      <c r="B1199" s="1" t="s">
        <v>5014</v>
      </c>
      <c r="C1199" s="1" t="s">
        <v>5015</v>
      </c>
      <c r="D1199" s="1" t="s">
        <v>111</v>
      </c>
      <c r="E1199" s="1" t="s">
        <v>45</v>
      </c>
      <c r="F1199" s="1">
        <v>0</v>
      </c>
      <c r="G1199" s="2">
        <v>44813</v>
      </c>
      <c r="H1199" s="1" t="s">
        <v>20</v>
      </c>
      <c r="I1199" s="1" t="s">
        <v>21</v>
      </c>
      <c r="J1199" s="16">
        <v>0.53</v>
      </c>
      <c r="K1199" s="5">
        <v>90</v>
      </c>
      <c r="L1199" s="1">
        <v>0</v>
      </c>
      <c r="M1199" s="1">
        <v>1</v>
      </c>
      <c r="N1199" s="1" t="s">
        <v>5016</v>
      </c>
    </row>
    <row r="1200" spans="1:14" ht="13.2" x14ac:dyDescent="0.25">
      <c r="A1200" s="1" t="s">
        <v>5017</v>
      </c>
      <c r="B1200" s="1" t="s">
        <v>5018</v>
      </c>
      <c r="C1200" s="1" t="s">
        <v>5019</v>
      </c>
      <c r="D1200" s="1" t="s">
        <v>121</v>
      </c>
      <c r="E1200" s="1" t="s">
        <v>18</v>
      </c>
      <c r="F1200" s="1">
        <v>0</v>
      </c>
      <c r="G1200" s="2">
        <v>45329</v>
      </c>
      <c r="H1200" s="1" t="s">
        <v>30</v>
      </c>
      <c r="I1200" s="1" t="s">
        <v>31</v>
      </c>
      <c r="J1200" s="16">
        <v>0.76</v>
      </c>
      <c r="K1200" s="5">
        <v>120</v>
      </c>
      <c r="L1200" s="1" t="s">
        <v>39</v>
      </c>
      <c r="M1200" s="1">
        <v>5</v>
      </c>
      <c r="N1200" s="1" t="s">
        <v>5020</v>
      </c>
    </row>
    <row r="1201" spans="1:14" ht="13.2" x14ac:dyDescent="0.25">
      <c r="A1201" s="1" t="s">
        <v>5021</v>
      </c>
      <c r="B1201" s="1" t="s">
        <v>5022</v>
      </c>
      <c r="C1201" s="1" t="s">
        <v>130</v>
      </c>
      <c r="D1201" s="1" t="s">
        <v>88</v>
      </c>
      <c r="E1201" s="1" t="s">
        <v>45</v>
      </c>
      <c r="F1201" s="1">
        <v>0</v>
      </c>
      <c r="G1201" s="1" t="s">
        <v>5023</v>
      </c>
      <c r="H1201" s="1" t="s">
        <v>52</v>
      </c>
      <c r="I1201" s="1" t="s">
        <v>38</v>
      </c>
      <c r="J1201" s="16">
        <v>0.93</v>
      </c>
      <c r="K1201" s="5">
        <v>45</v>
      </c>
      <c r="L1201" s="1" t="s">
        <v>76</v>
      </c>
      <c r="M1201" s="1">
        <v>6</v>
      </c>
      <c r="N1201" s="1" t="s">
        <v>5024</v>
      </c>
    </row>
  </sheetData>
  <autoFilter ref="A1:N1" xr:uid="{00000000-0001-0000-0000-000000000000}"/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94A360-8DAB-4A9D-B05F-53EDCB9AAC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online_course_student_data_1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Vaisakh S</dc:creator>
  <cp:lastModifiedBy>Vaisakh S</cp:lastModifiedBy>
  <dcterms:created xsi:type="dcterms:W3CDTF">2025-06-26T21:11:52Z</dcterms:created>
  <dcterms:modified xsi:type="dcterms:W3CDTF">2025-07-08T16:09:25Z</dcterms:modified>
</cp:coreProperties>
</file>