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AISHAKHI\Desktop\"/>
    </mc:Choice>
  </mc:AlternateContent>
  <xr:revisionPtr revIDLastSave="0" documentId="13_ncr:1_{E7ED7071-209A-4109-B2BA-4492438F00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D11" i="4" s="1"/>
  <c r="C12" i="4"/>
  <c r="D12" i="4" s="1"/>
  <c r="C13" i="4"/>
  <c r="D13" i="4" s="1"/>
  <c r="C14" i="4"/>
  <c r="C15" i="4"/>
  <c r="C16" i="4"/>
  <c r="C17" i="4"/>
  <c r="C18" i="4"/>
  <c r="C19" i="4"/>
  <c r="C20" i="4"/>
  <c r="C21" i="4"/>
  <c r="C22" i="4"/>
  <c r="C23" i="4"/>
  <c r="C24" i="4"/>
  <c r="D24" i="4" s="1"/>
  <c r="C25" i="4"/>
  <c r="D25" i="4" s="1"/>
  <c r="C26" i="4"/>
  <c r="C27" i="4"/>
  <c r="C28" i="4"/>
  <c r="C29" i="4"/>
  <c r="C30" i="4"/>
  <c r="C31" i="4"/>
  <c r="C32" i="4"/>
  <c r="C33" i="4"/>
  <c r="D23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2" i="4"/>
  <c r="F2" i="4" s="1"/>
  <c r="D3" i="4"/>
  <c r="D4" i="4"/>
  <c r="D5" i="4"/>
  <c r="D6" i="4"/>
  <c r="D7" i="4"/>
  <c r="D8" i="4"/>
  <c r="D9" i="4"/>
  <c r="D10" i="4"/>
  <c r="D14" i="4"/>
  <c r="D15" i="4"/>
  <c r="D16" i="4"/>
  <c r="D17" i="4"/>
  <c r="D18" i="4"/>
  <c r="D19" i="4"/>
  <c r="D20" i="4"/>
  <c r="D21" i="4"/>
  <c r="D22" i="4"/>
  <c r="D26" i="4"/>
  <c r="D27" i="4"/>
  <c r="D28" i="4"/>
  <c r="D29" i="4"/>
  <c r="D30" i="4"/>
  <c r="D31" i="4"/>
  <c r="D32" i="4"/>
  <c r="D33" i="4"/>
  <c r="D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<sst xmlns="http://schemas.openxmlformats.org/spreadsheetml/2006/main" count="1274" uniqueCount="323">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</sst>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165" fontId="3" fillId="0" borderId="5" xfId="0" applyNumberFormat="1" applyFont="1" applyBorder="1"/>
    <xf numFmtId="166" fontId="2" fillId="0" borderId="6" xfId="0" applyNumberFormat="1" applyFont="1" applyBorder="1"/>
    <xf numFmtId="166" fontId="2" fillId="0" borderId="7" xfId="0" applyNumberFormat="1" applyFont="1" applyBorder="1" applyAlignment="1">
      <alignment wrapText="1"/>
    </xf>
    <xf numFmtId="166" fontId="2" fillId="0" borderId="7" xfId="0" applyNumberFormat="1" applyFont="1" applyBorder="1"/>
    <xf numFmtId="0" fontId="2" fillId="0" borderId="7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9AEBF6-E182-43B5-805F-C9EF1628CFCA}" name="Table1" displayName="Table1" ref="A1:F33" totalsRowShown="0" headerRowBorderDxfId="6" tableBorderDxfId="7">
  <autoFilter ref="A1:F33" xr:uid="{6A9AEBF6-E182-43B5-805F-C9EF1628CFCA}"/>
  <tableColumns count="6">
    <tableColumn id="1" xr3:uid="{280BAD22-1E22-4CE8-8BB3-448987341D52}" name="Student ID" dataDxfId="5"/>
    <tableColumn id="2" xr3:uid="{EBC07343-E7C1-4FA4-A432-F205982C2297}" name="Name" dataDxfId="4"/>
    <tableColumn id="3" xr3:uid="{CC196C03-A133-47BC-A724-5765BD9104E9}" name="Program Code" dataDxfId="1">
      <calculatedColumnFormula>VLOOKUP(B2,Students!B:C,2,FALSE)</calculatedColumnFormula>
    </tableColumn>
    <tableColumn id="4" xr3:uid="{1F60E680-EC07-411C-B996-F59A7AD8325B}" name="Program Fees " dataDxfId="3">
      <calculatedColumnFormula>VLOOKUP(C2,Fees!A:B,2,FALSE)</calculatedColumnFormula>
    </tableColumn>
    <tableColumn id="5" xr3:uid="{0D1B6C08-BC05-4C78-BF61-80D77E0718C3}" name="Test Score" dataDxfId="2">
      <calculatedColumnFormula>VLOOKUP(B2,TestScores!B:C,2,FALSE)</calculatedColumnFormula>
    </tableColumn>
    <tableColumn id="6" xr3:uid="{492ACE55-5775-486E-AAD7-0A87FEC4A50B}" name="Scholarship Status">
      <calculatedColumnFormula>IF(E2 &gt; 80, "50%", IF(E2 &lt; 60, "25%", "50%"))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K994"/>
  <sheetViews>
    <sheetView tabSelected="1" zoomScale="126" zoomScaleNormal="130" workbookViewId="0">
      <selection activeCell="F3" sqref="F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4" width="14.21875" customWidth="1"/>
    <col min="5" max="5" width="12.33203125" customWidth="1"/>
    <col min="6" max="6" width="33.5546875" customWidth="1"/>
    <col min="7" max="7" width="8.6640625" customWidth="1"/>
    <col min="8" max="8" width="9.6640625" customWidth="1"/>
    <col min="9" max="29" width="8.6640625" customWidth="1"/>
  </cols>
  <sheetData>
    <row r="1" spans="1:11" ht="14.4" x14ac:dyDescent="0.3">
      <c r="A1" s="33" t="s">
        <v>83</v>
      </c>
      <c r="B1" s="34" t="s">
        <v>318</v>
      </c>
      <c r="C1" s="35" t="s">
        <v>321</v>
      </c>
      <c r="D1" s="35" t="s">
        <v>320</v>
      </c>
      <c r="E1" s="36" t="s">
        <v>84</v>
      </c>
      <c r="F1" s="36" t="s">
        <v>322</v>
      </c>
    </row>
    <row r="2" spans="1:11" ht="14.4" x14ac:dyDescent="0.3">
      <c r="A2" s="32">
        <v>9186</v>
      </c>
      <c r="B2" s="29" t="s">
        <v>160</v>
      </c>
      <c r="C2" s="13" t="str">
        <f>VLOOKUP(B2,Students!B:C,2,FALSE)</f>
        <v>BL-SPEA</v>
      </c>
      <c r="D2" s="31">
        <f>VLOOKUP(C2,Fees!A:B,2,FALSE)</f>
        <v>2800</v>
      </c>
      <c r="E2" s="15">
        <f>VLOOKUP(B2,TestScores!B:C,2,FALSE)</f>
        <v>86</v>
      </c>
      <c r="F2" t="str">
        <f>IF(E2 &gt; 80, "50%", IF(E2 &lt; 60, "25%", "50%"))</f>
        <v>50%</v>
      </c>
    </row>
    <row r="3" spans="1:11" ht="14.4" x14ac:dyDescent="0.3">
      <c r="A3" s="32">
        <v>9144</v>
      </c>
      <c r="B3" s="29" t="s">
        <v>126</v>
      </c>
      <c r="C3" s="13" t="str">
        <f>VLOOKUP(B3,Students!B:C,2,FALSE)</f>
        <v>BL-EDUC</v>
      </c>
      <c r="D3" s="31">
        <f>VLOOKUP(C3,Fees!A:B,2,FALSE)</f>
        <v>5920</v>
      </c>
      <c r="E3" s="15">
        <f>VLOOKUP(B3,TestScores!B:C,2,FALSE)</f>
        <v>97</v>
      </c>
      <c r="F3" t="str">
        <f t="shared" ref="F3:F33" si="0">IF(E3 &gt; 80, "50%", IF(E3 &lt; 60, "25%", "50%"))</f>
        <v>50%</v>
      </c>
      <c r="I3" s="2"/>
      <c r="J3" s="2"/>
    </row>
    <row r="4" spans="1:11" ht="14.4" x14ac:dyDescent="0.3">
      <c r="A4" s="32">
        <v>9132</v>
      </c>
      <c r="B4" s="29" t="s">
        <v>114</v>
      </c>
      <c r="C4" s="13" t="str">
        <f>VLOOKUP(B4,Students!B:C,2,FALSE)</f>
        <v>BL-HPER</v>
      </c>
      <c r="D4" s="31">
        <f>VLOOKUP(C4,Fees!A:B,2,FALSE)</f>
        <v>4640</v>
      </c>
      <c r="E4" s="15">
        <f>VLOOKUP(B4,TestScores!B:C,2,FALSE)</f>
        <v>90</v>
      </c>
      <c r="F4" t="str">
        <f t="shared" si="0"/>
        <v>50%</v>
      </c>
      <c r="I4" s="4"/>
      <c r="J4" s="4"/>
    </row>
    <row r="5" spans="1:11" ht="14.4" x14ac:dyDescent="0.3">
      <c r="A5" s="32">
        <v>9147</v>
      </c>
      <c r="B5" s="29" t="s">
        <v>129</v>
      </c>
      <c r="C5" s="13" t="str">
        <f>VLOOKUP(B5,Students!B:C,2,FALSE)</f>
        <v>BL-FINA</v>
      </c>
      <c r="D5" s="31">
        <f>VLOOKUP(C5,Fees!A:B,2,FALSE)</f>
        <v>3920</v>
      </c>
      <c r="E5" s="15">
        <f>VLOOKUP(B5,TestScores!B:C,2,FALSE)</f>
        <v>79</v>
      </c>
      <c r="F5" t="str">
        <f t="shared" si="0"/>
        <v>50%</v>
      </c>
      <c r="I5" s="4"/>
      <c r="J5" s="4"/>
    </row>
    <row r="6" spans="1:11" ht="14.4" x14ac:dyDescent="0.3">
      <c r="A6" s="32">
        <v>9149</v>
      </c>
      <c r="B6" s="29" t="s">
        <v>131</v>
      </c>
      <c r="C6" s="13" t="str">
        <f>VLOOKUP(B6,Students!B:C,2,FALSE)</f>
        <v>BL-FINA</v>
      </c>
      <c r="D6" s="31">
        <f>VLOOKUP(C6,Fees!A:B,2,FALSE)</f>
        <v>3920</v>
      </c>
      <c r="E6" s="15">
        <f>VLOOKUP(B6,TestScores!B:C,2,FALSE)</f>
        <v>97</v>
      </c>
      <c r="F6" t="str">
        <f t="shared" si="0"/>
        <v>50%</v>
      </c>
      <c r="I6" s="4"/>
      <c r="J6" s="4"/>
    </row>
    <row r="7" spans="1:11" ht="14.4" x14ac:dyDescent="0.3">
      <c r="A7" s="32">
        <v>9153</v>
      </c>
      <c r="B7" s="29" t="s">
        <v>134</v>
      </c>
      <c r="C7" s="13" t="str">
        <f>VLOOKUP(B7,Students!B:C,2,FALSE)</f>
        <v>BL-ANTH</v>
      </c>
      <c r="D7" s="31">
        <f>VLOOKUP(C7,Fees!A:B,2,FALSE)</f>
        <v>1840</v>
      </c>
      <c r="E7" s="15">
        <f>VLOOKUP(B7,TestScores!B:C,2,FALSE)</f>
        <v>95</v>
      </c>
      <c r="F7" t="str">
        <f t="shared" si="0"/>
        <v>50%</v>
      </c>
      <c r="H7" s="4"/>
      <c r="I7" s="4"/>
      <c r="J7" s="2"/>
      <c r="K7" s="2"/>
    </row>
    <row r="8" spans="1:11" ht="14.4" x14ac:dyDescent="0.3">
      <c r="A8" s="32">
        <v>9117</v>
      </c>
      <c r="B8" s="29" t="s">
        <v>103</v>
      </c>
      <c r="C8" s="13" t="str">
        <f>VLOOKUP(B8,Students!B:C,2,FALSE)</f>
        <v>BL-EDUC</v>
      </c>
      <c r="D8" s="31">
        <f>VLOOKUP(C8,Fees!A:B,2,FALSE)</f>
        <v>5920</v>
      </c>
      <c r="E8" s="15">
        <f>VLOOKUP(B8,TestScores!B:C,2,FALSE)</f>
        <v>77</v>
      </c>
      <c r="F8" t="str">
        <f t="shared" si="0"/>
        <v>50%</v>
      </c>
      <c r="H8" s="16"/>
      <c r="I8" s="16"/>
    </row>
    <row r="9" spans="1:11" ht="14.4" x14ac:dyDescent="0.3">
      <c r="A9" s="32">
        <v>9211</v>
      </c>
      <c r="B9" s="29" t="s">
        <v>178</v>
      </c>
      <c r="C9" s="13" t="str">
        <f>VLOOKUP(B9,Students!B:C,2,FALSE)</f>
        <v>BL-PSY</v>
      </c>
      <c r="D9" s="31">
        <f>VLOOKUP(C9,Fees!A:B,2,FALSE)</f>
        <v>1920</v>
      </c>
      <c r="E9" s="15">
        <f>VLOOKUP(B9,TestScores!B:C,2,FALSE)</f>
        <v>75</v>
      </c>
      <c r="F9" t="str">
        <f t="shared" si="0"/>
        <v>50%</v>
      </c>
    </row>
    <row r="10" spans="1:11" ht="14.4" x14ac:dyDescent="0.3">
      <c r="A10" s="32">
        <v>9144</v>
      </c>
      <c r="B10" s="29" t="s">
        <v>126</v>
      </c>
      <c r="C10" s="13" t="str">
        <f>VLOOKUP(B10,Students!B:C,2,FALSE)</f>
        <v>BL-EDUC</v>
      </c>
      <c r="D10" s="31">
        <f>VLOOKUP(C10,Fees!A:B,2,FALSE)</f>
        <v>5920</v>
      </c>
      <c r="E10" s="15">
        <f>VLOOKUP(B10,TestScores!B:C,2,FALSE)</f>
        <v>97</v>
      </c>
      <c r="F10" t="str">
        <f t="shared" si="0"/>
        <v>50%</v>
      </c>
    </row>
    <row r="11" spans="1:11" ht="14.4" x14ac:dyDescent="0.3">
      <c r="A11" s="32">
        <v>9154</v>
      </c>
      <c r="B11" s="29" t="s">
        <v>135</v>
      </c>
      <c r="C11" s="13" t="str">
        <f>VLOOKUP(B11,Students!B:C,2,FALSE)</f>
        <v>BL-BI</v>
      </c>
      <c r="D11" s="31">
        <f>VLOOKUP(C11,Fees!A:B,2,FALSE)</f>
        <v>2160</v>
      </c>
      <c r="E11" s="15">
        <f>VLOOKUP(B11,TestScores!B:C,2,FALSE)</f>
        <v>99</v>
      </c>
      <c r="F11" t="str">
        <f t="shared" si="0"/>
        <v>50%</v>
      </c>
    </row>
    <row r="12" spans="1:11" ht="14.4" x14ac:dyDescent="0.3">
      <c r="A12" s="32">
        <v>9194</v>
      </c>
      <c r="B12" s="29" t="s">
        <v>168</v>
      </c>
      <c r="C12" s="13" t="str">
        <f>VLOOKUP(B12,Students!B:C,2,FALSE)</f>
        <v>BL-LAWS</v>
      </c>
      <c r="D12" s="31">
        <f>VLOOKUP(C12,Fees!A:B,2,FALSE)</f>
        <v>5440</v>
      </c>
      <c r="E12" s="15">
        <f>VLOOKUP(B12,TestScores!B:C,2,FALSE)</f>
        <v>84</v>
      </c>
      <c r="F12" t="str">
        <f t="shared" si="0"/>
        <v>50%</v>
      </c>
    </row>
    <row r="13" spans="1:11" ht="14.4" x14ac:dyDescent="0.3">
      <c r="A13" s="32">
        <v>9142</v>
      </c>
      <c r="B13" s="29" t="s">
        <v>124</v>
      </c>
      <c r="C13" s="13" t="str">
        <f>VLOOKUP(B13,Students!B:C,2,FALSE)</f>
        <v>BL-BI</v>
      </c>
      <c r="D13" s="31">
        <f>VLOOKUP(C13,Fees!A:B,2,FALSE)</f>
        <v>2160</v>
      </c>
      <c r="E13" s="15">
        <f>VLOOKUP(B13,TestScores!B:C,2,FALSE)</f>
        <v>89</v>
      </c>
      <c r="F13" t="str">
        <f t="shared" si="0"/>
        <v>50%</v>
      </c>
    </row>
    <row r="14" spans="1:11" ht="14.4" x14ac:dyDescent="0.3">
      <c r="A14" s="32">
        <v>9124</v>
      </c>
      <c r="B14" s="29" t="s">
        <v>108</v>
      </c>
      <c r="C14" s="13" t="str">
        <f>VLOOKUP(B14,Students!B:C,2,FALSE)</f>
        <v>BL-BUS</v>
      </c>
      <c r="D14" s="31">
        <f>VLOOKUP(C14,Fees!A:B,2,FALSE)</f>
        <v>6880</v>
      </c>
      <c r="E14" s="15">
        <f>VLOOKUP(B14,TestScores!B:C,2,FALSE)</f>
        <v>51</v>
      </c>
      <c r="F14" t="str">
        <f t="shared" si="0"/>
        <v>25%</v>
      </c>
    </row>
    <row r="15" spans="1:11" ht="14.4" x14ac:dyDescent="0.3">
      <c r="A15" s="32">
        <v>9120</v>
      </c>
      <c r="B15" s="29" t="s">
        <v>105</v>
      </c>
      <c r="C15" s="13" t="str">
        <f>VLOOKUP(B15,Students!B:C,2,FALSE)</f>
        <v>BL-BI</v>
      </c>
      <c r="D15" s="31">
        <f>VLOOKUP(C15,Fees!A:B,2,FALSE)</f>
        <v>2160</v>
      </c>
      <c r="E15" s="15">
        <f>VLOOKUP(B15,TestScores!B:C,2,FALSE)</f>
        <v>58</v>
      </c>
      <c r="F15" t="str">
        <f t="shared" si="0"/>
        <v>25%</v>
      </c>
    </row>
    <row r="16" spans="1:11" ht="14.4" x14ac:dyDescent="0.3">
      <c r="A16" s="32">
        <v>9178</v>
      </c>
      <c r="B16" s="29" t="s">
        <v>154</v>
      </c>
      <c r="C16" s="13" t="str">
        <f>VLOOKUP(B16,Students!B:C,2,FALSE)</f>
        <v>BL-BUS</v>
      </c>
      <c r="D16" s="31">
        <f>VLOOKUP(C16,Fees!A:B,2,FALSE)</f>
        <v>6880</v>
      </c>
      <c r="E16" s="15">
        <f>VLOOKUP(B16,TestScores!B:C,2,FALSE)</f>
        <v>95</v>
      </c>
      <c r="F16" t="str">
        <f t="shared" si="0"/>
        <v>50%</v>
      </c>
    </row>
    <row r="17" spans="1:6" ht="15.75" customHeight="1" x14ac:dyDescent="0.3">
      <c r="A17" s="32">
        <v>9211</v>
      </c>
      <c r="B17" s="29" t="s">
        <v>178</v>
      </c>
      <c r="C17" s="13" t="str">
        <f>VLOOKUP(B17,Students!B:C,2,FALSE)</f>
        <v>BL-PSY</v>
      </c>
      <c r="D17" s="31">
        <f>VLOOKUP(C17,Fees!A:B,2,FALSE)</f>
        <v>1920</v>
      </c>
      <c r="E17" s="15">
        <f>VLOOKUP(B17,TestScores!B:C,2,FALSE)</f>
        <v>75</v>
      </c>
      <c r="F17" t="str">
        <f t="shared" si="0"/>
        <v>50%</v>
      </c>
    </row>
    <row r="18" spans="1:6" ht="15.75" customHeight="1" x14ac:dyDescent="0.3">
      <c r="A18" s="32">
        <v>9169</v>
      </c>
      <c r="B18" s="29" t="s">
        <v>146</v>
      </c>
      <c r="C18" s="13" t="str">
        <f>VLOOKUP(B18,Students!B:C,2,FALSE)</f>
        <v>BL-DENT</v>
      </c>
      <c r="D18" s="31" t="e">
        <f>VLOOKUP(C18,Fees!A:B,2,FALSE)</f>
        <v>#N/A</v>
      </c>
      <c r="E18" s="15">
        <f>VLOOKUP(B18,TestScores!B:C,2,FALSE)</f>
        <v>69</v>
      </c>
      <c r="F18" t="str">
        <f t="shared" si="0"/>
        <v>50%</v>
      </c>
    </row>
    <row r="19" spans="1:6" ht="15.75" customHeight="1" x14ac:dyDescent="0.3">
      <c r="A19" s="32">
        <v>9158</v>
      </c>
      <c r="B19" s="29" t="s">
        <v>136</v>
      </c>
      <c r="C19" s="13" t="str">
        <f>VLOOKUP(B19,Students!B:C,2,FALSE)</f>
        <v>BL-POLS</v>
      </c>
      <c r="D19" s="31">
        <f>VLOOKUP(C19,Fees!A:B,2,FALSE)</f>
        <v>1600</v>
      </c>
      <c r="E19" s="15">
        <f>VLOOKUP(B19,TestScores!B:C,2,FALSE)</f>
        <v>83</v>
      </c>
      <c r="F19" t="str">
        <f t="shared" si="0"/>
        <v>50%</v>
      </c>
    </row>
    <row r="20" spans="1:6" ht="15.75" customHeight="1" x14ac:dyDescent="0.3">
      <c r="A20" s="32">
        <v>9194</v>
      </c>
      <c r="B20" s="29" t="s">
        <v>168</v>
      </c>
      <c r="C20" s="13" t="str">
        <f>VLOOKUP(B20,Students!B:C,2,FALSE)</f>
        <v>BL-LAWS</v>
      </c>
      <c r="D20" s="31">
        <f>VLOOKUP(C20,Fees!A:B,2,FALSE)</f>
        <v>5440</v>
      </c>
      <c r="E20" s="15">
        <f>VLOOKUP(B20,TestScores!B:C,2,FALSE)</f>
        <v>84</v>
      </c>
      <c r="F20" t="str">
        <f t="shared" si="0"/>
        <v>50%</v>
      </c>
    </row>
    <row r="21" spans="1:6" ht="15.75" customHeight="1" x14ac:dyDescent="0.3">
      <c r="A21" s="32">
        <v>9126</v>
      </c>
      <c r="B21" s="29" t="s">
        <v>131</v>
      </c>
      <c r="C21" s="13" t="str">
        <f>VLOOKUP(B21,Students!B:C,2,FALSE)</f>
        <v>BL-FINA</v>
      </c>
      <c r="D21" s="31">
        <f>VLOOKUP(C21,Fees!A:B,2,FALSE)</f>
        <v>3920</v>
      </c>
      <c r="E21" s="15">
        <f>VLOOKUP(B21,TestScores!B:C,2,FALSE)</f>
        <v>97</v>
      </c>
      <c r="F21" t="str">
        <f t="shared" si="0"/>
        <v>50%</v>
      </c>
    </row>
    <row r="22" spans="1:6" ht="15.75" customHeight="1" x14ac:dyDescent="0.3">
      <c r="A22" s="32">
        <v>9137</v>
      </c>
      <c r="B22" s="29" t="s">
        <v>119</v>
      </c>
      <c r="C22" s="13" t="str">
        <f>VLOOKUP(B22,Students!B:C,2,FALSE)</f>
        <v>BL-AMID</v>
      </c>
      <c r="D22" s="31">
        <f>VLOOKUP(C22,Fees!A:B,2,FALSE)</f>
        <v>2000</v>
      </c>
      <c r="E22" s="15">
        <f>VLOOKUP(B22,TestScores!B:C,2,FALSE)</f>
        <v>85</v>
      </c>
      <c r="F22" t="str">
        <f t="shared" si="0"/>
        <v>50%</v>
      </c>
    </row>
    <row r="23" spans="1:6" ht="15.75" customHeight="1" x14ac:dyDescent="0.3">
      <c r="A23" s="32">
        <v>9146</v>
      </c>
      <c r="B23" s="29" t="s">
        <v>128</v>
      </c>
      <c r="C23" s="13" t="str">
        <f>VLOOKUP(B23,Students!B:C,2,FALSE)</f>
        <v>BL-EDUC</v>
      </c>
      <c r="D23" s="31">
        <f>VLOOKUP(C23,Fees!A:B,2,FALSE)</f>
        <v>5920</v>
      </c>
      <c r="E23" s="15">
        <f>VLOOKUP(B23,TestScores!B:C,2,FALSE)</f>
        <v>78</v>
      </c>
      <c r="F23" t="str">
        <f t="shared" si="0"/>
        <v>50%</v>
      </c>
    </row>
    <row r="24" spans="1:6" ht="15.75" customHeight="1" x14ac:dyDescent="0.3">
      <c r="A24" s="32">
        <v>9181</v>
      </c>
      <c r="B24" s="29" t="s">
        <v>156</v>
      </c>
      <c r="C24" s="13" t="str">
        <f>VLOOKUP(B24,Students!B:C,2,FALSE)</f>
        <v>BL-SPEA</v>
      </c>
      <c r="D24" s="31">
        <f>VLOOKUP(C24,Fees!A:B,2,FALSE)</f>
        <v>2800</v>
      </c>
      <c r="E24" s="15">
        <f>VLOOKUP(B24,TestScores!B:C,2,FALSE)</f>
        <v>56</v>
      </c>
      <c r="F24" t="str">
        <f t="shared" si="0"/>
        <v>25%</v>
      </c>
    </row>
    <row r="25" spans="1:6" ht="15.75" customHeight="1" x14ac:dyDescent="0.3">
      <c r="A25" s="32">
        <v>9133</v>
      </c>
      <c r="B25" s="29" t="s">
        <v>115</v>
      </c>
      <c r="C25" s="13" t="str">
        <f>VLOOKUP(B25,Students!B:C,2,FALSE)</f>
        <v>BL-FINA</v>
      </c>
      <c r="D25" s="31">
        <f>VLOOKUP(C25,Fees!A:B,2,FALSE)</f>
        <v>3920</v>
      </c>
      <c r="E25" s="15">
        <f>VLOOKUP(B25,TestScores!B:C,2,FALSE)</f>
        <v>78</v>
      </c>
      <c r="F25" t="str">
        <f t="shared" si="0"/>
        <v>50%</v>
      </c>
    </row>
    <row r="26" spans="1:6" ht="15.75" customHeight="1" x14ac:dyDescent="0.3">
      <c r="A26" s="32">
        <v>9154</v>
      </c>
      <c r="B26" s="29" t="s">
        <v>135</v>
      </c>
      <c r="C26" s="13" t="str">
        <f>VLOOKUP(B26,Students!B:C,2,FALSE)</f>
        <v>BL-BI</v>
      </c>
      <c r="D26" s="31">
        <f>VLOOKUP(C26,Fees!A:B,2,FALSE)</f>
        <v>2160</v>
      </c>
      <c r="E26" s="15">
        <f>VLOOKUP(B26,TestScores!B:C,2,FALSE)</f>
        <v>99</v>
      </c>
      <c r="F26" t="str">
        <f t="shared" si="0"/>
        <v>50%</v>
      </c>
    </row>
    <row r="27" spans="1:6" ht="15.75" customHeight="1" x14ac:dyDescent="0.3">
      <c r="A27" s="32">
        <v>9201</v>
      </c>
      <c r="B27" s="29" t="s">
        <v>171</v>
      </c>
      <c r="C27" s="13" t="str">
        <f>VLOOKUP(B27,Students!B:C,2,FALSE)</f>
        <v>BL-TELC</v>
      </c>
      <c r="D27" s="31">
        <f>VLOOKUP(C27,Fees!A:B,2,FALSE)</f>
        <v>3280</v>
      </c>
      <c r="E27" s="15">
        <f>VLOOKUP(B27,TestScores!B:C,2,FALSE)</f>
        <v>89</v>
      </c>
      <c r="F27" t="str">
        <f t="shared" si="0"/>
        <v>50%</v>
      </c>
    </row>
    <row r="28" spans="1:6" ht="15.75" customHeight="1" x14ac:dyDescent="0.3">
      <c r="A28" s="32">
        <v>9115</v>
      </c>
      <c r="B28" s="29" t="s">
        <v>101</v>
      </c>
      <c r="C28" s="13" t="str">
        <f>VLOOKUP(B28,Students!B:C,2,FALSE)</f>
        <v>BL-BI</v>
      </c>
      <c r="D28" s="31">
        <f>VLOOKUP(C28,Fees!A:B,2,FALSE)</f>
        <v>2160</v>
      </c>
      <c r="E28" s="15">
        <f>VLOOKUP(B28,TestScores!B:C,2,FALSE)</f>
        <v>93</v>
      </c>
      <c r="F28" t="str">
        <f t="shared" si="0"/>
        <v>50%</v>
      </c>
    </row>
    <row r="29" spans="1:6" ht="15.75" customHeight="1" x14ac:dyDescent="0.3">
      <c r="A29" s="32">
        <v>9166</v>
      </c>
      <c r="B29" s="29" t="s">
        <v>143</v>
      </c>
      <c r="C29" s="13" t="str">
        <f>VLOOKUP(B29,Students!B:C,2,FALSE)</f>
        <v>BL-BUS</v>
      </c>
      <c r="D29" s="31">
        <f>VLOOKUP(C29,Fees!A:B,2,FALSE)</f>
        <v>6880</v>
      </c>
      <c r="E29" s="15">
        <f>VLOOKUP(B29,TestScores!B:C,2,FALSE)</f>
        <v>98</v>
      </c>
      <c r="F29" t="str">
        <f t="shared" si="0"/>
        <v>50%</v>
      </c>
    </row>
    <row r="30" spans="1:6" ht="15.75" customHeight="1" x14ac:dyDescent="0.3">
      <c r="A30" s="32">
        <v>9206</v>
      </c>
      <c r="B30" s="29" t="s">
        <v>173</v>
      </c>
      <c r="C30" s="13" t="str">
        <f>VLOOKUP(B30,Students!B:C,2,FALSE)</f>
        <v>BL-OPT</v>
      </c>
      <c r="D30" s="31">
        <f>VLOOKUP(C30,Fees!A:B,2,FALSE)</f>
        <v>6000</v>
      </c>
      <c r="E30" s="15">
        <f>VLOOKUP(B30,TestScores!B:C,2,FALSE)</f>
        <v>91</v>
      </c>
      <c r="F30" t="str">
        <f t="shared" si="0"/>
        <v>50%</v>
      </c>
    </row>
    <row r="31" spans="1:6" ht="15.75" customHeight="1" x14ac:dyDescent="0.3">
      <c r="A31" s="32">
        <v>9141</v>
      </c>
      <c r="B31" s="29" t="s">
        <v>123</v>
      </c>
      <c r="C31" s="13" t="str">
        <f>VLOOKUP(B31,Students!B:C,2,FALSE)</f>
        <v>BL-EDUC</v>
      </c>
      <c r="D31" s="31">
        <f>VLOOKUP(C31,Fees!A:B,2,FALSE)</f>
        <v>5920</v>
      </c>
      <c r="E31" s="15">
        <f>VLOOKUP(B31,TestScores!B:C,2,FALSE)</f>
        <v>82</v>
      </c>
      <c r="F31" t="str">
        <f t="shared" si="0"/>
        <v>50%</v>
      </c>
    </row>
    <row r="32" spans="1:6" ht="15.75" customHeight="1" x14ac:dyDescent="0.3">
      <c r="A32" s="32">
        <v>9164</v>
      </c>
      <c r="B32" s="29" t="s">
        <v>142</v>
      </c>
      <c r="C32" s="13" t="str">
        <f>VLOOKUP(B32,Students!B:C,2,FALSE)</f>
        <v>BL-HPER</v>
      </c>
      <c r="D32" s="31">
        <f>VLOOKUP(C32,Fees!A:B,2,FALSE)</f>
        <v>4640</v>
      </c>
      <c r="E32" s="15">
        <f>VLOOKUP(B32,TestScores!B:C,2,FALSE)</f>
        <v>99</v>
      </c>
      <c r="F32" t="str">
        <f t="shared" si="0"/>
        <v>50%</v>
      </c>
    </row>
    <row r="33" spans="1:6" ht="15.75" customHeight="1" x14ac:dyDescent="0.3">
      <c r="A33" s="32">
        <v>9161</v>
      </c>
      <c r="B33" s="29" t="s">
        <v>139</v>
      </c>
      <c r="C33" s="13" t="str">
        <f>VLOOKUP(B33,Students!B:C,2,FALSE)</f>
        <v>BL-NELC</v>
      </c>
      <c r="D33" s="31" t="e">
        <f>VLOOKUP(C33,Fees!A:B,2,FALSE)</f>
        <v>#N/A</v>
      </c>
      <c r="E33" s="15">
        <f>VLOOKUP(B33,TestScores!B:C,2,FALSE)</f>
        <v>90</v>
      </c>
      <c r="F33" t="str">
        <f t="shared" si="0"/>
        <v>50%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0">
        <v>1840</v>
      </c>
    </row>
    <row r="3" spans="1:2" ht="14.4" x14ac:dyDescent="0.3">
      <c r="A3" s="14" t="s">
        <v>30</v>
      </c>
      <c r="B3" s="30">
        <v>2000</v>
      </c>
    </row>
    <row r="4" spans="1:2" ht="14.4" x14ac:dyDescent="0.3">
      <c r="A4" s="14" t="s">
        <v>5</v>
      </c>
      <c r="B4" s="30">
        <v>2160</v>
      </c>
    </row>
    <row r="5" spans="1:2" ht="14.4" x14ac:dyDescent="0.3">
      <c r="A5" s="14" t="s">
        <v>12</v>
      </c>
      <c r="B5" s="30">
        <v>6880</v>
      </c>
    </row>
    <row r="6" spans="1:2" ht="14.4" x14ac:dyDescent="0.3">
      <c r="A6" s="14" t="s">
        <v>73</v>
      </c>
      <c r="B6" s="30">
        <v>1680</v>
      </c>
    </row>
    <row r="7" spans="1:2" ht="14.4" x14ac:dyDescent="0.3">
      <c r="A7" s="14" t="s">
        <v>39</v>
      </c>
      <c r="B7" s="30">
        <v>4800</v>
      </c>
    </row>
    <row r="8" spans="1:2" ht="14.4" x14ac:dyDescent="0.3">
      <c r="A8" s="14" t="s">
        <v>32</v>
      </c>
      <c r="B8" s="30">
        <v>4640</v>
      </c>
    </row>
    <row r="9" spans="1:2" ht="14.4" x14ac:dyDescent="0.3">
      <c r="A9" s="14" t="s">
        <v>18</v>
      </c>
      <c r="B9" s="30">
        <v>5920</v>
      </c>
    </row>
    <row r="10" spans="1:2" ht="14.4" x14ac:dyDescent="0.3">
      <c r="A10" s="14" t="s">
        <v>65</v>
      </c>
      <c r="B10" s="30">
        <v>2080</v>
      </c>
    </row>
    <row r="11" spans="1:2" ht="14.4" x14ac:dyDescent="0.3">
      <c r="A11" s="14" t="s">
        <v>37</v>
      </c>
      <c r="B11" s="30">
        <v>3920</v>
      </c>
    </row>
    <row r="12" spans="1:2" ht="14.4" x14ac:dyDescent="0.3">
      <c r="A12" s="14" t="s">
        <v>9</v>
      </c>
      <c r="B12" s="30">
        <v>2880</v>
      </c>
    </row>
    <row r="13" spans="1:2" ht="14.4" x14ac:dyDescent="0.3">
      <c r="A13" s="14" t="s">
        <v>35</v>
      </c>
      <c r="B13" s="30">
        <v>4640</v>
      </c>
    </row>
    <row r="14" spans="1:2" ht="14.4" x14ac:dyDescent="0.3">
      <c r="A14" s="14" t="s">
        <v>41</v>
      </c>
      <c r="B14" s="30">
        <v>6800</v>
      </c>
    </row>
    <row r="15" spans="1:2" ht="14.4" x14ac:dyDescent="0.3">
      <c r="A15" s="14" t="s">
        <v>21</v>
      </c>
      <c r="B15" s="30">
        <v>6480</v>
      </c>
    </row>
    <row r="16" spans="1:2" ht="14.4" x14ac:dyDescent="0.3">
      <c r="A16" s="14" t="s">
        <v>58</v>
      </c>
      <c r="B16" s="30">
        <v>5440</v>
      </c>
    </row>
    <row r="17" spans="1:2" ht="14.4" x14ac:dyDescent="0.3">
      <c r="A17" s="14" t="s">
        <v>49</v>
      </c>
      <c r="B17" s="30">
        <v>3360</v>
      </c>
    </row>
    <row r="18" spans="1:2" ht="14.4" x14ac:dyDescent="0.3">
      <c r="A18" s="14" t="s">
        <v>16</v>
      </c>
      <c r="B18" s="30">
        <v>3680</v>
      </c>
    </row>
    <row r="19" spans="1:2" ht="14.4" x14ac:dyDescent="0.3">
      <c r="A19" s="14" t="s">
        <v>24</v>
      </c>
      <c r="B19" s="30">
        <v>6000</v>
      </c>
    </row>
    <row r="20" spans="1:2" ht="14.4" x14ac:dyDescent="0.3">
      <c r="A20" s="14" t="s">
        <v>56</v>
      </c>
      <c r="B20" s="30">
        <v>1600</v>
      </c>
    </row>
    <row r="21" spans="1:2" ht="15.75" customHeight="1" x14ac:dyDescent="0.3">
      <c r="A21" s="14" t="s">
        <v>43</v>
      </c>
      <c r="B21" s="30">
        <v>1920</v>
      </c>
    </row>
    <row r="22" spans="1:2" ht="15.75" customHeight="1" x14ac:dyDescent="0.3">
      <c r="A22" s="14" t="s">
        <v>63</v>
      </c>
      <c r="B22" s="30">
        <v>2800</v>
      </c>
    </row>
    <row r="23" spans="1:2" ht="15.75" customHeight="1" x14ac:dyDescent="0.3">
      <c r="A23" s="14" t="s">
        <v>46</v>
      </c>
      <c r="B23" s="30">
        <v>3280</v>
      </c>
    </row>
    <row r="24" spans="1:2" ht="15.75" customHeight="1" x14ac:dyDescent="0.3">
      <c r="A24" s="14" t="s">
        <v>27</v>
      </c>
      <c r="B24" s="30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B1" sqref="B1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VAISHAKHI</dc:creator>
  <cp:lastModifiedBy>rajan gade</cp:lastModifiedBy>
  <dcterms:created xsi:type="dcterms:W3CDTF">2024-07-12T14:56:12Z</dcterms:created>
  <dcterms:modified xsi:type="dcterms:W3CDTF">2024-07-12T14:56:30Z</dcterms:modified>
</cp:coreProperties>
</file>