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SHAKHI\Desktop\"/>
    </mc:Choice>
  </mc:AlternateContent>
  <xr:revisionPtr revIDLastSave="0" documentId="13_ncr:1_{67C73AFE-F0D1-44B6-9EE4-046797D69616}" xr6:coauthVersionLast="47" xr6:coauthVersionMax="47" xr10:uidLastSave="{00000000-0000-0000-0000-000000000000}"/>
  <bookViews>
    <workbookView xWindow="-108" yWindow="-108" windowWidth="23256" windowHeight="12456" activeTab="1" xr2:uid="{1550EE1A-54E4-4A85-9D56-B432AB06DA72}"/>
  </bookViews>
  <sheets>
    <sheet name="products" sheetId="1" r:id="rId1"/>
    <sheet name="ord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E3" i="2" s="1"/>
  <c r="K3" i="2" s="1"/>
  <c r="E2" i="1"/>
  <c r="E3" i="1"/>
  <c r="E4" i="1"/>
  <c r="E5" i="1"/>
  <c r="E6" i="1"/>
  <c r="E7" i="1"/>
  <c r="D2" i="1"/>
  <c r="D3" i="1"/>
  <c r="D4" i="1"/>
  <c r="D5" i="1"/>
  <c r="D6" i="1"/>
  <c r="D7" i="1"/>
  <c r="H3" i="2"/>
  <c r="I4" i="2"/>
  <c r="H4" i="2" s="1"/>
  <c r="I5" i="2"/>
  <c r="H5" i="2" s="1"/>
  <c r="I6" i="2"/>
  <c r="H6" i="2" s="1"/>
  <c r="I7" i="2"/>
  <c r="H7" i="2" s="1"/>
  <c r="I2" i="2"/>
  <c r="H2" i="2" s="1"/>
  <c r="G3" i="2"/>
  <c r="G4" i="2"/>
  <c r="G5" i="2"/>
  <c r="G6" i="2"/>
  <c r="G7" i="2"/>
  <c r="G2" i="2"/>
  <c r="F3" i="2"/>
  <c r="F4" i="2"/>
  <c r="F5" i="2"/>
  <c r="F6" i="2"/>
  <c r="F7" i="2"/>
  <c r="F2" i="2"/>
  <c r="D4" i="2"/>
  <c r="J4" i="2" s="1"/>
  <c r="D5" i="2"/>
  <c r="E5" i="2" s="1"/>
  <c r="K5" i="2" s="1"/>
  <c r="D6" i="2"/>
  <c r="J6" i="2" s="1"/>
  <c r="D7" i="2"/>
  <c r="J7" i="2" s="1"/>
  <c r="D2" i="2"/>
  <c r="J2" i="2" s="1"/>
  <c r="E2" i="2" l="1"/>
  <c r="K2" i="2" s="1"/>
  <c r="E7" i="2"/>
  <c r="K7" i="2" s="1"/>
  <c r="E6" i="2"/>
  <c r="K6" i="2" s="1"/>
  <c r="J5" i="2"/>
  <c r="J3" i="2"/>
  <c r="J8" i="2" s="1"/>
  <c r="E4" i="2"/>
  <c r="K4" i="2" s="1"/>
</calcChain>
</file>

<file path=xl/sharedStrings.xml><?xml version="1.0" encoding="utf-8"?>
<sst xmlns="http://schemas.openxmlformats.org/spreadsheetml/2006/main" count="22" uniqueCount="20">
  <si>
    <t>ProductID</t>
  </si>
  <si>
    <t>Product</t>
  </si>
  <si>
    <t>Price</t>
  </si>
  <si>
    <t>ProductA</t>
  </si>
  <si>
    <t>ProductB</t>
  </si>
  <si>
    <t>ProductC</t>
  </si>
  <si>
    <t>ProductD</t>
  </si>
  <si>
    <t>ProductE</t>
  </si>
  <si>
    <t>ProductF</t>
  </si>
  <si>
    <t>OrderID</t>
  </si>
  <si>
    <t>Quantity</t>
  </si>
  <si>
    <t>Total price</t>
  </si>
  <si>
    <t>Product name</t>
  </si>
  <si>
    <t>Product exist</t>
  </si>
  <si>
    <t>Discount price</t>
  </si>
  <si>
    <t>Orignal price</t>
  </si>
  <si>
    <t>Max order value</t>
  </si>
  <si>
    <t>Ordered or Not orderd</t>
  </si>
  <si>
    <t>Total quantity sold</t>
  </si>
  <si>
    <t>Total quantity scold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</si>
</sst>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4E6ABB-13E4-42EC-95CD-2A3169259A64}" name="Table2" displayName="Table2" ref="A1:E7" totalsRowShown="0" headerRowDxfId="20" dataDxfId="19" headerRowCellStyle="Normal" dataCellStyle="Normal">
  <autoFilter ref="A1:E7" xr:uid="{EE4E6ABB-13E4-42EC-95CD-2A3169259A64}"/>
  <tableColumns count="5">
    <tableColumn id="1" xr3:uid="{F81D7B3D-C37F-41C4-AE2D-E2B9711C880D}" name="ProductID" dataDxfId="18" dataCellStyle="Normal"/>
    <tableColumn id="2" xr3:uid="{203CD925-5334-4C24-A8FC-1656A4B106C9}" name="Product" dataDxfId="17" dataCellStyle="Normal"/>
    <tableColumn id="3" xr3:uid="{6FF8C4F7-9046-4EE1-B83D-1D739D6D5C7A}" name="Price" dataDxfId="16" dataCellStyle="Normal"/>
    <tableColumn id="4" xr3:uid="{63BF5AF1-5CB6-41C5-B309-51904F626A66}" name="Ordered or Not orderd" dataDxfId="15" dataCellStyle="Normal">
      <calculatedColumnFormula>IF(ISNA(VLOOKUP(Table2[[#This Row],[ProductID]], products!A:A, 1, FALSE)), "Not Ordered", "Ordered")</calculatedColumnFormula>
    </tableColumn>
    <tableColumn id="5" xr3:uid="{4E0E2F43-6EAF-477E-AFC6-D232CDE1B864}" name="Total quantity sold" dataDxfId="14" dataCellStyle="Normal">
      <calculatedColumnFormula>SUMIF(orders!B2:B7,Table2[[#This Row],[ProductID]],orders!C2:C7)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A1FF6F-4E8F-43A6-9BEB-9C031F91C7F1}" name="Table1" displayName="Table1" ref="A1:K8" totalsRowShown="0" headerRowDxfId="13" dataDxfId="12">
  <autoFilter ref="A1:K8" xr:uid="{57A1FF6F-4E8F-43A6-9BEB-9C031F91C7F1}"/>
  <tableColumns count="11">
    <tableColumn id="1" xr3:uid="{266F9CFE-69C3-416E-95AB-59862C0BC163}" name="OrderID" dataDxfId="11"/>
    <tableColumn id="2" xr3:uid="{55A22BC0-3804-4FB8-A8A0-166A8E9E41BA}" name="ProductID" dataDxfId="10"/>
    <tableColumn id="3" xr3:uid="{2448BE18-B2AD-4E90-9164-8933744D9CF4}" name="Quantity" dataDxfId="9"/>
    <tableColumn id="4" xr3:uid="{80B7AD3D-4AD0-435A-8643-F84A4386A5CF}" name="Price" dataDxfId="8"/>
    <tableColumn id="5" xr3:uid="{C4020650-D3A2-449F-839B-203DEBE43383}" name="Total price" dataDxfId="7"/>
    <tableColumn id="6" xr3:uid="{A001BAEC-9A69-4630-8D41-72A79C2F87BC}" name="Product name" dataDxfId="6"/>
    <tableColumn id="7" xr3:uid="{C4299C38-E6BD-46FD-8B48-77085610EB15}" name="Product exist" dataDxfId="5"/>
    <tableColumn id="8" xr3:uid="{216F6A30-EC18-4ADD-823C-0304C645518E}" name="Discount price" dataDxfId="4"/>
    <tableColumn id="9" xr3:uid="{A5692DE7-7551-40B6-BABB-F65DEB104EE2}" name="Orignal price" dataDxfId="3"/>
    <tableColumn id="10" xr3:uid="{38428155-5A11-4655-A710-8ACFBE43E33D}" name="Max order value" dataDxfId="2"/>
    <tableColumn id="11" xr3:uid="{D63745F5-1756-4031-BF87-B1FDB9BDB292}" name="Total quantity scold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392D7-AB04-4FB4-9B75-0B31C16C9560}">
  <dimension ref="A1:E7"/>
  <sheetViews>
    <sheetView workbookViewId="0">
      <selection activeCell="C12" sqref="C12"/>
    </sheetView>
  </sheetViews>
  <sheetFormatPr defaultRowHeight="14.4" x14ac:dyDescent="0.3"/>
  <cols>
    <col min="1" max="1" width="14.77734375" customWidth="1"/>
    <col min="2" max="2" width="12.6640625" customWidth="1"/>
    <col min="3" max="3" width="11.33203125" customWidth="1"/>
    <col min="4" max="4" width="14.5546875" customWidth="1"/>
    <col min="5" max="5" width="13.21875" customWidth="1"/>
  </cols>
  <sheetData>
    <row r="1" spans="1:5" ht="37.200000000000003" customHeight="1" x14ac:dyDescent="0.3">
      <c r="A1" s="2" t="s">
        <v>0</v>
      </c>
      <c r="B1" s="2" t="s">
        <v>1</v>
      </c>
      <c r="C1" s="2" t="s">
        <v>2</v>
      </c>
      <c r="D1" s="3" t="s">
        <v>17</v>
      </c>
      <c r="E1" s="2" t="s">
        <v>18</v>
      </c>
    </row>
    <row r="2" spans="1:5" x14ac:dyDescent="0.3">
      <c r="A2" s="1">
        <v>101</v>
      </c>
      <c r="B2" s="1" t="s">
        <v>3</v>
      </c>
      <c r="C2" s="1">
        <v>120</v>
      </c>
      <c r="D2" s="1" t="str">
        <f>IF(ISNA(VLOOKUP(Table2[[#This Row],[ProductID]], products!A:A, 1, FALSE)), "Not Ordered", "Ordered")</f>
        <v>Ordered</v>
      </c>
      <c r="E2" s="1">
        <f>SUMIF(orders!B2:B7,Table2[[#This Row],[ProductID]],orders!C2:C7)</f>
        <v>2</v>
      </c>
    </row>
    <row r="3" spans="1:5" x14ac:dyDescent="0.3">
      <c r="A3" s="1">
        <v>102</v>
      </c>
      <c r="B3" s="1" t="s">
        <v>4</v>
      </c>
      <c r="C3" s="1">
        <v>150</v>
      </c>
      <c r="D3" s="1" t="str">
        <f>IF(ISNA(VLOOKUP(Table2[[#This Row],[ProductID]], products!A:A, 1, FALSE)), "Not Ordered", "Ordered")</f>
        <v>Ordered</v>
      </c>
      <c r="E3" s="1">
        <f>SUMIF(orders!B3:B8,Table2[[#This Row],[ProductID]],orders!C3:C8)</f>
        <v>1</v>
      </c>
    </row>
    <row r="4" spans="1:5" x14ac:dyDescent="0.3">
      <c r="A4" s="1">
        <v>103</v>
      </c>
      <c r="B4" s="1" t="s">
        <v>5</v>
      </c>
      <c r="C4" s="1">
        <v>200</v>
      </c>
      <c r="D4" s="1" t="str">
        <f>IF(ISNA(VLOOKUP(Table2[[#This Row],[ProductID]], products!A:A, 1, FALSE)), "Not Ordered", "Ordered")</f>
        <v>Ordered</v>
      </c>
      <c r="E4" s="1">
        <f>SUMIF(orders!B4:B9,Table2[[#This Row],[ProductID]],orders!C4:C9)</f>
        <v>4</v>
      </c>
    </row>
    <row r="5" spans="1:5" x14ac:dyDescent="0.3">
      <c r="A5" s="1">
        <v>104</v>
      </c>
      <c r="B5" s="1" t="s">
        <v>6</v>
      </c>
      <c r="C5" s="1">
        <v>90</v>
      </c>
      <c r="D5" s="1" t="str">
        <f>IF(ISNA(VLOOKUP(Table2[[#This Row],[ProductID]], products!A:A, 1, FALSE)), "Not Ordered", "Ordered")</f>
        <v>Ordered</v>
      </c>
      <c r="E5" s="1">
        <f>SUMIF(orders!B5:B10,Table2[[#This Row],[ProductID]],orders!C5:C10)</f>
        <v>3</v>
      </c>
    </row>
    <row r="6" spans="1:5" x14ac:dyDescent="0.3">
      <c r="A6" s="1">
        <v>105</v>
      </c>
      <c r="B6" s="1" t="s">
        <v>7</v>
      </c>
      <c r="C6" s="1">
        <v>220</v>
      </c>
      <c r="D6" s="1" t="str">
        <f>IF(ISNA(VLOOKUP(Table2[[#This Row],[ProductID]], products!A:A, 1, FALSE)), "Not Ordered", "Ordered")</f>
        <v>Ordered</v>
      </c>
      <c r="E6" s="1">
        <f>SUMIF(orders!B6:B11,Table2[[#This Row],[ProductID]],orders!C6:C11)</f>
        <v>5</v>
      </c>
    </row>
    <row r="7" spans="1:5" x14ac:dyDescent="0.3">
      <c r="A7" s="1">
        <v>106</v>
      </c>
      <c r="B7" s="1" t="s">
        <v>8</v>
      </c>
      <c r="C7" s="1">
        <v>130</v>
      </c>
      <c r="D7" s="1" t="str">
        <f>IF(ISNA(VLOOKUP(Table2[[#This Row],[ProductID]], products!A:A, 1, FALSE)), "Not Ordered", "Ordered")</f>
        <v>Ordered</v>
      </c>
      <c r="E7" s="1">
        <f>SUMIF(orders!B7:B12,Table2[[#This Row],[ProductID]],orders!C7:C12)</f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9238F-0911-4368-85BC-F0D61CF5F5D2}">
  <dimension ref="A1:K8"/>
  <sheetViews>
    <sheetView tabSelected="1" workbookViewId="0">
      <selection activeCell="E19" sqref="E19"/>
    </sheetView>
  </sheetViews>
  <sheetFormatPr defaultRowHeight="14.4" x14ac:dyDescent="0.3"/>
  <cols>
    <col min="1" max="1" width="10.33203125" customWidth="1"/>
    <col min="2" max="2" width="12.88671875" customWidth="1"/>
    <col min="3" max="3" width="10.5546875" customWidth="1"/>
    <col min="4" max="4" width="12.77734375" customWidth="1"/>
    <col min="5" max="5" width="13.109375" customWidth="1"/>
    <col min="6" max="6" width="10.88671875" customWidth="1"/>
    <col min="7" max="7" width="10.77734375" customWidth="1"/>
    <col min="8" max="8" width="12.21875" customWidth="1"/>
    <col min="9" max="9" width="10.33203125" customWidth="1"/>
    <col min="10" max="10" width="12.109375" customWidth="1"/>
    <col min="11" max="11" width="13.33203125" customWidth="1"/>
  </cols>
  <sheetData>
    <row r="1" spans="1:11" ht="30" customHeight="1" x14ac:dyDescent="0.3">
      <c r="A1" s="1" t="s">
        <v>9</v>
      </c>
      <c r="B1" s="1" t="s">
        <v>0</v>
      </c>
      <c r="C1" s="1" t="s">
        <v>10</v>
      </c>
      <c r="D1" s="1" t="s">
        <v>2</v>
      </c>
      <c r="E1" s="1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19</v>
      </c>
    </row>
    <row r="2" spans="1:11" x14ac:dyDescent="0.3">
      <c r="A2" s="4">
        <v>1</v>
      </c>
      <c r="B2" s="4">
        <v>101</v>
      </c>
      <c r="C2" s="4">
        <v>2</v>
      </c>
      <c r="D2" s="4">
        <f>VLOOKUP(B2,products!A:C,3,)</f>
        <v>120</v>
      </c>
      <c r="E2" s="4">
        <f>C2*D2</f>
        <v>240</v>
      </c>
      <c r="F2" s="4" t="str">
        <f>VLOOKUP(B2,Table2[#All],2,)</f>
        <v>ProductA</v>
      </c>
      <c r="G2" s="4" t="str">
        <f>IF(ISNA(VLOOKUP(B2, orders!A:A, 1, FALSE)), "Exist", "Non-exist")</f>
        <v>Exist</v>
      </c>
      <c r="H2" s="4">
        <f>I2*0.9</f>
        <v>108</v>
      </c>
      <c r="I2" s="4">
        <f>VLOOKUP(orders!B2,products!A:C,3,)</f>
        <v>120</v>
      </c>
      <c r="J2" s="4">
        <f>D2/C2</f>
        <v>60</v>
      </c>
      <c r="K2" s="4">
        <f>E2/D2</f>
        <v>2</v>
      </c>
    </row>
    <row r="3" spans="1:11" x14ac:dyDescent="0.3">
      <c r="A3" s="4">
        <v>2</v>
      </c>
      <c r="B3" s="4">
        <v>102</v>
      </c>
      <c r="C3" s="4">
        <v>1</v>
      </c>
      <c r="D3" s="4">
        <f>VLOOKUP(B3,products!A:C,3,)</f>
        <v>150</v>
      </c>
      <c r="E3" s="4">
        <f t="shared" ref="E3:E7" si="0">C3*D3</f>
        <v>150</v>
      </c>
      <c r="F3" s="4" t="str">
        <f>VLOOKUP(B3,Table2[#All],2,)</f>
        <v>ProductB</v>
      </c>
      <c r="G3" s="4" t="str">
        <f>IF(ISNA(VLOOKUP(B3, orders!A:A, 1, FALSE)), "Exist", "Non-exist")</f>
        <v>Exist</v>
      </c>
      <c r="H3" s="4">
        <f>I3*0.9</f>
        <v>135</v>
      </c>
      <c r="I3" s="4">
        <v>150</v>
      </c>
      <c r="J3" s="4">
        <f t="shared" ref="J3:J7" si="1">D3/C3</f>
        <v>150</v>
      </c>
      <c r="K3" s="4">
        <f t="shared" ref="K3:K7" si="2">E3/D3</f>
        <v>1</v>
      </c>
    </row>
    <row r="4" spans="1:11" x14ac:dyDescent="0.3">
      <c r="A4" s="4">
        <v>3</v>
      </c>
      <c r="B4" s="4">
        <v>103</v>
      </c>
      <c r="C4" s="4">
        <v>4</v>
      </c>
      <c r="D4" s="4">
        <f>VLOOKUP(B4,products!A:C,3,)</f>
        <v>200</v>
      </c>
      <c r="E4" s="4">
        <f t="shared" si="0"/>
        <v>800</v>
      </c>
      <c r="F4" s="4" t="str">
        <f>VLOOKUP(B4,Table2[#All],2,)</f>
        <v>ProductC</v>
      </c>
      <c r="G4" s="4" t="str">
        <f>IF(ISNA(VLOOKUP(B4, orders!A:A, 1, FALSE)), "Exist", "Non-exist")</f>
        <v>Exist</v>
      </c>
      <c r="H4" s="4">
        <f t="shared" ref="H4:H7" si="3">I4*0.9</f>
        <v>180</v>
      </c>
      <c r="I4" s="4">
        <f>VLOOKUP(orders!B4,products!A:C,3,)</f>
        <v>200</v>
      </c>
      <c r="J4" s="4">
        <f t="shared" si="1"/>
        <v>50</v>
      </c>
      <c r="K4" s="4">
        <f t="shared" si="2"/>
        <v>4</v>
      </c>
    </row>
    <row r="5" spans="1:11" x14ac:dyDescent="0.3">
      <c r="A5" s="4">
        <v>4</v>
      </c>
      <c r="B5" s="4">
        <v>104</v>
      </c>
      <c r="C5" s="4">
        <v>3</v>
      </c>
      <c r="D5" s="4">
        <f>VLOOKUP(B5,products!A:C,3,)</f>
        <v>90</v>
      </c>
      <c r="E5" s="4">
        <f t="shared" si="0"/>
        <v>270</v>
      </c>
      <c r="F5" s="4" t="str">
        <f>VLOOKUP(B5,Table2[#All],2,)</f>
        <v>ProductD</v>
      </c>
      <c r="G5" s="4" t="str">
        <f>IF(ISNA(VLOOKUP(B5, orders!A:A, 1, FALSE)), "Exist", "Non-exist")</f>
        <v>Exist</v>
      </c>
      <c r="H5" s="4">
        <f t="shared" si="3"/>
        <v>81</v>
      </c>
      <c r="I5" s="4">
        <f>VLOOKUP(orders!B5,products!A:C,3,)</f>
        <v>90</v>
      </c>
      <c r="J5" s="4">
        <f t="shared" si="1"/>
        <v>30</v>
      </c>
      <c r="K5" s="4">
        <f t="shared" si="2"/>
        <v>3</v>
      </c>
    </row>
    <row r="6" spans="1:11" x14ac:dyDescent="0.3">
      <c r="A6" s="4">
        <v>5</v>
      </c>
      <c r="B6" s="4">
        <v>105</v>
      </c>
      <c r="C6" s="4">
        <v>5</v>
      </c>
      <c r="D6" s="4">
        <f>VLOOKUP(B6,products!A:C,3,)</f>
        <v>220</v>
      </c>
      <c r="E6" s="4">
        <f t="shared" si="0"/>
        <v>1100</v>
      </c>
      <c r="F6" s="4" t="str">
        <f>VLOOKUP(B6,Table2[#All],2,)</f>
        <v>ProductE</v>
      </c>
      <c r="G6" s="4" t="str">
        <f>IF(ISNA(VLOOKUP(B6, orders!A:A, 1, FALSE)), "Exist", "Non-exist")</f>
        <v>Exist</v>
      </c>
      <c r="H6" s="4">
        <f t="shared" si="3"/>
        <v>198</v>
      </c>
      <c r="I6" s="4">
        <f>VLOOKUP(orders!B6,products!A:C,3,)</f>
        <v>220</v>
      </c>
      <c r="J6" s="4">
        <f t="shared" si="1"/>
        <v>44</v>
      </c>
      <c r="K6" s="4">
        <f t="shared" si="2"/>
        <v>5</v>
      </c>
    </row>
    <row r="7" spans="1:11" x14ac:dyDescent="0.3">
      <c r="A7" s="4">
        <v>6</v>
      </c>
      <c r="B7" s="4">
        <v>106</v>
      </c>
      <c r="C7" s="4">
        <v>6</v>
      </c>
      <c r="D7" s="4">
        <f>VLOOKUP(B7,products!A:C,3,)</f>
        <v>130</v>
      </c>
      <c r="E7" s="4">
        <f t="shared" si="0"/>
        <v>780</v>
      </c>
      <c r="F7" s="4" t="str">
        <f>VLOOKUP(B7,Table2[#All],2,)</f>
        <v>ProductF</v>
      </c>
      <c r="G7" s="4" t="str">
        <f>IF(ISNA(VLOOKUP(B7, orders!A:A, 1, FALSE)), "Exist", "Non-exist")</f>
        <v>Exist</v>
      </c>
      <c r="H7" s="4">
        <f t="shared" si="3"/>
        <v>117</v>
      </c>
      <c r="I7" s="4">
        <f>VLOOKUP(orders!B7,products!A:C,3,)</f>
        <v>130</v>
      </c>
      <c r="J7" s="4">
        <f t="shared" si="1"/>
        <v>21.666666666666668</v>
      </c>
      <c r="K7" s="4">
        <f t="shared" si="2"/>
        <v>6</v>
      </c>
    </row>
    <row r="8" spans="1:11" x14ac:dyDescent="0.3">
      <c r="A8" s="4"/>
      <c r="B8" s="4"/>
      <c r="C8" s="4"/>
      <c r="D8" s="4"/>
      <c r="E8" s="4"/>
      <c r="F8" s="4"/>
      <c r="G8" s="4"/>
      <c r="H8" s="4"/>
      <c r="I8" s="4"/>
      <c r="J8" s="4">
        <f>MAX(J2:J7)</f>
        <v>150</v>
      </c>
      <c r="K8" s="4"/>
    </row>
  </sheetData>
  <conditionalFormatting sqref="J2:J7">
    <cfRule type="cellIs" dxfId="0" priority="1" operator="greaterThan">
      <formula>63.33333333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 gade</dc:creator>
  <cp:lastModifiedBy>rajan gade</cp:lastModifiedBy>
  <dcterms:created xsi:type="dcterms:W3CDTF">2024-07-12T14:57:48Z</dcterms:created>
  <dcterms:modified xsi:type="dcterms:W3CDTF">2024-07-19T12:42:49Z</dcterms:modified>
</cp:coreProperties>
</file>